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348" windowHeight="6828"/>
  </bookViews>
  <sheets>
    <sheet name="ds_sv_du_thi_AUE387_03_20230904" sheetId="2" r:id="rId1"/>
  </sheets>
  <calcPr calcId="144525"/>
</workbook>
</file>

<file path=xl/calcChain.xml><?xml version="1.0" encoding="utf-8"?>
<calcChain xmlns="http://schemas.openxmlformats.org/spreadsheetml/2006/main">
  <c r="CP16" i="2" l="1"/>
  <c r="CN16" i="2"/>
  <c r="CK16" i="2"/>
  <c r="CJ16" i="2"/>
  <c r="CE16" i="2"/>
  <c r="CC16" i="2"/>
  <c r="CP15" i="2"/>
  <c r="CN15" i="2"/>
  <c r="CK15" i="2"/>
  <c r="CJ15" i="2"/>
  <c r="CE15" i="2"/>
  <c r="CC15" i="2"/>
  <c r="CP14" i="2"/>
  <c r="CN14" i="2"/>
  <c r="CK14" i="2"/>
  <c r="CJ14" i="2"/>
  <c r="CE14" i="2"/>
  <c r="CC14" i="2"/>
  <c r="CP13" i="2"/>
  <c r="CN13" i="2"/>
  <c r="CK13" i="2"/>
  <c r="CJ13" i="2"/>
  <c r="CE13" i="2"/>
  <c r="CC13" i="2"/>
  <c r="CP12" i="2"/>
  <c r="CN12" i="2"/>
  <c r="CK12" i="2"/>
  <c r="CJ12" i="2"/>
  <c r="CE12" i="2"/>
  <c r="CC12" i="2"/>
  <c r="CP11" i="2"/>
  <c r="CN11" i="2"/>
  <c r="CK11" i="2"/>
  <c r="CJ11" i="2"/>
  <c r="CE11" i="2"/>
  <c r="CC11" i="2"/>
  <c r="CP18" i="2" l="1"/>
  <c r="CN18" i="2"/>
  <c r="CK18" i="2"/>
  <c r="CJ18" i="2"/>
  <c r="CE18" i="2"/>
  <c r="CC18" i="2"/>
  <c r="CP17" i="2"/>
  <c r="CN17" i="2"/>
  <c r="CJ17" i="2"/>
  <c r="CK17" i="2" s="1"/>
  <c r="CE17" i="2"/>
  <c r="CC17" i="2"/>
  <c r="CP19" i="2"/>
  <c r="CN19" i="2"/>
  <c r="CJ19" i="2"/>
  <c r="CK19" i="2" s="1"/>
  <c r="CE19" i="2"/>
  <c r="CC19" i="2"/>
</calcChain>
</file>

<file path=xl/sharedStrings.xml><?xml version="1.0" encoding="utf-8"?>
<sst xmlns="http://schemas.openxmlformats.org/spreadsheetml/2006/main" count="195" uniqueCount="179">
  <si>
    <t>TRƯỜNG ĐẠI HỌC NHA TRANG</t>
  </si>
  <si>
    <t>DANH SÁCH &amp; PHIẾU GHI ĐIỂM SINH VIÊN THI LẦN 1</t>
  </si>
  <si>
    <t>Học kỳ 1 Năm học 2023-2024</t>
  </si>
  <si>
    <t xml:space="preserve">Ngày thi:      /      /               Giờ thi:               Phòng thi: </t>
  </si>
  <si>
    <r>
      <rPr>
        <b/>
        <sz val="11"/>
        <color theme="1"/>
        <rFont val="Arial"/>
        <charset val="134"/>
      </rPr>
      <t xml:space="preserve">....:KT% </t>
    </r>
    <r>
      <rPr>
        <sz val="11"/>
        <color theme="1"/>
        <rFont val="Arial"/>
        <charset val="134"/>
      </rPr>
      <t xml:space="preserve">   CBGD: </t>
    </r>
    <r>
      <rPr>
        <b/>
        <sz val="11"/>
        <color theme="1"/>
        <rFont val="Arial"/>
        <charset val="134"/>
      </rPr>
      <t>Huỳnh Trọng Chương</t>
    </r>
  </si>
  <si>
    <t>User in: 1997001 - 18:13 04-09-2023</t>
  </si>
  <si>
    <t>Stt</t>
  </si>
  <si>
    <t>Mã SV</t>
  </si>
  <si>
    <t>Họ và tên</t>
  </si>
  <si>
    <t>Thông số ban đầu</t>
  </si>
  <si>
    <t>Thông số phụ thuộc vào mặt đường</t>
  </si>
  <si>
    <r>
      <rPr>
        <sz val="11"/>
        <color theme="1"/>
        <rFont val="Arial"/>
        <charset val="134"/>
      </rPr>
      <t>Thông số phụ thuộc vào chủng loại xe (V</t>
    </r>
    <r>
      <rPr>
        <vertAlign val="subscript"/>
        <sz val="11"/>
        <color theme="1"/>
        <rFont val="Arial"/>
        <charset val="134"/>
      </rPr>
      <t>e</t>
    </r>
    <r>
      <rPr>
        <sz val="11"/>
        <color theme="1"/>
        <rFont val="Arial"/>
        <charset val="134"/>
      </rPr>
      <t>)</t>
    </r>
  </si>
  <si>
    <t>Thông số động cơ đốt trong</t>
  </si>
  <si>
    <t>Hệ thống treo</t>
  </si>
  <si>
    <t>Hệ thống truyền động xe</t>
  </si>
  <si>
    <t>HỆ THỐNG PHANH</t>
  </si>
  <si>
    <t>HỆ THỐNG LÁI</t>
  </si>
  <si>
    <t>Liên quan đến "n"</t>
  </si>
  <si>
    <r>
      <rPr>
        <b/>
        <sz val="11"/>
        <color theme="1"/>
        <rFont val="Arial"/>
        <charset val="134"/>
      </rPr>
      <t>G</t>
    </r>
    <r>
      <rPr>
        <b/>
        <vertAlign val="subscript"/>
        <sz val="11"/>
        <color theme="1"/>
        <rFont val="Arial"/>
        <charset val="134"/>
      </rPr>
      <t>hh</t>
    </r>
    <r>
      <rPr>
        <b/>
        <sz val="11"/>
        <color theme="1"/>
        <rFont val="Arial"/>
        <charset val="134"/>
      </rPr>
      <t xml:space="preserve">
(kg)</t>
    </r>
  </si>
  <si>
    <t>Tham khảo</t>
  </si>
  <si>
    <t>Chọn</t>
  </si>
  <si>
    <r>
      <rPr>
        <sz val="11"/>
        <rFont val="Arial"/>
        <charset val="134"/>
      </rPr>
      <t>v</t>
    </r>
    <r>
      <rPr>
        <vertAlign val="subscript"/>
        <sz val="11"/>
        <rFont val="Arial"/>
        <charset val="134"/>
      </rPr>
      <t>max</t>
    </r>
    <r>
      <rPr>
        <sz val="11"/>
        <rFont val="Arial"/>
        <charset val="134"/>
      </rPr>
      <t xml:space="preserve">
(km/h)</t>
    </r>
  </si>
  <si>
    <t>Nhiên 
liệu
sử dụng</t>
  </si>
  <si>
    <t>Bộ hạn
chế số
vòng quay</t>
  </si>
  <si>
    <t>Số kỳ</t>
  </si>
  <si>
    <t>Loại
Buồng
đốt</t>
  </si>
  <si>
    <t>a</t>
  </si>
  <si>
    <t>b</t>
  </si>
  <si>
    <t>c</t>
  </si>
  <si>
    <t>Vị trí</t>
  </si>
  <si>
    <t>Trước</t>
  </si>
  <si>
    <t>Sau</t>
  </si>
  <si>
    <t>A x B</t>
  </si>
  <si>
    <t>Trục cầu chủ động,
phía</t>
  </si>
  <si>
    <t>Truyền
động 
của
ly hợp</t>
  </si>
  <si>
    <t>Hộp số
điều khiển</t>
  </si>
  <si>
    <t>TLC&amp;VS</t>
  </si>
  <si>
    <t>Trục truyền 
Cardan</t>
  </si>
  <si>
    <t>Bán
trục</t>
  </si>
  <si>
    <t>Phanh tay</t>
  </si>
  <si>
    <t>Phanh chân</t>
  </si>
  <si>
    <t>AB
(mm)</t>
  </si>
  <si>
    <t>AD = BC
(mm)</t>
  </si>
  <si>
    <t>Trợ lực</t>
  </si>
  <si>
    <t>Cơ cấu lái</t>
  </si>
  <si>
    <t>n
(ng)</t>
  </si>
  <si>
    <r>
      <rPr>
        <sz val="11"/>
        <color theme="1"/>
        <rFont val="Arial"/>
        <charset val="134"/>
      </rPr>
      <t>[G</t>
    </r>
    <r>
      <rPr>
        <vertAlign val="subscript"/>
        <sz val="11"/>
        <color theme="1"/>
        <rFont val="Arial"/>
        <charset val="134"/>
      </rPr>
      <t>p</t>
    </r>
    <r>
      <rPr>
        <sz val="11"/>
        <color theme="1"/>
        <rFont val="Arial"/>
        <charset val="134"/>
      </rPr>
      <t>]
(kg)</t>
    </r>
  </si>
  <si>
    <r>
      <rPr>
        <sz val="11"/>
        <color theme="1"/>
        <rFont val="Arial"/>
        <charset val="134"/>
      </rPr>
      <t>[G</t>
    </r>
    <r>
      <rPr>
        <vertAlign val="subscript"/>
        <sz val="11"/>
        <color theme="1"/>
        <rFont val="Arial"/>
        <charset val="134"/>
      </rPr>
      <t>hl/p</t>
    </r>
    <r>
      <rPr>
        <sz val="11"/>
        <color theme="1"/>
        <rFont val="Arial"/>
        <charset val="134"/>
      </rPr>
      <t>]
(kg)</t>
    </r>
  </si>
  <si>
    <t>Mặt đường,
loại</t>
  </si>
  <si>
    <t>[φ]</t>
  </si>
  <si>
    <r>
      <rPr>
        <sz val="11"/>
        <color theme="1"/>
        <rFont val="Times New Roman"/>
        <charset val="134"/>
      </rPr>
      <t>[f</t>
    </r>
    <r>
      <rPr>
        <vertAlign val="subscript"/>
        <sz val="11"/>
        <color theme="1"/>
        <rFont val="Times New Roman"/>
        <charset val="134"/>
      </rPr>
      <t>≤80 km/h</t>
    </r>
    <r>
      <rPr>
        <sz val="11"/>
        <color theme="1"/>
        <rFont val="Times New Roman"/>
        <charset val="134"/>
      </rPr>
      <t>]</t>
    </r>
  </si>
  <si>
    <t>[i]</t>
  </si>
  <si>
    <t>φ</t>
  </si>
  <si>
    <r>
      <rPr>
        <sz val="11"/>
        <color theme="1"/>
        <rFont val="Times New Roman"/>
        <charset val="134"/>
      </rPr>
      <t>f</t>
    </r>
    <r>
      <rPr>
        <vertAlign val="subscript"/>
        <sz val="11"/>
        <color theme="1"/>
        <rFont val="Times New Roman"/>
        <charset val="134"/>
      </rPr>
      <t>≤80 km/h</t>
    </r>
  </si>
  <si>
    <t>i</t>
  </si>
  <si>
    <r>
      <rPr>
        <sz val="11"/>
        <color theme="1"/>
        <rFont val="Calibri"/>
        <charset val="134"/>
        <scheme val="minor"/>
      </rPr>
      <t>V</t>
    </r>
    <r>
      <rPr>
        <vertAlign val="subscript"/>
        <sz val="11"/>
        <color theme="1"/>
        <rFont val="Calibri"/>
        <charset val="134"/>
        <scheme val="minor"/>
      </rPr>
      <t>e</t>
    </r>
  </si>
  <si>
    <r>
      <rPr>
        <sz val="11"/>
        <color rgb="FFFF0000"/>
        <rFont val="Calibri"/>
        <charset val="134"/>
        <scheme val="minor"/>
      </rPr>
      <t>[G</t>
    </r>
    <r>
      <rPr>
        <vertAlign val="subscript"/>
        <sz val="11"/>
        <color rgb="FFFF0000"/>
        <rFont val="Calibri"/>
        <charset val="134"/>
        <scheme val="minor"/>
      </rPr>
      <t>0</t>
    </r>
    <r>
      <rPr>
        <sz val="11"/>
        <color rgb="FFFF0000"/>
        <rFont val="Calibri"/>
        <charset val="134"/>
        <scheme val="minor"/>
      </rPr>
      <t>], kg</t>
    </r>
  </si>
  <si>
    <r>
      <rPr>
        <sz val="11"/>
        <color rgb="FFFF0000"/>
        <rFont val="Calibri"/>
        <charset val="134"/>
        <scheme val="minor"/>
      </rPr>
      <t>[G</t>
    </r>
    <r>
      <rPr>
        <vertAlign val="subscript"/>
        <sz val="11"/>
        <color rgb="FFFF0000"/>
        <rFont val="Calibri"/>
        <charset val="134"/>
        <scheme val="minor"/>
      </rPr>
      <t>a</t>
    </r>
    <r>
      <rPr>
        <sz val="11"/>
        <color rgb="FFFF0000"/>
        <rFont val="Calibri"/>
        <charset val="134"/>
        <scheme val="minor"/>
      </rPr>
      <t>], kg =</t>
    </r>
  </si>
  <si>
    <t>[W]
(mm)</t>
  </si>
  <si>
    <r>
      <rPr>
        <sz val="11"/>
        <color theme="1"/>
        <rFont val="Arial"/>
        <charset val="134"/>
      </rPr>
      <t>[W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>]
(mm)</t>
    </r>
  </si>
  <si>
    <r>
      <rPr>
        <sz val="11"/>
        <color theme="1"/>
        <rFont val="Arial"/>
        <charset val="134"/>
      </rPr>
      <t>[L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>]
(mm)</t>
    </r>
  </si>
  <si>
    <r>
      <rPr>
        <sz val="11"/>
        <color theme="1"/>
        <rFont val="Arial"/>
        <charset val="134"/>
      </rPr>
      <t>[H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>]
(mm)</t>
    </r>
  </si>
  <si>
    <r>
      <rPr>
        <sz val="11"/>
        <color theme="1"/>
        <rFont val="Arial"/>
        <charset val="134"/>
      </rPr>
      <t>[v</t>
    </r>
    <r>
      <rPr>
        <vertAlign val="subscript"/>
        <sz val="11"/>
        <color theme="1"/>
        <rFont val="Arial"/>
        <charset val="134"/>
      </rPr>
      <t>min</t>
    </r>
    <r>
      <rPr>
        <sz val="11"/>
        <color theme="1"/>
        <rFont val="Arial"/>
        <charset val="134"/>
      </rPr>
      <t>]
(km/h)</t>
    </r>
  </si>
  <si>
    <t>Động 
cơ</t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</si>
  <si>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 xml:space="preserve">
(kg)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</si>
  <si>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 xml:space="preserve">01  </t>
    </r>
    <r>
      <rPr>
        <sz val="11"/>
        <color theme="1"/>
        <rFont val="Calibri"/>
        <charset val="134"/>
        <scheme val="minor"/>
      </rPr>
      <t>%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</si>
  <si>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02</t>
    </r>
    <r>
      <rPr>
        <sz val="11"/>
        <color theme="1"/>
        <rFont val="Calibri"/>
        <charset val="134"/>
        <scheme val="minor"/>
      </rPr>
      <t xml:space="preserve"> %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</si>
  <si>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a1</t>
    </r>
    <r>
      <rPr>
        <sz val="11"/>
        <color theme="1"/>
        <rFont val="Calibri"/>
        <charset val="134"/>
        <scheme val="minor"/>
      </rPr>
      <t xml:space="preserve"> %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</si>
  <si>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a2</t>
    </r>
    <r>
      <rPr>
        <sz val="11"/>
        <color theme="1"/>
        <rFont val="Calibri"/>
        <charset val="134"/>
        <scheme val="minor"/>
      </rPr>
      <t xml:space="preserve"> %</t>
    </r>
  </si>
  <si>
    <t>W
(mm)</t>
  </si>
  <si>
    <r>
      <rPr>
        <sz val="11"/>
        <color theme="1"/>
        <rFont val="Arial"/>
        <charset val="134"/>
      </rPr>
      <t>W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 xml:space="preserve">
(mm)</t>
    </r>
  </si>
  <si>
    <r>
      <rPr>
        <sz val="11"/>
        <color theme="1"/>
        <rFont val="Arial"/>
        <charset val="134"/>
      </rPr>
      <t>L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 xml:space="preserve">
(mm)</t>
    </r>
  </si>
  <si>
    <r>
      <rPr>
        <sz val="11"/>
        <color theme="1"/>
        <rFont val="Arial"/>
        <charset val="134"/>
      </rPr>
      <t>H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 xml:space="preserve">
(mm)</t>
    </r>
  </si>
  <si>
    <r>
      <rPr>
        <sz val="11"/>
        <color theme="1"/>
        <rFont val="Arial"/>
        <charset val="134"/>
      </rPr>
      <t>v</t>
    </r>
    <r>
      <rPr>
        <vertAlign val="subscript"/>
        <sz val="11"/>
        <color theme="1"/>
        <rFont val="Arial"/>
        <charset val="134"/>
      </rPr>
      <t>min</t>
    </r>
    <r>
      <rPr>
        <sz val="11"/>
        <color theme="1"/>
        <rFont val="Arial"/>
        <charset val="134"/>
      </rPr>
      <t xml:space="preserve">
(km/h)</t>
    </r>
  </si>
  <si>
    <r>
      <rPr>
        <sz val="11"/>
        <color theme="1"/>
        <rFont val="Arial"/>
        <charset val="134"/>
      </rPr>
      <t>η</t>
    </r>
    <r>
      <rPr>
        <vertAlign val="subscript"/>
        <sz val="11"/>
        <color theme="1"/>
        <rFont val="Arial"/>
        <charset val="134"/>
      </rPr>
      <t>tl</t>
    </r>
  </si>
  <si>
    <r>
      <rPr>
        <sz val="11"/>
        <rFont val="Arial"/>
        <charset val="134"/>
      </rPr>
      <t>[n</t>
    </r>
    <r>
      <rPr>
        <vertAlign val="subscript"/>
        <sz val="11"/>
        <rFont val="Arial"/>
        <charset val="134"/>
      </rPr>
      <t>min</t>
    </r>
    <r>
      <rPr>
        <sz val="11"/>
        <rFont val="Arial"/>
        <charset val="134"/>
      </rPr>
      <t>]
(v/ph)</t>
    </r>
  </si>
  <si>
    <r>
      <rPr>
        <sz val="11"/>
        <color theme="1"/>
        <rFont val="Calibri"/>
        <charset val="134"/>
        <scheme val="minor"/>
      </rPr>
      <t>[λ] =
(n</t>
    </r>
    <r>
      <rPr>
        <vertAlign val="subscript"/>
        <sz val="11"/>
        <color theme="1"/>
        <rFont val="Calibri"/>
        <charset val="134"/>
        <scheme val="minor"/>
      </rPr>
      <t>max</t>
    </r>
    <r>
      <rPr>
        <sz val="11"/>
        <color theme="1"/>
        <rFont val="Calibri"/>
        <charset val="134"/>
        <scheme val="minor"/>
      </rPr>
      <t>/n</t>
    </r>
    <r>
      <rPr>
        <vertAlign val="subscript"/>
        <sz val="11"/>
        <color theme="1"/>
        <rFont val="Calibri"/>
        <charset val="134"/>
        <scheme val="minor"/>
      </rPr>
      <t>N</t>
    </r>
    <r>
      <rPr>
        <sz val="11"/>
        <color theme="1"/>
        <rFont val="Calibri"/>
        <charset val="134"/>
        <scheme val="minor"/>
      </rPr>
      <t>)</t>
    </r>
  </si>
  <si>
    <r>
      <rPr>
        <sz val="11"/>
        <rFont val="Arial"/>
        <charset val="134"/>
      </rPr>
      <t>n</t>
    </r>
    <r>
      <rPr>
        <vertAlign val="subscript"/>
        <sz val="11"/>
        <rFont val="Arial"/>
        <charset val="134"/>
      </rPr>
      <t>min</t>
    </r>
    <r>
      <rPr>
        <sz val="11"/>
        <rFont val="Arial"/>
        <charset val="134"/>
      </rPr>
      <t xml:space="preserve">
(v/ph)</t>
    </r>
  </si>
  <si>
    <r>
      <rPr>
        <sz val="11"/>
        <color theme="1"/>
        <rFont val="Calibri"/>
        <charset val="134"/>
        <scheme val="minor"/>
      </rPr>
      <t>λ =
(n</t>
    </r>
    <r>
      <rPr>
        <vertAlign val="subscript"/>
        <sz val="11"/>
        <color theme="1"/>
        <rFont val="Calibri"/>
        <charset val="134"/>
        <scheme val="minor"/>
      </rPr>
      <t>max</t>
    </r>
    <r>
      <rPr>
        <sz val="11"/>
        <color theme="1"/>
        <rFont val="Calibri"/>
        <charset val="134"/>
        <scheme val="minor"/>
      </rPr>
      <t>/n</t>
    </r>
    <r>
      <rPr>
        <vertAlign val="subscript"/>
        <sz val="11"/>
        <color theme="1"/>
        <rFont val="Calibri"/>
        <charset val="134"/>
        <scheme val="minor"/>
      </rPr>
      <t>N</t>
    </r>
    <r>
      <rPr>
        <sz val="11"/>
        <color theme="1"/>
        <rFont val="Calibri"/>
        <charset val="134"/>
        <scheme val="minor"/>
      </rPr>
      <t>)</t>
    </r>
  </si>
  <si>
    <t>Đặt ở phía</t>
  </si>
  <si>
    <t>Theo
phương</t>
  </si>
  <si>
    <t>Cặp 
bánh 
răng</t>
  </si>
  <si>
    <t>Tỷ số truyền</t>
  </si>
  <si>
    <t>Dẫn động phanh</t>
  </si>
  <si>
    <t>Cơ cấu phanh</t>
  </si>
  <si>
    <r>
      <rPr>
        <sz val="11"/>
        <color theme="1"/>
        <rFont val="Calibri"/>
        <charset val="134"/>
        <scheme val="minor"/>
      </rPr>
      <t>[G</t>
    </r>
    <r>
      <rPr>
        <vertAlign val="subscript"/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],
(kg)</t>
    </r>
  </si>
  <si>
    <r>
      <rPr>
        <sz val="11"/>
        <color theme="1"/>
        <rFont val="Calibri"/>
        <charset val="134"/>
        <scheme val="minor"/>
      </rPr>
      <t>[G</t>
    </r>
    <r>
      <rPr>
        <vertAlign val="subscript"/>
        <sz val="11"/>
        <color theme="1"/>
        <rFont val="Calibri"/>
        <charset val="134"/>
        <scheme val="minor"/>
      </rPr>
      <t>01</t>
    </r>
    <r>
      <rPr>
        <sz val="11"/>
        <color theme="1"/>
        <rFont val="Calibri"/>
        <charset val="134"/>
        <scheme val="minor"/>
      </rPr>
      <t>]%</t>
    </r>
  </si>
  <si>
    <r>
      <rPr>
        <sz val="11"/>
        <color theme="1"/>
        <rFont val="Calibri"/>
        <charset val="134"/>
        <scheme val="minor"/>
      </rPr>
      <t>[G</t>
    </r>
    <r>
      <rPr>
        <vertAlign val="subscript"/>
        <sz val="11"/>
        <color theme="1"/>
        <rFont val="Calibri"/>
        <charset val="134"/>
        <scheme val="minor"/>
      </rPr>
      <t>02</t>
    </r>
    <r>
      <rPr>
        <sz val="11"/>
        <color theme="1"/>
        <rFont val="Calibri"/>
        <charset val="134"/>
        <scheme val="minor"/>
      </rPr>
      <t>]%</t>
    </r>
  </si>
  <si>
    <r>
      <rPr>
        <sz val="11"/>
        <color theme="1"/>
        <rFont val="Calibri"/>
        <charset val="134"/>
        <scheme val="minor"/>
      </rPr>
      <t>[G</t>
    </r>
    <r>
      <rPr>
        <vertAlign val="subscript"/>
        <sz val="11"/>
        <color theme="1"/>
        <rFont val="Calibri"/>
        <charset val="134"/>
        <scheme val="minor"/>
      </rPr>
      <t>a1</t>
    </r>
    <r>
      <rPr>
        <sz val="11"/>
        <color theme="1"/>
        <rFont val="Calibri"/>
        <charset val="134"/>
        <scheme val="minor"/>
      </rPr>
      <t>]%</t>
    </r>
  </si>
  <si>
    <r>
      <rPr>
        <sz val="11"/>
        <color theme="1"/>
        <rFont val="Calibri"/>
        <charset val="134"/>
        <scheme val="minor"/>
      </rPr>
      <t>[G</t>
    </r>
    <r>
      <rPr>
        <vertAlign val="subscript"/>
        <sz val="11"/>
        <color theme="1"/>
        <rFont val="Calibri"/>
        <charset val="134"/>
        <scheme val="minor"/>
      </rPr>
      <t>a2</t>
    </r>
    <r>
      <rPr>
        <sz val="11"/>
        <color theme="1"/>
        <rFont val="Calibri"/>
        <charset val="134"/>
        <scheme val="minor"/>
      </rPr>
      <t>]%</t>
    </r>
  </si>
  <si>
    <t>Khoảng</t>
  </si>
  <si>
    <t>Chọn (theo số răng)</t>
  </si>
  <si>
    <t>Dẫn động 
phanh</t>
  </si>
  <si>
    <t>Điều hòa 
lực phanh</t>
  </si>
  <si>
    <t>ABS</t>
  </si>
  <si>
    <t>Phía trước</t>
  </si>
  <si>
    <t>Phía sau</t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</si>
  <si>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0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</si>
  <si>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01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</si>
  <si>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02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</si>
  <si>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hh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</si>
  <si>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p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</si>
  <si>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hl</t>
    </r>
  </si>
  <si>
    <t>n</t>
  </si>
  <si>
    <r>
      <rPr>
        <sz val="11"/>
        <color theme="1"/>
        <rFont val="Calibri"/>
        <charset val="134"/>
      </rPr>
      <t>(G</t>
    </r>
    <r>
      <rPr>
        <vertAlign val="subscript"/>
        <sz val="11"/>
        <color theme="1"/>
        <rFont val="Calibri"/>
        <charset val="134"/>
      </rPr>
      <t>p</t>
    </r>
    <r>
      <rPr>
        <sz val="11"/>
        <color theme="1"/>
        <rFont val="Calibri"/>
        <charset val="134"/>
      </rPr>
      <t xml:space="preserve"> + G</t>
    </r>
    <r>
      <rPr>
        <vertAlign val="subscript"/>
        <sz val="11"/>
        <color theme="1"/>
        <rFont val="Calibri"/>
        <charset val="134"/>
      </rPr>
      <t>hl</t>
    </r>
    <r>
      <rPr>
        <sz val="11"/>
        <color theme="1"/>
        <rFont val="Calibri"/>
        <charset val="134"/>
      </rPr>
      <t>)*n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</si>
  <si>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</si>
  <si>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a1</t>
    </r>
  </si>
  <si>
    <r>
      <rPr>
        <sz val="11"/>
        <color theme="1"/>
        <rFont val="Calibri"/>
        <charset val="134"/>
        <scheme val="minor"/>
      </rPr>
      <t>G</t>
    </r>
    <r>
      <rPr>
        <vertAlign val="subscript"/>
        <sz val="11"/>
        <color theme="1"/>
        <rFont val="Calibri"/>
        <charset val="134"/>
        <scheme val="minor"/>
      </rPr>
      <t>a2</t>
    </r>
  </si>
  <si>
    <t>Số lượng người</t>
  </si>
  <si>
    <t>n =</t>
  </si>
  <si>
    <t xml:space="preserve"> + Khoảng khối lượng trung bình của 1 người, kg</t>
  </si>
  <si>
    <r>
      <rPr>
        <sz val="11"/>
        <color theme="1"/>
        <rFont val="Arial"/>
        <charset val="134"/>
      </rPr>
      <t>[G</t>
    </r>
    <r>
      <rPr>
        <vertAlign val="subscript"/>
        <sz val="11"/>
        <color theme="1"/>
        <rFont val="Arial"/>
        <charset val="134"/>
      </rPr>
      <t>p</t>
    </r>
    <r>
      <rPr>
        <sz val="11"/>
        <color theme="1"/>
        <rFont val="Arial"/>
        <charset val="134"/>
      </rPr>
      <t>] =</t>
    </r>
  </si>
  <si>
    <t xml:space="preserve"> + Khoảng khối lượng trung bình hành lý cho 1 người, kg</t>
  </si>
  <si>
    <r>
      <rPr>
        <sz val="11"/>
        <color theme="1"/>
        <rFont val="Arial"/>
        <charset val="134"/>
      </rPr>
      <t>[G</t>
    </r>
    <r>
      <rPr>
        <vertAlign val="subscript"/>
        <sz val="11"/>
        <color theme="1"/>
        <rFont val="Arial"/>
        <charset val="134"/>
      </rPr>
      <t>hl/p</t>
    </r>
    <r>
      <rPr>
        <sz val="11"/>
        <color theme="1"/>
        <rFont val="Arial"/>
        <charset val="134"/>
      </rPr>
      <t>] =</t>
    </r>
  </si>
  <si>
    <t>Khối lượng hàng hóa</t>
  </si>
  <si>
    <r>
      <rPr>
        <sz val="11"/>
        <rFont val="Arial"/>
        <charset val="134"/>
      </rPr>
      <t>G</t>
    </r>
    <r>
      <rPr>
        <vertAlign val="subscript"/>
        <sz val="11"/>
        <rFont val="Arial"/>
        <charset val="134"/>
      </rPr>
      <t>hh</t>
    </r>
    <r>
      <rPr>
        <sz val="11"/>
        <rFont val="Arial"/>
        <charset val="134"/>
      </rPr>
      <t xml:space="preserve"> =</t>
    </r>
  </si>
  <si>
    <t>Mặt đường ứng với vận tốc lớn nhất, và nhỏ nhất</t>
  </si>
  <si>
    <t xml:space="preserve"> + Khoảng giá trị hệ số bám</t>
  </si>
  <si>
    <t>[φ] =</t>
  </si>
  <si>
    <t xml:space="preserve"> + Khoảng giá trị hệ số cản lăn ứng với vận tốc nhỏ hơn 80 km/h</t>
  </si>
  <si>
    <r>
      <rPr>
        <sz val="11"/>
        <color theme="1"/>
        <rFont val="Arial"/>
        <charset val="134"/>
      </rPr>
      <t>[f</t>
    </r>
    <r>
      <rPr>
        <vertAlign val="subscript"/>
        <sz val="11"/>
        <color theme="1"/>
        <rFont val="Arial"/>
        <charset val="134"/>
      </rPr>
      <t>≤80km</t>
    </r>
    <r>
      <rPr>
        <sz val="11"/>
        <color theme="1"/>
        <rFont val="Arial"/>
        <charset val="134"/>
      </rPr>
      <t>]=</t>
    </r>
  </si>
  <si>
    <t xml:space="preserve"> + Khoảng độ dốc mặt đường [i]</t>
  </si>
  <si>
    <t>[i] =</t>
  </si>
  <si>
    <t xml:space="preserve"> + Vận tốc lớn nhất</t>
  </si>
  <si>
    <r>
      <rPr>
        <sz val="11"/>
        <rFont val="Arial"/>
        <charset val="134"/>
      </rPr>
      <t>v</t>
    </r>
    <r>
      <rPr>
        <vertAlign val="subscript"/>
        <sz val="11"/>
        <rFont val="Arial"/>
        <charset val="134"/>
      </rPr>
      <t>max</t>
    </r>
    <r>
      <rPr>
        <sz val="11"/>
        <rFont val="Arial"/>
        <charset val="134"/>
      </rPr>
      <t xml:space="preserve"> =</t>
    </r>
  </si>
  <si>
    <t>Chủng loại xe</t>
  </si>
  <si>
    <r>
      <rPr>
        <sz val="11"/>
        <color theme="1"/>
        <rFont val="Arial"/>
        <charset val="134"/>
      </rPr>
      <t>V</t>
    </r>
    <r>
      <rPr>
        <vertAlign val="subscript"/>
        <sz val="11"/>
        <color theme="1"/>
        <rFont val="Arial"/>
        <charset val="134"/>
      </rPr>
      <t>e</t>
    </r>
    <r>
      <rPr>
        <sz val="11"/>
        <color theme="1"/>
        <rFont val="Arial"/>
        <charset val="134"/>
      </rPr>
      <t xml:space="preserve"> =</t>
    </r>
  </si>
  <si>
    <t xml:space="preserve"> + Khối lượng bản thân xe, kg: </t>
  </si>
  <si>
    <r>
      <rPr>
        <sz val="11"/>
        <rFont val="Arial"/>
        <charset val="134"/>
      </rPr>
      <t>G</t>
    </r>
    <r>
      <rPr>
        <vertAlign val="subscript"/>
        <sz val="11"/>
        <rFont val="Arial"/>
        <charset val="134"/>
      </rPr>
      <t>o</t>
    </r>
  </si>
  <si>
    <t xml:space="preserve">   - Khoảng khối lượng bản thân xe, kg: </t>
  </si>
  <si>
    <r>
      <rPr>
        <sz val="11"/>
        <rFont val="Arial"/>
        <charset val="134"/>
      </rPr>
      <t>[G</t>
    </r>
    <r>
      <rPr>
        <vertAlign val="subscript"/>
        <sz val="11"/>
        <rFont val="Arial"/>
        <charset val="134"/>
      </rPr>
      <t>o</t>
    </r>
    <r>
      <rPr>
        <sz val="11"/>
        <rFont val="Arial"/>
        <charset val="134"/>
      </rPr>
      <t>] =</t>
    </r>
  </si>
  <si>
    <r>
      <rPr>
        <sz val="11"/>
        <color theme="1"/>
        <rFont val="Arial"/>
        <charset val="134"/>
      </rPr>
      <t xml:space="preserve">   - Khoảng phần trăm (%) G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>, phân bố ra phía trục</t>
    </r>
  </si>
  <si>
    <t xml:space="preserve">       Trục cầu trước:</t>
  </si>
  <si>
    <r>
      <rPr>
        <sz val="11"/>
        <rFont val="Arial"/>
        <charset val="134"/>
      </rPr>
      <t>[G</t>
    </r>
    <r>
      <rPr>
        <vertAlign val="subscript"/>
        <sz val="11"/>
        <rFont val="Arial"/>
        <charset val="134"/>
      </rPr>
      <t>o1</t>
    </r>
    <r>
      <rPr>
        <sz val="11"/>
        <rFont val="Arial"/>
        <charset val="134"/>
      </rPr>
      <t>]% =</t>
    </r>
  </si>
  <si>
    <t xml:space="preserve">       Trục cầu sau:</t>
  </si>
  <si>
    <r>
      <rPr>
        <sz val="11"/>
        <rFont val="Arial"/>
        <charset val="134"/>
      </rPr>
      <t>[G</t>
    </r>
    <r>
      <rPr>
        <vertAlign val="subscript"/>
        <sz val="11"/>
        <rFont val="Arial"/>
        <charset val="134"/>
      </rPr>
      <t>o2</t>
    </r>
    <r>
      <rPr>
        <sz val="11"/>
        <rFont val="Arial"/>
        <charset val="134"/>
      </rPr>
      <t>]% =</t>
    </r>
  </si>
  <si>
    <t xml:space="preserve"> + Khối lượng toàn bộ xe, kg: </t>
  </si>
  <si>
    <r>
      <rPr>
        <sz val="11"/>
        <rFont val="Arial"/>
        <charset val="134"/>
      </rPr>
      <t>G</t>
    </r>
    <r>
      <rPr>
        <vertAlign val="subscript"/>
        <sz val="11"/>
        <rFont val="Arial"/>
        <charset val="134"/>
      </rPr>
      <t>a</t>
    </r>
  </si>
  <si>
    <r>
      <rPr>
        <sz val="11"/>
        <color theme="1"/>
        <rFont val="Arial"/>
        <charset val="134"/>
      </rPr>
      <t xml:space="preserve">   Khoảng phần trăm (%) G</t>
    </r>
    <r>
      <rPr>
        <vertAlign val="subscript"/>
        <sz val="11"/>
        <color theme="1"/>
        <rFont val="Arial"/>
        <charset val="134"/>
      </rPr>
      <t>a</t>
    </r>
    <r>
      <rPr>
        <sz val="11"/>
        <color theme="1"/>
        <rFont val="Arial"/>
        <charset val="134"/>
      </rPr>
      <t>, phân bố ra phía:</t>
    </r>
  </si>
  <si>
    <t xml:space="preserve">      Trục cầu trước, kg; </t>
  </si>
  <si>
    <r>
      <rPr>
        <sz val="11"/>
        <rFont val="Arial"/>
        <charset val="134"/>
      </rPr>
      <t>[G</t>
    </r>
    <r>
      <rPr>
        <vertAlign val="subscript"/>
        <sz val="11"/>
        <rFont val="Arial"/>
        <charset val="134"/>
      </rPr>
      <t>a1</t>
    </r>
    <r>
      <rPr>
        <sz val="11"/>
        <rFont val="Arial"/>
        <charset val="134"/>
      </rPr>
      <t>]% =</t>
    </r>
  </si>
  <si>
    <t xml:space="preserve">      Trục cầu sau, kg; </t>
  </si>
  <si>
    <r>
      <rPr>
        <sz val="11"/>
        <rFont val="Arial"/>
        <charset val="134"/>
      </rPr>
      <t>[G</t>
    </r>
    <r>
      <rPr>
        <vertAlign val="subscript"/>
        <sz val="11"/>
        <rFont val="Arial"/>
        <charset val="134"/>
      </rPr>
      <t>a2</t>
    </r>
    <r>
      <rPr>
        <sz val="11"/>
        <rFont val="Arial"/>
        <charset val="134"/>
      </rPr>
      <t>]% =</t>
    </r>
  </si>
  <si>
    <t xml:space="preserve"> + Khoảng giá trị vận tốc nhỏ nhất, km/h</t>
  </si>
  <si>
    <r>
      <rPr>
        <sz val="11"/>
        <color theme="1"/>
        <rFont val="Arial"/>
        <charset val="134"/>
      </rPr>
      <t>[v</t>
    </r>
    <r>
      <rPr>
        <vertAlign val="subscript"/>
        <sz val="11"/>
        <color theme="1"/>
        <rFont val="Arial"/>
        <charset val="134"/>
      </rPr>
      <t>min</t>
    </r>
    <r>
      <rPr>
        <sz val="11"/>
        <color theme="1"/>
        <rFont val="Arial"/>
        <charset val="134"/>
      </rPr>
      <t>] =</t>
    </r>
  </si>
  <si>
    <t xml:space="preserve"> + Thông số kích thước xe, mm</t>
  </si>
  <si>
    <t xml:space="preserve">     - Khoảng chiều rộng 2 vệt bánh xe trước</t>
  </si>
  <si>
    <t>[W] =</t>
  </si>
  <si>
    <t xml:space="preserve">     - Khoảng chiều rộng bao của xe</t>
  </si>
  <si>
    <r>
      <rPr>
        <sz val="11"/>
        <color theme="1"/>
        <rFont val="Arial"/>
        <charset val="134"/>
      </rPr>
      <t>[W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>] =</t>
    </r>
  </si>
  <si>
    <t xml:space="preserve">     - Khoảng chiều dài cơ sở</t>
  </si>
  <si>
    <r>
      <rPr>
        <sz val="11"/>
        <color theme="1"/>
        <rFont val="Arial"/>
        <charset val="134"/>
      </rPr>
      <t>[L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>] =</t>
    </r>
  </si>
  <si>
    <t xml:space="preserve">     - Khoảng chiều cao bao</t>
  </si>
  <si>
    <r>
      <rPr>
        <sz val="11"/>
        <color theme="1"/>
        <rFont val="Arial"/>
        <charset val="134"/>
      </rPr>
      <t>[H</t>
    </r>
    <r>
      <rPr>
        <vertAlign val="subscript"/>
        <sz val="11"/>
        <color theme="1"/>
        <rFont val="Arial"/>
        <charset val="134"/>
      </rPr>
      <t>o</t>
    </r>
    <r>
      <rPr>
        <sz val="11"/>
        <color theme="1"/>
        <rFont val="Arial"/>
        <charset val="134"/>
      </rPr>
      <t>] =</t>
    </r>
  </si>
  <si>
    <t xml:space="preserve"> + Động cơ</t>
  </si>
  <si>
    <t xml:space="preserve">     - Khoảng số vòng quay nhỏ nhất của động cơ, v/p:</t>
  </si>
  <si>
    <r>
      <rPr>
        <sz val="11"/>
        <rFont val="Arial"/>
        <charset val="134"/>
      </rPr>
      <t>[n</t>
    </r>
    <r>
      <rPr>
        <vertAlign val="subscript"/>
        <sz val="11"/>
        <rFont val="Arial"/>
        <charset val="134"/>
      </rPr>
      <t>min</t>
    </r>
    <r>
      <rPr>
        <sz val="11"/>
        <rFont val="Arial"/>
        <charset val="134"/>
      </rPr>
      <t>] =</t>
    </r>
  </si>
  <si>
    <t xml:space="preserve">     - Khoảng số vòng quay ứng với công suất lơn nhất, v/p:</t>
  </si>
  <si>
    <r>
      <rPr>
        <sz val="11"/>
        <rFont val="Arial"/>
        <charset val="134"/>
      </rPr>
      <t>[n</t>
    </r>
    <r>
      <rPr>
        <vertAlign val="subscript"/>
        <sz val="11"/>
        <rFont val="Arial"/>
        <charset val="134"/>
      </rPr>
      <t>N</t>
    </r>
    <r>
      <rPr>
        <sz val="11"/>
        <rFont val="Arial"/>
        <charset val="134"/>
      </rPr>
      <t>] =</t>
    </r>
  </si>
  <si>
    <t xml:space="preserve">     - Khoảng số vòng quay lớn nhất của động cơ, v/p:</t>
  </si>
  <si>
    <r>
      <rPr>
        <sz val="11"/>
        <rFont val="Arial"/>
        <charset val="134"/>
      </rPr>
      <t>[n</t>
    </r>
    <r>
      <rPr>
        <vertAlign val="subscript"/>
        <sz val="11"/>
        <rFont val="Arial"/>
        <charset val="134"/>
      </rPr>
      <t>max</t>
    </r>
    <r>
      <rPr>
        <sz val="11"/>
        <rFont val="Arial"/>
        <charset val="134"/>
      </rPr>
      <t>] =</t>
    </r>
  </si>
  <si>
    <t xml:space="preserve">     - Với:</t>
  </si>
  <si>
    <t xml:space="preserve">        nhiên liệu sử dụng; số kỳ; và loại buồng đốt đã chọn</t>
  </si>
  <si>
    <t xml:space="preserve">        có giá trị các hệ số kinh nghiệm tương ứng, với:</t>
  </si>
  <si>
    <r>
      <rPr>
        <i/>
        <sz val="11"/>
        <color theme="1"/>
        <rFont val="Arial"/>
        <charset val="134"/>
      </rPr>
      <t xml:space="preserve"> + </t>
    </r>
    <r>
      <rPr>
        <sz val="11"/>
        <color theme="1"/>
        <rFont val="Arial"/>
        <charset val="134"/>
      </rPr>
      <t>Hiệu suất của hệ thống truyền lực</t>
    </r>
  </si>
  <si>
    <r>
      <rPr>
        <sz val="11"/>
        <color theme="1"/>
        <rFont val="Arial"/>
        <charset val="134"/>
      </rPr>
      <t>η</t>
    </r>
    <r>
      <rPr>
        <vertAlign val="subscript"/>
        <sz val="11"/>
        <color theme="1"/>
        <rFont val="Arial"/>
        <charset val="134"/>
      </rPr>
      <t>t</t>
    </r>
    <r>
      <rPr>
        <sz val="11"/>
        <color theme="1"/>
        <rFont val="Arial"/>
        <charset val="134"/>
      </rPr>
      <t xml:space="preserve"> =</t>
    </r>
  </si>
  <si>
    <t>Phanh chóng hãm cứng</t>
  </si>
  <si>
    <t>Hệ thống lái</t>
  </si>
  <si>
    <t xml:space="preserve">     - Điểm giao của 2 đường tâm Kingpin với mặt phẳng chưa hình thang lái</t>
  </si>
  <si>
    <t>A, B</t>
  </si>
  <si>
    <t xml:space="preserve">     - Đường tâm trục sau đối với xe chỉ có 2 trục cầu</t>
  </si>
  <si>
    <t>CD</t>
  </si>
  <si>
    <t xml:space="preserve">     - Chiều dài cơ sơ xe chỉ có 2 trục cầu</t>
  </si>
  <si>
    <t>AD = CD</t>
  </si>
  <si>
    <t>`</t>
  </si>
  <si>
    <t>xe chon</t>
  </si>
  <si>
    <r>
      <t xml:space="preserve">Môn học: </t>
    </r>
    <r>
      <rPr>
        <b/>
        <sz val="11"/>
        <color theme="1"/>
        <rFont val="Arial"/>
        <charset val="134"/>
      </rPr>
      <t>Đồ án kết cấu, tính toán ô tô (AUE373) / Nhóm: 63.CNOT-1</t>
    </r>
  </si>
  <si>
    <t>chung (theo tài liệu)</t>
  </si>
  <si>
    <t>chon (cá nhân)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</si>
</sst>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i/>
      <sz val="11"/>
      <color theme="1"/>
      <name val="Arial"/>
      <charset val="134"/>
    </font>
    <font>
      <sz val="11"/>
      <color theme="1"/>
      <name val="Times New Roman"/>
      <charset val="134"/>
    </font>
    <font>
      <sz val="11"/>
      <name val="Arial"/>
      <charset val="134"/>
    </font>
    <font>
      <sz val="11"/>
      <color rgb="FFFF0000"/>
      <name val="Arial"/>
      <charset val="134"/>
    </font>
    <font>
      <sz val="11"/>
      <color rgb="FF000000"/>
      <name val="Arial"/>
      <charset val="134"/>
    </font>
    <font>
      <sz val="11"/>
      <color rgb="FFFF0000"/>
      <name val="Calibri"/>
      <charset val="134"/>
      <scheme val="minor"/>
    </font>
    <font>
      <vertAlign val="subscript"/>
      <sz val="11"/>
      <color theme="1"/>
      <name val="Arial"/>
      <charset val="134"/>
    </font>
    <font>
      <b/>
      <vertAlign val="subscript"/>
      <sz val="11"/>
      <color theme="1"/>
      <name val="Arial"/>
      <charset val="134"/>
    </font>
    <font>
      <vertAlign val="subscript"/>
      <sz val="11"/>
      <name val="Arial"/>
      <charset val="134"/>
    </font>
    <font>
      <vertAlign val="subscript"/>
      <sz val="11"/>
      <color theme="1"/>
      <name val="Times New Roman"/>
      <charset val="134"/>
    </font>
    <font>
      <vertAlign val="subscript"/>
      <sz val="11"/>
      <color theme="1"/>
      <name val="Calibri"/>
      <charset val="134"/>
      <scheme val="minor"/>
    </font>
    <font>
      <vertAlign val="subscript"/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vertAlign val="subscript"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sz val="11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Times New Roman"/>
      <family val="1"/>
    </font>
    <font>
      <sz val="14"/>
      <color rgb="FFFF0000"/>
      <name val="Times New Roman"/>
      <family val="1"/>
    </font>
    <font>
      <sz val="10.5"/>
      <color rgb="FF222222"/>
      <name val="Times New Roman"/>
      <family val="1"/>
    </font>
    <font>
      <sz val="10.5"/>
      <color rgb="FFFF0000"/>
      <name val="Times New Roman"/>
      <family val="1"/>
    </font>
    <font>
      <sz val="9.75"/>
      <color rgb="FF555555"/>
      <name val="Times New Roman"/>
      <family val="1"/>
    </font>
    <font>
      <sz val="12"/>
      <color rgb="FF000000"/>
      <name val="Times New Roman"/>
      <family val="1"/>
    </font>
    <font>
      <sz val="9.75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36" applyNumberFormat="0" applyFont="0" applyAlignment="0" applyProtection="0"/>
  </cellStyleXfs>
  <cellXfs count="1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6" fontId="19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Normal" xfId="0" builtinId="0"/>
    <cellStyle name="Note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8"/>
  <sheetViews>
    <sheetView showGridLines="0" tabSelected="1" zoomScale="70" zoomScaleNormal="70" workbookViewId="0">
      <selection activeCell="AB28" sqref="AB28"/>
    </sheetView>
  </sheetViews>
  <sheetFormatPr defaultColWidth="9" defaultRowHeight="14.4"/>
  <cols>
    <col min="1" max="1" width="4" customWidth="1"/>
    <col min="2" max="2" width="11.21875" customWidth="1"/>
    <col min="3" max="3" width="18.44140625" customWidth="1"/>
    <col min="4" max="4" width="7.5546875" customWidth="1"/>
    <col min="5" max="5" width="4.5546875" style="5" customWidth="1"/>
    <col min="6" max="8" width="6.6640625" style="5" bestFit="1" customWidth="1"/>
    <col min="9" max="9" width="13.109375" style="5" customWidth="1"/>
    <col min="10" max="10" width="7.109375" style="5" bestFit="1" customWidth="1"/>
    <col min="11" max="11" width="8.6640625" style="5" bestFit="1" customWidth="1"/>
    <col min="12" max="12" width="7.109375" bestFit="1" customWidth="1"/>
    <col min="13" max="13" width="2.5546875" customWidth="1"/>
    <col min="14" max="14" width="7.5546875" customWidth="1"/>
    <col min="15" max="15" width="1.88671875" customWidth="1"/>
    <col min="16" max="16" width="6.88671875" bestFit="1" customWidth="1"/>
    <col min="17" max="17" width="6.77734375" customWidth="1"/>
    <col min="18" max="22" width="7.44140625" bestFit="1" customWidth="1"/>
    <col min="23" max="28" width="8.88671875" bestFit="1" customWidth="1"/>
    <col min="29" max="33" width="7.44140625" bestFit="1" customWidth="1"/>
    <col min="34" max="37" width="8.88671875" bestFit="1" customWidth="1"/>
    <col min="38" max="38" width="6.5546875" customWidth="1"/>
    <col min="39" max="39" width="3.33203125" customWidth="1"/>
    <col min="40" max="40" width="6.5546875" customWidth="1"/>
    <col min="41" max="41" width="10.21875" customWidth="1"/>
    <col min="42" max="42" width="6.33203125" customWidth="1"/>
    <col min="43" max="43" width="9.77734375" customWidth="1"/>
    <col min="44" max="45" width="2.5546875" customWidth="1"/>
    <col min="46" max="46" width="2.33203125" customWidth="1"/>
    <col min="47" max="47" width="6.109375" bestFit="1" customWidth="1"/>
    <col min="48" max="48" width="8.6640625" bestFit="1" customWidth="1"/>
    <col min="49" max="49" width="6.109375" customWidth="1"/>
    <col min="50" max="50" width="8.6640625" bestFit="1" customWidth="1"/>
    <col min="51" max="51" width="10.77734375" bestFit="1" customWidth="1"/>
    <col min="52" max="52" width="8.33203125" bestFit="1" customWidth="1"/>
    <col min="53" max="53" width="6.77734375" bestFit="1" customWidth="1"/>
    <col min="54" max="54" width="6" bestFit="1" customWidth="1"/>
    <col min="55" max="55" width="6.33203125" bestFit="1" customWidth="1"/>
    <col min="56" max="56" width="18.88671875" bestFit="1" customWidth="1"/>
    <col min="57" max="57" width="7.33203125" bestFit="1" customWidth="1"/>
    <col min="58" max="58" width="10.44140625" bestFit="1" customWidth="1"/>
    <col min="59" max="59" width="6" bestFit="1" customWidth="1"/>
    <col min="60" max="60" width="8" bestFit="1" customWidth="1"/>
    <col min="61" max="61" width="19.44140625" bestFit="1" customWidth="1"/>
    <col min="62" max="62" width="11.33203125" bestFit="1" customWidth="1"/>
    <col min="63" max="63" width="6" bestFit="1" customWidth="1"/>
    <col min="64" max="64" width="15.5546875" bestFit="1" customWidth="1"/>
    <col min="65" max="66" width="6" bestFit="1" customWidth="1"/>
    <col min="67" max="67" width="9.33203125" bestFit="1" customWidth="1"/>
    <col min="68" max="68" width="7.44140625" bestFit="1" customWidth="1"/>
    <col min="69" max="69" width="10" bestFit="1" customWidth="1"/>
    <col min="70" max="70" width="6" bestFit="1" customWidth="1"/>
    <col min="71" max="71" width="10.21875" bestFit="1" customWidth="1"/>
    <col min="72" max="72" width="8.5546875" bestFit="1" customWidth="1"/>
    <col min="73" max="73" width="6" bestFit="1" customWidth="1"/>
    <col min="74" max="74" width="9.33203125" bestFit="1" customWidth="1"/>
    <col min="75" max="75" width="7.44140625" bestFit="1" customWidth="1"/>
    <col min="76" max="76" width="10" bestFit="1" customWidth="1"/>
    <col min="77" max="77" width="6" customWidth="1"/>
    <col min="79" max="80" width="9" style="6"/>
    <col min="81" max="81" width="11.77734375" style="6"/>
    <col min="82" max="82" width="9" style="6"/>
    <col min="83" max="83" width="11.77734375" style="6"/>
    <col min="84" max="87" width="9" style="6"/>
    <col min="88" max="88" width="10.6640625" style="6" customWidth="1"/>
    <col min="89" max="90" width="10.21875" style="6"/>
    <col min="91" max="93" width="9" style="6"/>
  </cols>
  <sheetData>
    <row r="1" spans="1:94" s="1" customForma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spans="1:94" s="1" customFormat="1">
      <c r="A2" s="7"/>
      <c r="B2" s="60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 s="1" customFormat="1">
      <c r="A3" s="7"/>
      <c r="B3" s="60" t="s">
        <v>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spans="1:94" s="1" customFormat="1">
      <c r="A4" s="61" t="s">
        <v>176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</row>
    <row r="5" spans="1:94" s="1" customFormat="1">
      <c r="A5" s="62" t="s">
        <v>3</v>
      </c>
      <c r="B5" s="62"/>
      <c r="C5" s="62"/>
      <c r="D5" s="60" t="s">
        <v>4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</row>
    <row r="6" spans="1:94" s="1" customFormat="1">
      <c r="A6" s="63" t="s">
        <v>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</row>
    <row r="7" spans="1:94" s="1" customFormat="1" ht="16.2" customHeight="1">
      <c r="A7" s="82" t="s">
        <v>6</v>
      </c>
      <c r="B7" s="82" t="s">
        <v>7</v>
      </c>
      <c r="C7" s="65" t="s">
        <v>8</v>
      </c>
      <c r="D7" s="65"/>
      <c r="E7" s="64" t="s">
        <v>9</v>
      </c>
      <c r="F7" s="65"/>
      <c r="G7" s="65"/>
      <c r="H7" s="66"/>
      <c r="I7" s="67" t="s">
        <v>10</v>
      </c>
      <c r="J7" s="68"/>
      <c r="K7" s="68"/>
      <c r="L7" s="68"/>
      <c r="M7" s="68"/>
      <c r="N7" s="68"/>
      <c r="O7" s="68"/>
      <c r="P7" s="69"/>
      <c r="Q7" s="70" t="s">
        <v>11</v>
      </c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3" t="s">
        <v>12</v>
      </c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  <c r="BA7" s="64" t="s">
        <v>13</v>
      </c>
      <c r="BB7" s="76"/>
      <c r="BC7" s="77" t="s">
        <v>14</v>
      </c>
      <c r="BD7" s="78"/>
      <c r="BE7" s="78"/>
      <c r="BF7" s="78"/>
      <c r="BG7" s="78"/>
      <c r="BH7" s="78"/>
      <c r="BI7" s="78"/>
      <c r="BJ7" s="78"/>
      <c r="BK7" s="79"/>
      <c r="BL7" s="80" t="s">
        <v>15</v>
      </c>
      <c r="BM7" s="80"/>
      <c r="BN7" s="80"/>
      <c r="BO7" s="80"/>
      <c r="BP7" s="80"/>
      <c r="BQ7" s="80"/>
      <c r="BR7" s="80"/>
      <c r="BS7" s="80"/>
      <c r="BT7" s="66"/>
      <c r="BU7" s="64" t="s">
        <v>16</v>
      </c>
      <c r="BV7" s="65"/>
      <c r="BW7" s="65"/>
      <c r="BX7" s="81"/>
      <c r="BY7" s="81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</row>
    <row r="8" spans="1:94" s="1" customFormat="1">
      <c r="A8" s="82"/>
      <c r="B8" s="82"/>
      <c r="C8" s="60"/>
      <c r="D8" s="60"/>
      <c r="E8" s="82" t="s">
        <v>17</v>
      </c>
      <c r="F8" s="82"/>
      <c r="G8" s="82"/>
      <c r="H8" s="76" t="s">
        <v>18</v>
      </c>
      <c r="I8" s="17"/>
      <c r="J8" s="83" t="s">
        <v>19</v>
      </c>
      <c r="K8" s="84"/>
      <c r="L8" s="85"/>
      <c r="M8" s="83" t="s">
        <v>20</v>
      </c>
      <c r="N8" s="84"/>
      <c r="O8" s="85"/>
      <c r="P8" s="95" t="s">
        <v>21</v>
      </c>
      <c r="Q8" s="86" t="s">
        <v>19</v>
      </c>
      <c r="R8" s="87"/>
      <c r="S8" s="87"/>
      <c r="T8" s="87"/>
      <c r="U8" s="87"/>
      <c r="V8" s="87"/>
      <c r="W8" s="87"/>
      <c r="X8" s="87"/>
      <c r="Y8" s="87"/>
      <c r="Z8" s="87"/>
      <c r="AA8" s="87"/>
      <c r="AB8" s="30"/>
      <c r="AC8" s="88" t="s">
        <v>20</v>
      </c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126" t="s">
        <v>22</v>
      </c>
      <c r="AO8" s="126" t="s">
        <v>23</v>
      </c>
      <c r="AP8" s="143" t="s">
        <v>24</v>
      </c>
      <c r="AQ8" s="103" t="s">
        <v>25</v>
      </c>
      <c r="AR8" s="95" t="s">
        <v>26</v>
      </c>
      <c r="AS8" s="95" t="s">
        <v>27</v>
      </c>
      <c r="AT8" s="95" t="s">
        <v>28</v>
      </c>
      <c r="AU8" s="89" t="s">
        <v>19</v>
      </c>
      <c r="AV8" s="90"/>
      <c r="AW8" s="91" t="s">
        <v>20</v>
      </c>
      <c r="AX8" s="90"/>
      <c r="AY8" s="73" t="s">
        <v>29</v>
      </c>
      <c r="AZ8" s="75"/>
      <c r="BA8" s="103" t="s">
        <v>30</v>
      </c>
      <c r="BB8" s="103" t="s">
        <v>31</v>
      </c>
      <c r="BC8" s="105" t="s">
        <v>32</v>
      </c>
      <c r="BD8" s="103" t="s">
        <v>33</v>
      </c>
      <c r="BE8" s="103" t="s">
        <v>34</v>
      </c>
      <c r="BF8" s="103" t="s">
        <v>35</v>
      </c>
      <c r="BG8" s="92" t="s">
        <v>36</v>
      </c>
      <c r="BH8" s="93"/>
      <c r="BI8" s="94"/>
      <c r="BJ8" s="130" t="s">
        <v>37</v>
      </c>
      <c r="BK8" s="133" t="s">
        <v>38</v>
      </c>
      <c r="BL8" s="108" t="s">
        <v>39</v>
      </c>
      <c r="BM8" s="80"/>
      <c r="BN8" s="66"/>
      <c r="BO8" s="108" t="s">
        <v>40</v>
      </c>
      <c r="BP8" s="80"/>
      <c r="BQ8" s="80"/>
      <c r="BR8" s="80"/>
      <c r="BS8" s="80"/>
      <c r="BT8" s="80"/>
      <c r="BU8" s="126" t="s">
        <v>41</v>
      </c>
      <c r="BV8" s="126" t="s">
        <v>42</v>
      </c>
      <c r="BW8" s="136" t="s">
        <v>43</v>
      </c>
      <c r="BX8" s="136" t="s">
        <v>44</v>
      </c>
      <c r="BY8" s="137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</row>
    <row r="9" spans="1:94" s="1" customFormat="1" ht="16.8" customHeight="1">
      <c r="A9" s="82"/>
      <c r="B9" s="82"/>
      <c r="C9" s="60"/>
      <c r="D9" s="60"/>
      <c r="E9" s="126" t="s">
        <v>45</v>
      </c>
      <c r="F9" s="106" t="s">
        <v>46</v>
      </c>
      <c r="G9" s="106" t="s">
        <v>47</v>
      </c>
      <c r="H9" s="117"/>
      <c r="I9" s="106" t="s">
        <v>48</v>
      </c>
      <c r="J9" s="119" t="s">
        <v>49</v>
      </c>
      <c r="K9" s="121" t="s">
        <v>50</v>
      </c>
      <c r="L9" s="119" t="s">
        <v>51</v>
      </c>
      <c r="M9" s="119" t="s">
        <v>52</v>
      </c>
      <c r="N9" s="121" t="s">
        <v>53</v>
      </c>
      <c r="O9" s="119" t="s">
        <v>54</v>
      </c>
      <c r="P9" s="96"/>
      <c r="Q9" s="123" t="s">
        <v>55</v>
      </c>
      <c r="R9" s="109" t="s">
        <v>56</v>
      </c>
      <c r="S9" s="109"/>
      <c r="T9" s="109"/>
      <c r="U9" s="109" t="s">
        <v>57</v>
      </c>
      <c r="V9" s="109"/>
      <c r="W9" s="106" t="s">
        <v>58</v>
      </c>
      <c r="X9" s="106" t="s">
        <v>59</v>
      </c>
      <c r="Y9" s="106" t="s">
        <v>60</v>
      </c>
      <c r="Z9" s="106" t="s">
        <v>61</v>
      </c>
      <c r="AA9" s="106" t="s">
        <v>62</v>
      </c>
      <c r="AB9" s="106" t="s">
        <v>63</v>
      </c>
      <c r="AC9" s="127" t="s">
        <v>64</v>
      </c>
      <c r="AD9" s="127" t="s">
        <v>65</v>
      </c>
      <c r="AE9" s="127" t="s">
        <v>66</v>
      </c>
      <c r="AF9" s="127" t="s">
        <v>67</v>
      </c>
      <c r="AG9" s="127" t="s">
        <v>68</v>
      </c>
      <c r="AH9" s="106" t="s">
        <v>69</v>
      </c>
      <c r="AI9" s="106" t="s">
        <v>70</v>
      </c>
      <c r="AJ9" s="106" t="s">
        <v>71</v>
      </c>
      <c r="AK9" s="106" t="s">
        <v>72</v>
      </c>
      <c r="AL9" s="106" t="s">
        <v>73</v>
      </c>
      <c r="AM9" s="106" t="s">
        <v>74</v>
      </c>
      <c r="AN9" s="126"/>
      <c r="AO9" s="126"/>
      <c r="AP9" s="143"/>
      <c r="AQ9" s="103"/>
      <c r="AR9" s="96"/>
      <c r="AS9" s="96"/>
      <c r="AT9" s="96"/>
      <c r="AU9" s="98" t="s">
        <v>75</v>
      </c>
      <c r="AV9" s="100" t="s">
        <v>76</v>
      </c>
      <c r="AW9" s="102" t="s">
        <v>77</v>
      </c>
      <c r="AX9" s="100" t="s">
        <v>78</v>
      </c>
      <c r="AY9" s="103" t="s">
        <v>79</v>
      </c>
      <c r="AZ9" s="104" t="s">
        <v>80</v>
      </c>
      <c r="BA9" s="103"/>
      <c r="BB9" s="103"/>
      <c r="BC9" s="105"/>
      <c r="BD9" s="103"/>
      <c r="BE9" s="103"/>
      <c r="BF9" s="103"/>
      <c r="BG9" s="106" t="s">
        <v>81</v>
      </c>
      <c r="BH9" s="110" t="s">
        <v>82</v>
      </c>
      <c r="BI9" s="111"/>
      <c r="BJ9" s="131"/>
      <c r="BK9" s="134"/>
      <c r="BL9" s="100" t="s">
        <v>83</v>
      </c>
      <c r="BM9" s="139" t="s">
        <v>84</v>
      </c>
      <c r="BN9" s="140"/>
      <c r="BO9" s="112" t="s">
        <v>83</v>
      </c>
      <c r="BP9" s="113"/>
      <c r="BQ9" s="113"/>
      <c r="BR9" s="114"/>
      <c r="BS9" s="115" t="s">
        <v>84</v>
      </c>
      <c r="BT9" s="116"/>
      <c r="BU9" s="126"/>
      <c r="BV9" s="126"/>
      <c r="BW9" s="136"/>
      <c r="BX9" s="136"/>
      <c r="BY9" s="137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1:94" s="2" customFormat="1" ht="30">
      <c r="A10" s="82"/>
      <c r="B10" s="82"/>
      <c r="C10" s="138"/>
      <c r="D10" s="138"/>
      <c r="E10" s="126"/>
      <c r="F10" s="107"/>
      <c r="G10" s="107"/>
      <c r="H10" s="118"/>
      <c r="I10" s="107"/>
      <c r="J10" s="120"/>
      <c r="K10" s="122"/>
      <c r="L10" s="120"/>
      <c r="M10" s="120"/>
      <c r="N10" s="122"/>
      <c r="O10" s="120"/>
      <c r="P10" s="97"/>
      <c r="Q10" s="124"/>
      <c r="R10" s="20" t="s">
        <v>85</v>
      </c>
      <c r="S10" s="20" t="s">
        <v>86</v>
      </c>
      <c r="T10" s="20" t="s">
        <v>87</v>
      </c>
      <c r="U10" s="20" t="s">
        <v>88</v>
      </c>
      <c r="V10" s="21" t="s">
        <v>89</v>
      </c>
      <c r="W10" s="107"/>
      <c r="X10" s="107"/>
      <c r="Y10" s="107"/>
      <c r="Z10" s="107"/>
      <c r="AA10" s="107"/>
      <c r="AB10" s="107"/>
      <c r="AC10" s="101"/>
      <c r="AD10" s="101"/>
      <c r="AE10" s="101"/>
      <c r="AF10" s="101"/>
      <c r="AG10" s="101"/>
      <c r="AH10" s="107"/>
      <c r="AI10" s="107"/>
      <c r="AJ10" s="107"/>
      <c r="AK10" s="107"/>
      <c r="AL10" s="107"/>
      <c r="AM10" s="120"/>
      <c r="AN10" s="126"/>
      <c r="AO10" s="126"/>
      <c r="AP10" s="143"/>
      <c r="AQ10" s="103"/>
      <c r="AR10" s="97"/>
      <c r="AS10" s="97"/>
      <c r="AT10" s="97"/>
      <c r="AU10" s="99"/>
      <c r="AV10" s="101"/>
      <c r="AW10" s="97"/>
      <c r="AX10" s="101"/>
      <c r="AY10" s="103"/>
      <c r="AZ10" s="99"/>
      <c r="BA10" s="103"/>
      <c r="BB10" s="103"/>
      <c r="BC10" s="105"/>
      <c r="BD10" s="103"/>
      <c r="BE10" s="103"/>
      <c r="BF10" s="103"/>
      <c r="BG10" s="107"/>
      <c r="BH10" s="31" t="s">
        <v>90</v>
      </c>
      <c r="BI10" s="9" t="s">
        <v>91</v>
      </c>
      <c r="BJ10" s="132"/>
      <c r="BK10" s="135"/>
      <c r="BL10" s="101"/>
      <c r="BM10" s="141"/>
      <c r="BN10" s="142"/>
      <c r="BO10" s="20" t="s">
        <v>92</v>
      </c>
      <c r="BP10" s="20" t="s">
        <v>43</v>
      </c>
      <c r="BQ10" s="20" t="s">
        <v>93</v>
      </c>
      <c r="BR10" s="20" t="s">
        <v>94</v>
      </c>
      <c r="BS10" s="20" t="s">
        <v>95</v>
      </c>
      <c r="BT10" s="21" t="s">
        <v>96</v>
      </c>
      <c r="BU10" s="126"/>
      <c r="BV10" s="126"/>
      <c r="BW10" s="136"/>
      <c r="BX10" s="136"/>
      <c r="BY10" s="137"/>
      <c r="CA10" s="32" t="s">
        <v>97</v>
      </c>
      <c r="CB10" s="32" t="s">
        <v>98</v>
      </c>
      <c r="CC10" s="32"/>
      <c r="CD10" s="32" t="s">
        <v>99</v>
      </c>
      <c r="CE10" s="32"/>
      <c r="CF10" s="32" t="s">
        <v>100</v>
      </c>
      <c r="CG10" s="32" t="s">
        <v>101</v>
      </c>
      <c r="CH10" s="32" t="s">
        <v>102</v>
      </c>
      <c r="CI10" s="32" t="s">
        <v>103</v>
      </c>
      <c r="CJ10" s="33" t="s">
        <v>104</v>
      </c>
      <c r="CK10" s="32" t="s">
        <v>105</v>
      </c>
      <c r="CL10" s="32"/>
      <c r="CM10" s="32" t="s">
        <v>106</v>
      </c>
      <c r="CN10" s="32"/>
      <c r="CO10" s="32" t="s">
        <v>107</v>
      </c>
    </row>
    <row r="11" spans="1:94" s="53" customFormat="1" ht="18">
      <c r="A11" s="34">
        <v>1</v>
      </c>
      <c r="B11" s="35"/>
      <c r="C11" s="36" t="s">
        <v>177</v>
      </c>
      <c r="D11" s="37"/>
      <c r="E11" s="38"/>
      <c r="F11" s="39"/>
      <c r="G11" s="39"/>
      <c r="H11" s="39"/>
      <c r="I11" s="40"/>
      <c r="J11" s="41"/>
      <c r="K11" s="41"/>
      <c r="L11" s="41"/>
      <c r="M11" s="42"/>
      <c r="N11" s="39"/>
      <c r="O11" s="42"/>
      <c r="P11" s="38"/>
      <c r="Q11" s="43"/>
      <c r="R11" s="44"/>
      <c r="S11" s="44"/>
      <c r="T11" s="44"/>
      <c r="U11" s="44"/>
      <c r="V11" s="44"/>
      <c r="W11" s="42"/>
      <c r="X11" s="42"/>
      <c r="Y11" s="42"/>
      <c r="Z11" s="42"/>
      <c r="AA11" s="42"/>
      <c r="AB11" s="42"/>
      <c r="AC11" s="44"/>
      <c r="AD11" s="44"/>
      <c r="AE11" s="44"/>
      <c r="AF11" s="44"/>
      <c r="AG11" s="44"/>
      <c r="AH11" s="42"/>
      <c r="AI11" s="42"/>
      <c r="AJ11" s="42"/>
      <c r="AK11" s="42"/>
      <c r="AL11" s="45"/>
      <c r="AM11" s="45"/>
      <c r="AN11" s="46"/>
      <c r="AO11" s="46"/>
      <c r="AP11" s="47"/>
      <c r="AQ11" s="46"/>
      <c r="AR11" s="46"/>
      <c r="AS11" s="46"/>
      <c r="AT11" s="46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CA11" s="54">
        <v>12850</v>
      </c>
      <c r="CB11" s="55">
        <v>4800</v>
      </c>
      <c r="CC11" s="55">
        <f>($CB11/$CA11)*100</f>
        <v>37.354085603112843</v>
      </c>
      <c r="CD11" s="55">
        <v>8050</v>
      </c>
      <c r="CE11" s="55">
        <f>($CD11/CA11)*100</f>
        <v>62.645914396887157</v>
      </c>
      <c r="CF11" s="56"/>
      <c r="CG11" s="56">
        <v>65</v>
      </c>
      <c r="CH11" s="56">
        <v>5</v>
      </c>
      <c r="CI11" s="56">
        <v>47</v>
      </c>
      <c r="CJ11" s="56">
        <f>($CG11+$CH11)*$CI11</f>
        <v>3290</v>
      </c>
      <c r="CK11" s="56">
        <f>($CA11+$CJ11+$CF11)</f>
        <v>16140</v>
      </c>
      <c r="CL11" s="56">
        <v>16000</v>
      </c>
      <c r="CM11" s="54">
        <v>6000</v>
      </c>
      <c r="CN11" s="54">
        <f>($CM11/$CL11)*100</f>
        <v>37.5</v>
      </c>
      <c r="CO11" s="54">
        <v>10000</v>
      </c>
      <c r="CP11" s="53">
        <f>($CO11/$CL11)*100</f>
        <v>62.5</v>
      </c>
    </row>
    <row r="12" spans="1:94" s="53" customFormat="1" ht="18">
      <c r="A12" s="34"/>
      <c r="B12" s="35"/>
      <c r="C12" s="36" t="s">
        <v>175</v>
      </c>
      <c r="D12" s="37"/>
      <c r="E12" s="38"/>
      <c r="F12" s="39"/>
      <c r="G12" s="39"/>
      <c r="H12" s="51"/>
      <c r="I12" s="40"/>
      <c r="J12" s="41"/>
      <c r="K12" s="41"/>
      <c r="L12" s="41"/>
      <c r="M12" s="42"/>
      <c r="N12" s="39"/>
      <c r="O12" s="42"/>
      <c r="P12" s="38"/>
      <c r="Q12" s="43"/>
      <c r="R12" s="44"/>
      <c r="S12" s="57"/>
      <c r="T12" s="57"/>
      <c r="U12" s="57"/>
      <c r="V12" s="57"/>
      <c r="W12" s="42"/>
      <c r="X12" s="58"/>
      <c r="Y12" s="58"/>
      <c r="Z12" s="58"/>
      <c r="AA12" s="39"/>
      <c r="AB12" s="58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6"/>
      <c r="AO12" s="46"/>
      <c r="AP12" s="47"/>
      <c r="AQ12" s="46"/>
      <c r="AR12" s="46"/>
      <c r="AS12" s="46"/>
      <c r="AT12" s="46"/>
      <c r="AU12" s="39"/>
      <c r="AV12" s="39"/>
      <c r="AW12" s="42"/>
      <c r="AX12" s="42"/>
      <c r="AY12" s="46"/>
      <c r="AZ12" s="46"/>
      <c r="BA12" s="48"/>
      <c r="BB12" s="48"/>
      <c r="BC12" s="46"/>
      <c r="BD12" s="49"/>
      <c r="BE12" s="46"/>
      <c r="BF12" s="46"/>
      <c r="BG12" s="46"/>
      <c r="BH12" s="50"/>
      <c r="BI12" s="51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51"/>
      <c r="BV12" s="51"/>
      <c r="BW12" s="46"/>
      <c r="BX12" s="48"/>
      <c r="BY12" s="52"/>
      <c r="CA12" s="54">
        <v>12850</v>
      </c>
      <c r="CB12" s="55">
        <v>4800</v>
      </c>
      <c r="CC12" s="55">
        <f>($CB12/$CA12)*100</f>
        <v>37.354085603112843</v>
      </c>
      <c r="CD12" s="55">
        <v>8050</v>
      </c>
      <c r="CE12" s="55">
        <f>($CD12/CA12)*100</f>
        <v>62.645914396887157</v>
      </c>
      <c r="CF12" s="56"/>
      <c r="CG12" s="56">
        <v>65</v>
      </c>
      <c r="CH12" s="56">
        <v>5</v>
      </c>
      <c r="CI12" s="56">
        <v>47</v>
      </c>
      <c r="CJ12" s="56">
        <f>($CG12+$CH12)*$CI12</f>
        <v>3290</v>
      </c>
      <c r="CK12" s="56">
        <f>($CA12+$CJ12+$CF12)</f>
        <v>16140</v>
      </c>
      <c r="CL12" s="56">
        <v>16000</v>
      </c>
      <c r="CM12" s="54">
        <v>6000</v>
      </c>
      <c r="CN12" s="54">
        <f>($CM12/$CL12)*100</f>
        <v>37.5</v>
      </c>
      <c r="CO12" s="54">
        <v>10000</v>
      </c>
      <c r="CP12" s="53">
        <f>($CO12/$CL12)*100</f>
        <v>62.5</v>
      </c>
    </row>
    <row r="13" spans="1:94" s="53" customFormat="1" ht="18">
      <c r="A13" s="34"/>
      <c r="B13" s="35"/>
      <c r="C13" s="36" t="s">
        <v>178</v>
      </c>
      <c r="D13" s="37"/>
      <c r="E13" s="38"/>
      <c r="F13" s="39"/>
      <c r="G13" s="39"/>
      <c r="H13" s="51"/>
      <c r="I13" s="40"/>
      <c r="J13" s="41"/>
      <c r="K13" s="41"/>
      <c r="L13" s="41"/>
      <c r="M13" s="42"/>
      <c r="N13" s="39"/>
      <c r="O13" s="42"/>
      <c r="P13" s="38"/>
      <c r="Q13" s="43"/>
      <c r="R13" s="44"/>
      <c r="S13" s="57"/>
      <c r="T13" s="57"/>
      <c r="U13" s="57"/>
      <c r="V13" s="57"/>
      <c r="W13" s="42"/>
      <c r="X13" s="58"/>
      <c r="Y13" s="58"/>
      <c r="Z13" s="58"/>
      <c r="AA13" s="39"/>
      <c r="AB13" s="58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6"/>
      <c r="AO13" s="46"/>
      <c r="AP13" s="47"/>
      <c r="AQ13" s="46"/>
      <c r="AR13" s="46"/>
      <c r="AS13" s="46"/>
      <c r="AT13" s="46"/>
      <c r="AU13" s="39"/>
      <c r="AV13" s="39"/>
      <c r="AW13" s="42"/>
      <c r="AX13" s="42"/>
      <c r="AY13" s="46"/>
      <c r="AZ13" s="46"/>
      <c r="BA13" s="48"/>
      <c r="BB13" s="48"/>
      <c r="BC13" s="46"/>
      <c r="BD13" s="49"/>
      <c r="BE13" s="46"/>
      <c r="BF13" s="46"/>
      <c r="BG13" s="46"/>
      <c r="BH13" s="50"/>
      <c r="BI13" s="51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51"/>
      <c r="BV13" s="51"/>
      <c r="BW13" s="46"/>
      <c r="BX13" s="48"/>
      <c r="BY13" s="52"/>
      <c r="CA13" s="54">
        <v>12850</v>
      </c>
      <c r="CB13" s="55">
        <v>4800</v>
      </c>
      <c r="CC13" s="55">
        <f>($CB13/$CA13)*100</f>
        <v>37.354085603112843</v>
      </c>
      <c r="CD13" s="55">
        <v>8050</v>
      </c>
      <c r="CE13" s="55">
        <f>($CD13/CA13)*100</f>
        <v>62.645914396887157</v>
      </c>
      <c r="CF13" s="56"/>
      <c r="CG13" s="56">
        <v>65</v>
      </c>
      <c r="CH13" s="56">
        <v>5</v>
      </c>
      <c r="CI13" s="56">
        <v>47</v>
      </c>
      <c r="CJ13" s="56">
        <f>($CG13+$CH13)*$CI13</f>
        <v>3290</v>
      </c>
      <c r="CK13" s="56">
        <f>($CA13+$CJ13+$CF13)</f>
        <v>16140</v>
      </c>
      <c r="CL13" s="56">
        <v>16000</v>
      </c>
      <c r="CM13" s="54">
        <v>6000</v>
      </c>
      <c r="CN13" s="54">
        <f>($CM13/$CL13)*100</f>
        <v>37.5</v>
      </c>
      <c r="CO13" s="54">
        <v>10000</v>
      </c>
      <c r="CP13" s="53">
        <f>($CO13/$CL13)*100</f>
        <v>62.5</v>
      </c>
    </row>
    <row r="14" spans="1:94" s="53" customFormat="1" ht="18">
      <c r="A14" s="34">
        <v>2</v>
      </c>
      <c r="B14" s="35"/>
      <c r="C14" s="36" t="s">
        <v>177</v>
      </c>
      <c r="D14" s="37"/>
      <c r="E14" s="38"/>
      <c r="F14" s="39"/>
      <c r="G14" s="39"/>
      <c r="H14" s="39"/>
      <c r="I14" s="40"/>
      <c r="J14" s="41"/>
      <c r="K14" s="41"/>
      <c r="L14" s="41"/>
      <c r="M14" s="42"/>
      <c r="N14" s="39"/>
      <c r="O14" s="42"/>
      <c r="P14" s="38"/>
      <c r="Q14" s="43"/>
      <c r="R14" s="44"/>
      <c r="S14" s="44"/>
      <c r="T14" s="44"/>
      <c r="U14" s="44"/>
      <c r="V14" s="44"/>
      <c r="W14" s="42"/>
      <c r="X14" s="42"/>
      <c r="Y14" s="42"/>
      <c r="Z14" s="42"/>
      <c r="AA14" s="42"/>
      <c r="AB14" s="42"/>
      <c r="AC14" s="44"/>
      <c r="AD14" s="44"/>
      <c r="AE14" s="44"/>
      <c r="AF14" s="44"/>
      <c r="AG14" s="44"/>
      <c r="AH14" s="42"/>
      <c r="AI14" s="42"/>
      <c r="AJ14" s="42"/>
      <c r="AK14" s="42"/>
      <c r="AL14" s="45"/>
      <c r="AM14" s="45"/>
      <c r="AN14" s="46"/>
      <c r="AO14" s="46"/>
      <c r="AP14" s="47"/>
      <c r="AQ14" s="46"/>
      <c r="AR14" s="46"/>
      <c r="AS14" s="46"/>
      <c r="AT14" s="46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CA14" s="54">
        <v>12850</v>
      </c>
      <c r="CB14" s="55">
        <v>4800</v>
      </c>
      <c r="CC14" s="55">
        <f>($CB14/$CA14)*100</f>
        <v>37.354085603112843</v>
      </c>
      <c r="CD14" s="55">
        <v>8050</v>
      </c>
      <c r="CE14" s="55">
        <f>($CD14/CA14)*100</f>
        <v>62.645914396887157</v>
      </c>
      <c r="CF14" s="56"/>
      <c r="CG14" s="56">
        <v>65</v>
      </c>
      <c r="CH14" s="56">
        <v>5</v>
      </c>
      <c r="CI14" s="56">
        <v>47</v>
      </c>
      <c r="CJ14" s="56">
        <f>($CG14+$CH14)*$CI14</f>
        <v>3290</v>
      </c>
      <c r="CK14" s="56">
        <f>($CA14+$CJ14+$CF14)</f>
        <v>16140</v>
      </c>
      <c r="CL14" s="56">
        <v>16000</v>
      </c>
      <c r="CM14" s="54">
        <v>6000</v>
      </c>
      <c r="CN14" s="54">
        <f>($CM14/$CL14)*100</f>
        <v>37.5</v>
      </c>
      <c r="CO14" s="54">
        <v>10000</v>
      </c>
      <c r="CP14" s="53">
        <f>($CO14/$CL14)*100</f>
        <v>62.5</v>
      </c>
    </row>
    <row r="15" spans="1:94" s="53" customFormat="1" ht="18">
      <c r="A15" s="34"/>
      <c r="B15" s="35"/>
      <c r="C15" s="36" t="s">
        <v>175</v>
      </c>
      <c r="D15" s="37"/>
      <c r="E15" s="38"/>
      <c r="F15" s="39"/>
      <c r="G15" s="39"/>
      <c r="H15" s="51"/>
      <c r="I15" s="40"/>
      <c r="J15" s="41"/>
      <c r="K15" s="41"/>
      <c r="L15" s="41"/>
      <c r="M15" s="42"/>
      <c r="N15" s="39"/>
      <c r="O15" s="42"/>
      <c r="P15" s="38"/>
      <c r="Q15" s="43"/>
      <c r="R15" s="44"/>
      <c r="S15" s="57"/>
      <c r="T15" s="57"/>
      <c r="U15" s="57"/>
      <c r="V15" s="57"/>
      <c r="W15" s="42"/>
      <c r="X15" s="58"/>
      <c r="Y15" s="58"/>
      <c r="Z15" s="58"/>
      <c r="AA15" s="39"/>
      <c r="AB15" s="58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6"/>
      <c r="AO15" s="46"/>
      <c r="AP15" s="47"/>
      <c r="AQ15" s="46"/>
      <c r="AR15" s="46"/>
      <c r="AS15" s="46"/>
      <c r="AT15" s="46"/>
      <c r="AU15" s="39"/>
      <c r="AV15" s="39"/>
      <c r="AW15" s="42"/>
      <c r="AX15" s="42"/>
      <c r="AY15" s="46"/>
      <c r="AZ15" s="46"/>
      <c r="BA15" s="48"/>
      <c r="BB15" s="48"/>
      <c r="BC15" s="46"/>
      <c r="BD15" s="49"/>
      <c r="BE15" s="46"/>
      <c r="BF15" s="46"/>
      <c r="BG15" s="46"/>
      <c r="BH15" s="50"/>
      <c r="BI15" s="51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51"/>
      <c r="BV15" s="51"/>
      <c r="BW15" s="46"/>
      <c r="BX15" s="48"/>
      <c r="BY15" s="52"/>
      <c r="CA15" s="54">
        <v>12850</v>
      </c>
      <c r="CB15" s="55">
        <v>4800</v>
      </c>
      <c r="CC15" s="55">
        <f>($CB15/$CA15)*100</f>
        <v>37.354085603112843</v>
      </c>
      <c r="CD15" s="55">
        <v>8050</v>
      </c>
      <c r="CE15" s="55">
        <f>($CD15/CA15)*100</f>
        <v>62.645914396887157</v>
      </c>
      <c r="CF15" s="56"/>
      <c r="CG15" s="56">
        <v>65</v>
      </c>
      <c r="CH15" s="56">
        <v>5</v>
      </c>
      <c r="CI15" s="56">
        <v>47</v>
      </c>
      <c r="CJ15" s="56">
        <f>($CG15+$CH15)*$CI15</f>
        <v>3290</v>
      </c>
      <c r="CK15" s="56">
        <f>($CA15+$CJ15+$CF15)</f>
        <v>16140</v>
      </c>
      <c r="CL15" s="56">
        <v>16000</v>
      </c>
      <c r="CM15" s="54">
        <v>6000</v>
      </c>
      <c r="CN15" s="54">
        <f>($CM15/$CL15)*100</f>
        <v>37.5</v>
      </c>
      <c r="CO15" s="54">
        <v>10000</v>
      </c>
      <c r="CP15" s="53">
        <f>($CO15/$CL15)*100</f>
        <v>62.5</v>
      </c>
    </row>
    <row r="16" spans="1:94" s="53" customFormat="1" ht="18">
      <c r="A16" s="34"/>
      <c r="B16" s="35"/>
      <c r="C16" s="36" t="s">
        <v>178</v>
      </c>
      <c r="D16" s="37"/>
      <c r="E16" s="38"/>
      <c r="F16" s="39"/>
      <c r="G16" s="39"/>
      <c r="H16" s="51"/>
      <c r="I16" s="40"/>
      <c r="J16" s="41"/>
      <c r="K16" s="41"/>
      <c r="L16" s="41"/>
      <c r="M16" s="42"/>
      <c r="N16" s="39"/>
      <c r="O16" s="42"/>
      <c r="P16" s="38"/>
      <c r="Q16" s="43"/>
      <c r="R16" s="44"/>
      <c r="S16" s="57"/>
      <c r="T16" s="57"/>
      <c r="U16" s="57"/>
      <c r="V16" s="57"/>
      <c r="W16" s="42"/>
      <c r="X16" s="58"/>
      <c r="Y16" s="58"/>
      <c r="Z16" s="58"/>
      <c r="AA16" s="39"/>
      <c r="AB16" s="58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6"/>
      <c r="AO16" s="46"/>
      <c r="AP16" s="47"/>
      <c r="AQ16" s="46"/>
      <c r="AR16" s="46"/>
      <c r="AS16" s="46"/>
      <c r="AT16" s="46"/>
      <c r="AU16" s="39"/>
      <c r="AV16" s="39"/>
      <c r="AW16" s="42"/>
      <c r="AX16" s="42"/>
      <c r="AY16" s="46"/>
      <c r="AZ16" s="46"/>
      <c r="BA16" s="48"/>
      <c r="BB16" s="48"/>
      <c r="BC16" s="46"/>
      <c r="BD16" s="49"/>
      <c r="BE16" s="46"/>
      <c r="BF16" s="46"/>
      <c r="BG16" s="46"/>
      <c r="BH16" s="50"/>
      <c r="BI16" s="51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51"/>
      <c r="BV16" s="51"/>
      <c r="BW16" s="46"/>
      <c r="BX16" s="48"/>
      <c r="BY16" s="52"/>
      <c r="CA16" s="54">
        <v>12850</v>
      </c>
      <c r="CB16" s="55">
        <v>4800</v>
      </c>
      <c r="CC16" s="55">
        <f>($CB16/$CA16)*100</f>
        <v>37.354085603112843</v>
      </c>
      <c r="CD16" s="55">
        <v>8050</v>
      </c>
      <c r="CE16" s="55">
        <f>($CD16/CA16)*100</f>
        <v>62.645914396887157</v>
      </c>
      <c r="CF16" s="56"/>
      <c r="CG16" s="56">
        <v>65</v>
      </c>
      <c r="CH16" s="56">
        <v>5</v>
      </c>
      <c r="CI16" s="56">
        <v>47</v>
      </c>
      <c r="CJ16" s="56">
        <f>($CG16+$CH16)*$CI16</f>
        <v>3290</v>
      </c>
      <c r="CK16" s="56">
        <f>($CA16+$CJ16+$CF16)</f>
        <v>16140</v>
      </c>
      <c r="CL16" s="56">
        <v>16000</v>
      </c>
      <c r="CM16" s="54">
        <v>6000</v>
      </c>
      <c r="CN16" s="54">
        <f>($CM16/$CL16)*100</f>
        <v>37.5</v>
      </c>
      <c r="CO16" s="54">
        <v>10000</v>
      </c>
      <c r="CP16" s="53">
        <f>($CO16/$CL16)*100</f>
        <v>62.5</v>
      </c>
    </row>
    <row r="17" spans="1:94" s="53" customFormat="1" ht="18">
      <c r="A17" s="34">
        <v>3</v>
      </c>
      <c r="B17" s="35"/>
      <c r="C17" s="36" t="s">
        <v>177</v>
      </c>
      <c r="D17" s="37"/>
      <c r="E17" s="38"/>
      <c r="F17" s="39"/>
      <c r="G17" s="39"/>
      <c r="H17" s="39"/>
      <c r="I17" s="40"/>
      <c r="J17" s="41"/>
      <c r="K17" s="41"/>
      <c r="L17" s="41"/>
      <c r="M17" s="42"/>
      <c r="N17" s="39"/>
      <c r="O17" s="42"/>
      <c r="P17" s="38"/>
      <c r="Q17" s="43"/>
      <c r="R17" s="44"/>
      <c r="S17" s="44"/>
      <c r="T17" s="44"/>
      <c r="U17" s="44"/>
      <c r="V17" s="44"/>
      <c r="W17" s="42"/>
      <c r="X17" s="42"/>
      <c r="Y17" s="42"/>
      <c r="Z17" s="42"/>
      <c r="AA17" s="42"/>
      <c r="AB17" s="42"/>
      <c r="AC17" s="44"/>
      <c r="AD17" s="44"/>
      <c r="AE17" s="44"/>
      <c r="AF17" s="44"/>
      <c r="AG17" s="44"/>
      <c r="AH17" s="42"/>
      <c r="AI17" s="42"/>
      <c r="AJ17" s="42"/>
      <c r="AK17" s="42"/>
      <c r="AL17" s="45"/>
      <c r="AM17" s="45"/>
      <c r="AN17" s="46"/>
      <c r="AO17" s="46"/>
      <c r="AP17" s="47"/>
      <c r="AQ17" s="46"/>
      <c r="AR17" s="46"/>
      <c r="AS17" s="46"/>
      <c r="AT17" s="46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CA17" s="54">
        <v>12850</v>
      </c>
      <c r="CB17" s="55">
        <v>4800</v>
      </c>
      <c r="CC17" s="55">
        <f>($CB17/$CA17)*100</f>
        <v>37.354085603112843</v>
      </c>
      <c r="CD17" s="55">
        <v>8050</v>
      </c>
      <c r="CE17" s="55">
        <f>($CD17/CA17)*100</f>
        <v>62.645914396887157</v>
      </c>
      <c r="CF17" s="56"/>
      <c r="CG17" s="56">
        <v>65</v>
      </c>
      <c r="CH17" s="56">
        <v>5</v>
      </c>
      <c r="CI17" s="56">
        <v>47</v>
      </c>
      <c r="CJ17" s="56">
        <f>($CG17+$CH17)*$CI17</f>
        <v>3290</v>
      </c>
      <c r="CK17" s="56">
        <f>($CA17+$CJ17+$CF17)</f>
        <v>16140</v>
      </c>
      <c r="CL17" s="56">
        <v>16000</v>
      </c>
      <c r="CM17" s="54">
        <v>6000</v>
      </c>
      <c r="CN17" s="54">
        <f>($CM17/$CL17)*100</f>
        <v>37.5</v>
      </c>
      <c r="CO17" s="54">
        <v>10000</v>
      </c>
      <c r="CP17" s="53">
        <f>($CO17/$CL17)*100</f>
        <v>62.5</v>
      </c>
    </row>
    <row r="18" spans="1:94" s="53" customFormat="1" ht="18">
      <c r="A18" s="34"/>
      <c r="B18" s="35"/>
      <c r="C18" s="36" t="s">
        <v>175</v>
      </c>
      <c r="D18" s="37"/>
      <c r="E18" s="38"/>
      <c r="F18" s="39"/>
      <c r="G18" s="39"/>
      <c r="H18" s="51"/>
      <c r="I18" s="40"/>
      <c r="J18" s="41"/>
      <c r="K18" s="41"/>
      <c r="L18" s="41"/>
      <c r="M18" s="42"/>
      <c r="N18" s="39"/>
      <c r="O18" s="42"/>
      <c r="P18" s="38"/>
      <c r="Q18" s="43"/>
      <c r="R18" s="44"/>
      <c r="S18" s="57"/>
      <c r="T18" s="57"/>
      <c r="U18" s="57"/>
      <c r="V18" s="57"/>
      <c r="W18" s="42"/>
      <c r="X18" s="58"/>
      <c r="Y18" s="58"/>
      <c r="Z18" s="58"/>
      <c r="AA18" s="39"/>
      <c r="AB18" s="58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6"/>
      <c r="AO18" s="46"/>
      <c r="AP18" s="47"/>
      <c r="AQ18" s="46"/>
      <c r="AR18" s="46"/>
      <c r="AS18" s="46"/>
      <c r="AT18" s="46"/>
      <c r="AU18" s="39"/>
      <c r="AV18" s="39"/>
      <c r="AW18" s="42"/>
      <c r="AX18" s="42"/>
      <c r="AY18" s="46"/>
      <c r="AZ18" s="46"/>
      <c r="BA18" s="48"/>
      <c r="BB18" s="48"/>
      <c r="BC18" s="46"/>
      <c r="BD18" s="49"/>
      <c r="BE18" s="46"/>
      <c r="BF18" s="46"/>
      <c r="BG18" s="46"/>
      <c r="BH18" s="50"/>
      <c r="BI18" s="51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51"/>
      <c r="BV18" s="51"/>
      <c r="BW18" s="46"/>
      <c r="BX18" s="48"/>
      <c r="BY18" s="52"/>
      <c r="CA18" s="54">
        <v>12850</v>
      </c>
      <c r="CB18" s="55">
        <v>4800</v>
      </c>
      <c r="CC18" s="55">
        <f>($CB18/$CA18)*100</f>
        <v>37.354085603112843</v>
      </c>
      <c r="CD18" s="55">
        <v>8050</v>
      </c>
      <c r="CE18" s="55">
        <f>($CD18/CA18)*100</f>
        <v>62.645914396887157</v>
      </c>
      <c r="CF18" s="56"/>
      <c r="CG18" s="56">
        <v>65</v>
      </c>
      <c r="CH18" s="56">
        <v>5</v>
      </c>
      <c r="CI18" s="56">
        <v>47</v>
      </c>
      <c r="CJ18" s="56">
        <f>($CG18+$CH18)*$CI18</f>
        <v>3290</v>
      </c>
      <c r="CK18" s="56">
        <f>($CA18+$CJ18+$CF18)</f>
        <v>16140</v>
      </c>
      <c r="CL18" s="56">
        <v>16000</v>
      </c>
      <c r="CM18" s="54">
        <v>6000</v>
      </c>
      <c r="CN18" s="54">
        <f>($CM18/$CL18)*100</f>
        <v>37.5</v>
      </c>
      <c r="CO18" s="54">
        <v>10000</v>
      </c>
      <c r="CP18" s="53">
        <f>($CO18/$CL18)*100</f>
        <v>62.5</v>
      </c>
    </row>
    <row r="19" spans="1:94" s="53" customFormat="1" ht="18">
      <c r="A19" s="34"/>
      <c r="B19" s="35"/>
      <c r="C19" s="36" t="s">
        <v>178</v>
      </c>
      <c r="D19" s="37"/>
      <c r="E19" s="38"/>
      <c r="F19" s="39"/>
      <c r="G19" s="39"/>
      <c r="H19" s="51"/>
      <c r="I19" s="40"/>
      <c r="J19" s="41"/>
      <c r="K19" s="41"/>
      <c r="L19" s="41"/>
      <c r="M19" s="42"/>
      <c r="N19" s="39"/>
      <c r="O19" s="42"/>
      <c r="P19" s="38"/>
      <c r="Q19" s="43"/>
      <c r="R19" s="44"/>
      <c r="S19" s="57"/>
      <c r="T19" s="57"/>
      <c r="U19" s="57"/>
      <c r="V19" s="57"/>
      <c r="W19" s="42"/>
      <c r="X19" s="58"/>
      <c r="Y19" s="58"/>
      <c r="Z19" s="58"/>
      <c r="AA19" s="39"/>
      <c r="AB19" s="58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6"/>
      <c r="AO19" s="46"/>
      <c r="AP19" s="47"/>
      <c r="AQ19" s="46"/>
      <c r="AR19" s="46"/>
      <c r="AS19" s="46"/>
      <c r="AT19" s="46"/>
      <c r="AU19" s="39"/>
      <c r="AV19" s="39"/>
      <c r="AW19" s="42"/>
      <c r="AX19" s="42"/>
      <c r="AY19" s="46"/>
      <c r="AZ19" s="46"/>
      <c r="BA19" s="48"/>
      <c r="BB19" s="48"/>
      <c r="BC19" s="46"/>
      <c r="BD19" s="49"/>
      <c r="BE19" s="46"/>
      <c r="BF19" s="46"/>
      <c r="BG19" s="46"/>
      <c r="BH19" s="50"/>
      <c r="BI19" s="51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51"/>
      <c r="BV19" s="51"/>
      <c r="BW19" s="46"/>
      <c r="BX19" s="48"/>
      <c r="BY19" s="52"/>
      <c r="CA19" s="54">
        <v>12850</v>
      </c>
      <c r="CB19" s="55">
        <v>4800</v>
      </c>
      <c r="CC19" s="55">
        <f>($CB19/$CA19)*100</f>
        <v>37.354085603112843</v>
      </c>
      <c r="CD19" s="55">
        <v>8050</v>
      </c>
      <c r="CE19" s="55">
        <f>($CD19/CA19)*100</f>
        <v>62.645914396887157</v>
      </c>
      <c r="CF19" s="56"/>
      <c r="CG19" s="56">
        <v>65</v>
      </c>
      <c r="CH19" s="56">
        <v>5</v>
      </c>
      <c r="CI19" s="56">
        <v>47</v>
      </c>
      <c r="CJ19" s="56">
        <f>($CG19+$CH19)*$CI19</f>
        <v>3290</v>
      </c>
      <c r="CK19" s="56">
        <f>($CA19+$CJ19+$CF19)</f>
        <v>16140</v>
      </c>
      <c r="CL19" s="56">
        <v>16000</v>
      </c>
      <c r="CM19" s="54">
        <v>6000</v>
      </c>
      <c r="CN19" s="54">
        <f>($CM19/$CL19)*100</f>
        <v>37.5</v>
      </c>
      <c r="CO19" s="54">
        <v>10000</v>
      </c>
      <c r="CP19" s="53">
        <f>($CO19/$CL19)*100</f>
        <v>62.5</v>
      </c>
    </row>
    <row r="20" spans="1:94" s="3" customFormat="1" ht="13.8">
      <c r="B20" s="61" t="s">
        <v>108</v>
      </c>
      <c r="C20" s="61"/>
      <c r="D20" s="61"/>
      <c r="E20" s="61"/>
      <c r="F20" s="61"/>
      <c r="G20" s="61"/>
      <c r="H20" s="10"/>
      <c r="I20" s="18" t="s">
        <v>109</v>
      </c>
      <c r="J20" s="10"/>
      <c r="K20" s="10"/>
      <c r="L20" s="10"/>
      <c r="M20" s="8"/>
      <c r="N20" s="8"/>
      <c r="O20" s="8"/>
      <c r="R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</row>
    <row r="21" spans="1:94" s="4" customFormat="1" ht="16.2">
      <c r="A21" s="8"/>
      <c r="B21" s="62" t="s">
        <v>110</v>
      </c>
      <c r="C21" s="62"/>
      <c r="D21" s="62"/>
      <c r="E21" s="62"/>
      <c r="F21" s="62"/>
      <c r="G21" s="62"/>
      <c r="H21" s="2"/>
      <c r="I21" s="3" t="s">
        <v>111</v>
      </c>
      <c r="J21" s="2"/>
      <c r="K21" s="2"/>
      <c r="L21" s="2"/>
      <c r="M21" s="3"/>
      <c r="N21" s="3"/>
      <c r="O21" s="3"/>
      <c r="S21" s="3"/>
      <c r="T21" s="11"/>
      <c r="CA21" s="4">
        <v>13000</v>
      </c>
      <c r="CC21" s="4">
        <v>37.35</v>
      </c>
      <c r="CE21" s="4">
        <v>62.65</v>
      </c>
      <c r="CN21" s="4">
        <v>37.5</v>
      </c>
      <c r="CP21" s="4">
        <v>62.5</v>
      </c>
    </row>
    <row r="22" spans="1:94" s="4" customFormat="1" ht="16.2">
      <c r="A22" s="8"/>
      <c r="B22" s="2" t="s">
        <v>112</v>
      </c>
      <c r="C22" s="2"/>
      <c r="D22" s="2"/>
      <c r="E22" s="2"/>
      <c r="F22" s="2"/>
      <c r="G22" s="2"/>
      <c r="H22" s="2"/>
      <c r="I22" s="3" t="s">
        <v>113</v>
      </c>
      <c r="J22" s="2"/>
      <c r="K22" s="2"/>
      <c r="L22" s="2"/>
      <c r="M22" s="3"/>
      <c r="N22" s="3"/>
      <c r="O22" s="3"/>
    </row>
    <row r="23" spans="1:94" s="3" customFormat="1" ht="16.2">
      <c r="B23" s="61" t="s">
        <v>114</v>
      </c>
      <c r="C23" s="61"/>
      <c r="D23" s="61"/>
      <c r="E23" s="61"/>
      <c r="F23" s="61"/>
      <c r="G23" s="10"/>
      <c r="H23" s="10"/>
      <c r="I23" s="18" t="s">
        <v>115</v>
      </c>
      <c r="J23" s="10"/>
      <c r="K23" s="10"/>
      <c r="L23" s="10"/>
      <c r="M23" s="8"/>
      <c r="N23" s="8"/>
      <c r="O23" s="8"/>
      <c r="R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</row>
    <row r="24" spans="1:94" s="3" customFormat="1" ht="13.8">
      <c r="B24" s="61" t="s">
        <v>116</v>
      </c>
      <c r="C24" s="61"/>
      <c r="D24" s="61"/>
      <c r="E24" s="61"/>
      <c r="F24" s="61"/>
      <c r="G24" s="8"/>
      <c r="H24" s="8"/>
      <c r="I24" s="18"/>
      <c r="J24" s="8"/>
      <c r="K24" s="8"/>
      <c r="L24" s="8"/>
      <c r="M24" s="8"/>
      <c r="N24" s="8"/>
      <c r="O24" s="8"/>
      <c r="R24" s="11"/>
      <c r="T24" s="11"/>
      <c r="U24" s="11"/>
      <c r="V24" s="22"/>
      <c r="W24" s="22"/>
      <c r="X24" s="22"/>
      <c r="Y24" s="22"/>
      <c r="Z24" s="22"/>
      <c r="AA24" s="28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</row>
    <row r="25" spans="1:94" s="3" customFormat="1" ht="13.8">
      <c r="B25" s="62" t="s">
        <v>117</v>
      </c>
      <c r="C25" s="62"/>
      <c r="D25" s="62"/>
      <c r="E25" s="62"/>
      <c r="F25" s="62"/>
      <c r="G25" s="2"/>
      <c r="H25" s="8"/>
      <c r="I25" s="3" t="s">
        <v>118</v>
      </c>
      <c r="J25" s="8"/>
      <c r="K25" s="8"/>
      <c r="L25" s="8"/>
      <c r="M25" s="8"/>
      <c r="N25" s="8"/>
      <c r="O25" s="8"/>
      <c r="R25" s="4"/>
      <c r="S25" s="4"/>
      <c r="T25" s="2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</row>
    <row r="26" spans="1:94" s="3" customFormat="1" ht="16.2">
      <c r="B26" s="62" t="s">
        <v>119</v>
      </c>
      <c r="C26" s="62"/>
      <c r="D26" s="62"/>
      <c r="E26" s="62"/>
      <c r="F26" s="62"/>
      <c r="G26" s="62"/>
      <c r="H26" s="8"/>
      <c r="I26" s="3" t="s">
        <v>120</v>
      </c>
      <c r="J26" s="8"/>
      <c r="K26" s="8"/>
      <c r="L26" s="8"/>
      <c r="M26" s="8"/>
      <c r="N26" s="8"/>
      <c r="O26" s="8"/>
      <c r="R26" s="4"/>
      <c r="S26" s="4"/>
      <c r="T26" s="2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</row>
    <row r="27" spans="1:94" s="4" customFormat="1" ht="13.8">
      <c r="A27" s="8"/>
      <c r="B27" s="62" t="s">
        <v>121</v>
      </c>
      <c r="C27" s="62"/>
      <c r="D27" s="62"/>
      <c r="E27" s="62"/>
      <c r="F27" s="62"/>
      <c r="G27" s="2"/>
      <c r="H27" s="2"/>
      <c r="I27" s="3" t="s">
        <v>122</v>
      </c>
      <c r="J27" s="2"/>
      <c r="K27" s="2"/>
      <c r="L27" s="2"/>
      <c r="M27" s="3"/>
      <c r="N27" s="3"/>
      <c r="O27" s="3"/>
      <c r="T27" s="23"/>
      <c r="U27" s="24"/>
    </row>
    <row r="28" spans="1:94" s="3" customFormat="1" ht="16.2">
      <c r="B28" s="61" t="s">
        <v>123</v>
      </c>
      <c r="C28" s="61"/>
      <c r="D28" s="11"/>
      <c r="F28" s="8"/>
      <c r="G28" s="8"/>
      <c r="H28" s="8"/>
      <c r="I28" s="18" t="s">
        <v>124</v>
      </c>
      <c r="J28" s="8"/>
      <c r="K28" s="8"/>
      <c r="R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 t="s">
        <v>174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</row>
    <row r="29" spans="1:94" s="3" customFormat="1" ht="13.8">
      <c r="B29" s="129" t="s">
        <v>125</v>
      </c>
      <c r="C29" s="129"/>
      <c r="D29" s="11"/>
      <c r="F29" s="8"/>
      <c r="G29" s="8"/>
      <c r="H29" s="8"/>
      <c r="I29" s="18"/>
      <c r="J29" s="8"/>
      <c r="K29" s="8"/>
      <c r="R29" s="11"/>
      <c r="T29" s="11"/>
      <c r="U29" s="11"/>
      <c r="V29" s="22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2"/>
      <c r="AR29" s="22"/>
      <c r="AS29" s="22"/>
      <c r="AT29" s="22"/>
      <c r="AU29" s="4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</row>
    <row r="30" spans="1:94" s="3" customFormat="1" ht="16.2">
      <c r="B30" s="129"/>
      <c r="C30" s="129"/>
      <c r="I30" s="2" t="s">
        <v>126</v>
      </c>
      <c r="R30" s="25"/>
      <c r="S30" s="25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</row>
    <row r="31" spans="1:94" s="3" customFormat="1" ht="16.2">
      <c r="B31" s="61" t="s">
        <v>127</v>
      </c>
      <c r="C31" s="61"/>
      <c r="D31" s="61"/>
      <c r="E31" s="61"/>
      <c r="F31" s="61"/>
      <c r="G31" s="10"/>
      <c r="H31" s="10"/>
      <c r="I31" s="12" t="s">
        <v>128</v>
      </c>
      <c r="J31" s="10"/>
      <c r="K31" s="10"/>
      <c r="L31" s="10"/>
      <c r="M31" s="8"/>
      <c r="N31" s="8"/>
      <c r="O31" s="8"/>
      <c r="R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</row>
    <row r="32" spans="1:94" s="3" customFormat="1" ht="16.2">
      <c r="B32" s="61" t="s">
        <v>129</v>
      </c>
      <c r="C32" s="61"/>
      <c r="D32" s="61"/>
      <c r="E32" s="10"/>
      <c r="F32" s="10"/>
      <c r="G32" s="10"/>
      <c r="H32" s="10"/>
      <c r="I32" s="12" t="s">
        <v>130</v>
      </c>
      <c r="J32" s="10"/>
      <c r="K32" s="10"/>
      <c r="L32" s="10"/>
      <c r="M32" s="8"/>
      <c r="N32" s="8"/>
      <c r="O32" s="8"/>
      <c r="R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</row>
    <row r="33" spans="1:93" s="3" customFormat="1" ht="13.8">
      <c r="B33" s="61" t="s">
        <v>131</v>
      </c>
      <c r="C33" s="61"/>
      <c r="D33" s="61"/>
      <c r="E33" s="61"/>
      <c r="F33" s="61"/>
      <c r="G33" s="10"/>
      <c r="H33" s="10"/>
      <c r="I33" s="12"/>
      <c r="J33" s="10"/>
      <c r="K33" s="10"/>
      <c r="L33" s="10"/>
      <c r="M33" s="8"/>
      <c r="N33" s="8"/>
      <c r="O33" s="8"/>
      <c r="R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</row>
    <row r="34" spans="1:93" s="3" customFormat="1" ht="16.2">
      <c r="B34" s="61" t="s">
        <v>132</v>
      </c>
      <c r="C34" s="61"/>
      <c r="D34" s="61"/>
      <c r="E34" s="61"/>
      <c r="F34" s="61"/>
      <c r="G34" s="10"/>
      <c r="H34" s="10"/>
      <c r="I34" s="12" t="s">
        <v>133</v>
      </c>
      <c r="J34" s="10"/>
      <c r="K34" s="10"/>
      <c r="L34" s="10"/>
      <c r="M34" s="8"/>
      <c r="N34" s="8"/>
      <c r="O34" s="8"/>
      <c r="R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</row>
    <row r="35" spans="1:93" s="3" customFormat="1" ht="16.2">
      <c r="B35" s="61" t="s">
        <v>134</v>
      </c>
      <c r="C35" s="61"/>
      <c r="D35" s="61"/>
      <c r="E35" s="10"/>
      <c r="F35" s="10"/>
      <c r="G35" s="10"/>
      <c r="H35" s="10"/>
      <c r="I35" s="12" t="s">
        <v>135</v>
      </c>
      <c r="J35" s="10"/>
      <c r="K35" s="10"/>
      <c r="L35" s="10"/>
      <c r="M35" s="8"/>
      <c r="N35" s="8"/>
      <c r="O35" s="8"/>
      <c r="R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</row>
    <row r="36" spans="1:93" s="3" customFormat="1" ht="16.2">
      <c r="B36" s="61" t="s">
        <v>136</v>
      </c>
      <c r="C36" s="61"/>
      <c r="D36" s="61"/>
      <c r="E36" s="61"/>
      <c r="F36" s="61"/>
      <c r="G36" s="10"/>
      <c r="H36" s="10"/>
      <c r="I36" s="12" t="s">
        <v>137</v>
      </c>
      <c r="J36" s="10"/>
      <c r="K36" s="10"/>
      <c r="L36" s="10"/>
      <c r="M36" s="8"/>
      <c r="N36" s="8"/>
      <c r="O36" s="8"/>
      <c r="T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</row>
    <row r="37" spans="1:93" s="3" customFormat="1" ht="13.8">
      <c r="B37" s="61" t="s">
        <v>138</v>
      </c>
      <c r="C37" s="61"/>
      <c r="D37" s="61"/>
      <c r="E37" s="61"/>
      <c r="F37" s="61"/>
      <c r="G37" s="10"/>
      <c r="H37" s="10"/>
      <c r="I37" s="12"/>
      <c r="J37" s="10"/>
      <c r="K37" s="10"/>
      <c r="L37" s="10"/>
      <c r="M37" s="8"/>
      <c r="N37" s="8"/>
      <c r="O37" s="8"/>
      <c r="T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</row>
    <row r="38" spans="1:93" s="4" customFormat="1" ht="16.2">
      <c r="A38" s="8"/>
      <c r="B38" s="62" t="s">
        <v>139</v>
      </c>
      <c r="C38" s="62"/>
      <c r="D38" s="62"/>
      <c r="E38" s="62"/>
      <c r="F38" s="2"/>
      <c r="G38" s="2"/>
      <c r="H38" s="2"/>
      <c r="I38" s="12" t="s">
        <v>140</v>
      </c>
      <c r="J38" s="2"/>
      <c r="K38" s="2"/>
      <c r="L38" s="2"/>
      <c r="M38" s="3"/>
      <c r="N38" s="3"/>
      <c r="O38" s="3"/>
      <c r="R38" s="4" t="s">
        <v>174</v>
      </c>
      <c r="T38" s="23"/>
      <c r="U38" s="27"/>
    </row>
    <row r="39" spans="1:93" s="4" customFormat="1" ht="16.2">
      <c r="A39" s="8"/>
      <c r="B39" s="62" t="s">
        <v>141</v>
      </c>
      <c r="C39" s="62"/>
      <c r="D39" s="62"/>
      <c r="E39" s="62"/>
      <c r="F39" s="2"/>
      <c r="G39" s="2"/>
      <c r="H39" s="2"/>
      <c r="I39" s="12" t="s">
        <v>142</v>
      </c>
      <c r="J39" s="2"/>
      <c r="K39" s="2"/>
      <c r="L39" s="2"/>
      <c r="M39" s="3"/>
      <c r="N39" s="3"/>
      <c r="O39" s="3"/>
      <c r="T39" s="23"/>
      <c r="U39" s="27"/>
    </row>
    <row r="40" spans="1:93" s="4" customFormat="1" ht="16.2">
      <c r="A40" s="8"/>
      <c r="B40" s="62" t="s">
        <v>143</v>
      </c>
      <c r="C40" s="62"/>
      <c r="D40" s="62"/>
      <c r="E40" s="62"/>
      <c r="F40" s="62"/>
      <c r="G40" s="2"/>
      <c r="H40" s="2"/>
      <c r="I40" s="3" t="s">
        <v>144</v>
      </c>
      <c r="J40" s="2"/>
      <c r="K40" s="2"/>
      <c r="L40" s="2"/>
      <c r="M40" s="3"/>
      <c r="N40" s="3"/>
      <c r="O40" s="3"/>
      <c r="T40" s="23"/>
      <c r="U40" s="28"/>
    </row>
    <row r="41" spans="1:93" s="4" customFormat="1" ht="16.2">
      <c r="A41" s="8"/>
      <c r="B41" s="62" t="s">
        <v>145</v>
      </c>
      <c r="C41" s="62"/>
      <c r="D41" s="62"/>
      <c r="E41" s="62"/>
      <c r="F41" s="62"/>
      <c r="G41" s="2"/>
      <c r="H41" s="2"/>
      <c r="I41" s="3" t="s">
        <v>144</v>
      </c>
      <c r="J41" s="2"/>
      <c r="K41" s="2"/>
      <c r="L41" s="2"/>
      <c r="M41" s="3"/>
      <c r="N41" s="3"/>
      <c r="O41" s="3"/>
      <c r="T41" s="23"/>
      <c r="U41" s="28"/>
    </row>
    <row r="42" spans="1:93" s="4" customFormat="1" ht="13.8">
      <c r="A42" s="8"/>
      <c r="B42" s="62" t="s">
        <v>146</v>
      </c>
      <c r="C42" s="62"/>
      <c r="D42" s="62"/>
      <c r="E42" s="62"/>
      <c r="F42" s="62"/>
      <c r="G42" s="2"/>
      <c r="H42" s="2"/>
      <c r="I42" s="3" t="s">
        <v>147</v>
      </c>
      <c r="J42" s="2"/>
      <c r="K42" s="2"/>
      <c r="L42" s="2"/>
      <c r="M42" s="3"/>
      <c r="N42" s="3"/>
      <c r="O42" s="3"/>
      <c r="T42" s="22"/>
      <c r="U42" s="28"/>
    </row>
    <row r="43" spans="1:93" s="4" customFormat="1" ht="16.2">
      <c r="A43" s="8"/>
      <c r="B43" s="62" t="s">
        <v>148</v>
      </c>
      <c r="C43" s="62"/>
      <c r="D43" s="62"/>
      <c r="E43" s="62"/>
      <c r="F43" s="2"/>
      <c r="G43" s="2"/>
      <c r="H43" s="2"/>
      <c r="I43" s="3" t="s">
        <v>149</v>
      </c>
      <c r="J43" s="2"/>
      <c r="K43" s="2"/>
      <c r="L43" s="2"/>
      <c r="M43" s="3"/>
      <c r="N43" s="3"/>
      <c r="O43" s="3"/>
      <c r="T43" s="22"/>
      <c r="U43" s="28"/>
    </row>
    <row r="44" spans="1:93" s="4" customFormat="1" ht="16.2">
      <c r="A44" s="8"/>
      <c r="B44" s="62" t="s">
        <v>150</v>
      </c>
      <c r="C44" s="62"/>
      <c r="D44" s="62"/>
      <c r="E44" s="62"/>
      <c r="F44" s="62"/>
      <c r="G44" s="2"/>
      <c r="H44" s="2"/>
      <c r="I44" s="3" t="s">
        <v>151</v>
      </c>
      <c r="J44" s="2"/>
      <c r="K44" s="2"/>
      <c r="L44" s="2"/>
      <c r="M44" s="3"/>
      <c r="N44" s="3"/>
      <c r="O44" s="3"/>
      <c r="T44" s="22"/>
      <c r="U44" s="28"/>
    </row>
    <row r="45" spans="1:93" s="4" customFormat="1" ht="16.2">
      <c r="A45" s="8"/>
      <c r="B45" s="62" t="s">
        <v>152</v>
      </c>
      <c r="C45" s="62"/>
      <c r="D45" s="62"/>
      <c r="E45" s="62"/>
      <c r="F45" s="2"/>
      <c r="G45" s="2"/>
      <c r="H45" s="2"/>
      <c r="I45" s="3" t="s">
        <v>153</v>
      </c>
      <c r="J45" s="2"/>
      <c r="K45" s="2"/>
      <c r="L45" s="2"/>
      <c r="M45" s="3"/>
      <c r="N45" s="3"/>
      <c r="O45" s="3"/>
      <c r="T45" s="22"/>
      <c r="U45" s="28"/>
    </row>
    <row r="46" spans="1:93" s="4" customFormat="1" ht="13.8">
      <c r="A46" s="8"/>
      <c r="B46" s="125" t="s">
        <v>154</v>
      </c>
      <c r="C46" s="125"/>
      <c r="D46" s="125"/>
      <c r="E46" s="125"/>
      <c r="F46" s="125"/>
      <c r="G46" s="14"/>
      <c r="H46" s="14"/>
      <c r="I46" s="3"/>
      <c r="J46" s="14"/>
      <c r="K46" s="14"/>
      <c r="L46" s="14"/>
      <c r="M46" s="13"/>
      <c r="N46" s="13"/>
      <c r="O46" s="13"/>
      <c r="T46" s="22"/>
      <c r="U46" s="28"/>
      <c r="V46" s="28"/>
    </row>
    <row r="47" spans="1:93" s="4" customFormat="1" ht="16.2">
      <c r="A47" s="8"/>
      <c r="B47" s="125" t="s">
        <v>155</v>
      </c>
      <c r="C47" s="125"/>
      <c r="D47" s="125"/>
      <c r="E47" s="125"/>
      <c r="F47" s="125"/>
      <c r="G47" s="125"/>
      <c r="H47" s="14"/>
      <c r="I47" s="18" t="s">
        <v>156</v>
      </c>
      <c r="J47" s="14"/>
      <c r="K47" s="14"/>
      <c r="L47" s="14"/>
      <c r="M47" s="13"/>
      <c r="N47" s="13"/>
      <c r="O47" s="13"/>
      <c r="T47" s="23"/>
      <c r="U47" s="28"/>
    </row>
    <row r="48" spans="1:93" s="4" customFormat="1" ht="16.2">
      <c r="A48" s="8"/>
      <c r="B48" s="125" t="s">
        <v>157</v>
      </c>
      <c r="C48" s="125"/>
      <c r="D48" s="125"/>
      <c r="E48" s="125"/>
      <c r="F48" s="125"/>
      <c r="G48" s="14"/>
      <c r="H48" s="13"/>
      <c r="I48" s="18" t="s">
        <v>158</v>
      </c>
      <c r="J48" s="13"/>
      <c r="K48" s="13"/>
      <c r="L48" s="13"/>
      <c r="M48" s="13"/>
      <c r="N48" s="13"/>
      <c r="O48" s="13"/>
      <c r="T48" s="23"/>
      <c r="U48" s="28"/>
    </row>
    <row r="49" spans="1:21" s="4" customFormat="1" ht="16.2">
      <c r="A49" s="8"/>
      <c r="B49" s="125" t="s">
        <v>159</v>
      </c>
      <c r="C49" s="125"/>
      <c r="D49" s="125"/>
      <c r="E49" s="125"/>
      <c r="F49" s="125"/>
      <c r="G49" s="14"/>
      <c r="H49" s="13"/>
      <c r="I49" s="18" t="s">
        <v>160</v>
      </c>
      <c r="J49" s="13"/>
      <c r="K49" s="13"/>
      <c r="L49" s="13"/>
      <c r="M49" s="13"/>
      <c r="N49" s="13"/>
      <c r="O49" s="13"/>
      <c r="T49" s="23"/>
      <c r="U49" s="28"/>
    </row>
    <row r="50" spans="1:21" s="4" customFormat="1" ht="13.8">
      <c r="A50" s="8"/>
      <c r="B50" s="10" t="s">
        <v>161</v>
      </c>
      <c r="C50" s="10"/>
      <c r="D50" s="10"/>
      <c r="E50" s="10"/>
      <c r="F50" s="10"/>
      <c r="G50" s="10"/>
      <c r="H50" s="10"/>
      <c r="I50" s="19"/>
      <c r="J50" s="10"/>
      <c r="K50" s="10"/>
      <c r="L50" s="10"/>
      <c r="M50" s="8"/>
      <c r="N50" s="8"/>
      <c r="O50" s="8"/>
      <c r="U50" s="28"/>
    </row>
    <row r="51" spans="1:21" s="4" customFormat="1" ht="13.8">
      <c r="A51" s="8"/>
      <c r="B51" s="61" t="s">
        <v>162</v>
      </c>
      <c r="C51" s="61"/>
      <c r="D51" s="61"/>
      <c r="E51" s="61"/>
      <c r="F51" s="61"/>
      <c r="G51" s="10"/>
      <c r="H51" s="10"/>
      <c r="I51" s="19"/>
      <c r="J51" s="10"/>
      <c r="K51" s="10"/>
      <c r="L51" s="10"/>
      <c r="M51" s="8"/>
      <c r="N51" s="8"/>
      <c r="O51" s="8"/>
      <c r="U51" s="28"/>
    </row>
    <row r="52" spans="1:21" s="4" customFormat="1" ht="13.8">
      <c r="A52" s="8"/>
      <c r="B52" s="61" t="s">
        <v>163</v>
      </c>
      <c r="C52" s="61"/>
      <c r="D52" s="61"/>
      <c r="E52" s="61"/>
      <c r="F52" s="61"/>
      <c r="G52" s="10"/>
      <c r="H52" s="10"/>
      <c r="I52" s="3"/>
      <c r="J52" s="10"/>
      <c r="K52" s="10"/>
      <c r="L52" s="10"/>
      <c r="M52" s="8"/>
      <c r="N52" s="8"/>
      <c r="O52" s="8"/>
      <c r="U52" s="28"/>
    </row>
    <row r="53" spans="1:21" s="4" customFormat="1" ht="16.2">
      <c r="A53" s="8"/>
      <c r="B53" s="128" t="s">
        <v>164</v>
      </c>
      <c r="C53" s="128"/>
      <c r="D53" s="128"/>
      <c r="E53" s="128"/>
      <c r="F53" s="128"/>
      <c r="G53" s="16"/>
      <c r="H53" s="16"/>
      <c r="I53" s="3" t="s">
        <v>165</v>
      </c>
      <c r="J53" s="16"/>
      <c r="K53" s="16"/>
      <c r="L53" s="16"/>
      <c r="M53" s="15"/>
      <c r="N53" s="15"/>
      <c r="O53" s="15"/>
      <c r="T53" s="29"/>
      <c r="U53" s="28"/>
    </row>
    <row r="54" spans="1:21" s="4" customFormat="1" ht="13.8">
      <c r="A54" s="8"/>
      <c r="B54" s="125" t="s">
        <v>166</v>
      </c>
      <c r="C54" s="125"/>
      <c r="D54" s="125"/>
      <c r="E54" s="125"/>
      <c r="F54" s="125"/>
      <c r="G54" s="13"/>
      <c r="H54" s="13"/>
      <c r="I54" s="18" t="s">
        <v>94</v>
      </c>
      <c r="J54" s="13"/>
      <c r="K54" s="13"/>
      <c r="L54" s="13"/>
      <c r="M54" s="13"/>
      <c r="N54" s="13"/>
      <c r="O54" s="13"/>
      <c r="T54" s="23"/>
      <c r="U54" s="28"/>
    </row>
    <row r="55" spans="1:21" s="4" customFormat="1" ht="13.8">
      <c r="A55" s="8"/>
      <c r="B55" s="125" t="s">
        <v>167</v>
      </c>
      <c r="C55" s="125"/>
      <c r="D55" s="125"/>
      <c r="E55" s="125"/>
      <c r="F55" s="125"/>
      <c r="G55" s="13"/>
      <c r="H55" s="13"/>
      <c r="I55" s="18"/>
      <c r="J55" s="13"/>
      <c r="K55" s="13"/>
      <c r="L55" s="13"/>
      <c r="M55" s="13"/>
      <c r="N55" s="13"/>
      <c r="O55" s="13"/>
      <c r="T55" s="23"/>
      <c r="U55" s="28"/>
    </row>
    <row r="56" spans="1:21" s="4" customFormat="1" ht="13.8">
      <c r="A56" s="8"/>
      <c r="B56" s="125" t="s">
        <v>168</v>
      </c>
      <c r="C56" s="125"/>
      <c r="D56" s="125"/>
      <c r="E56" s="125"/>
      <c r="F56" s="125"/>
      <c r="G56" s="125"/>
      <c r="H56" s="13"/>
      <c r="I56" s="18" t="s">
        <v>169</v>
      </c>
      <c r="J56" s="13"/>
      <c r="K56" s="13"/>
      <c r="L56" s="13"/>
      <c r="M56" s="13"/>
      <c r="N56" s="13"/>
      <c r="O56" s="13"/>
      <c r="T56" s="23"/>
      <c r="U56" s="28"/>
    </row>
    <row r="57" spans="1:21" s="4" customFormat="1" ht="13.8">
      <c r="A57" s="8"/>
      <c r="B57" s="125" t="s">
        <v>170</v>
      </c>
      <c r="C57" s="125"/>
      <c r="D57" s="125"/>
      <c r="E57" s="125"/>
      <c r="F57" s="125"/>
      <c r="G57" s="125"/>
      <c r="H57" s="13"/>
      <c r="I57" s="18" t="s">
        <v>171</v>
      </c>
      <c r="J57" s="13"/>
      <c r="K57" s="13"/>
      <c r="L57" s="13"/>
      <c r="M57" s="13"/>
      <c r="N57" s="13"/>
      <c r="O57" s="13"/>
      <c r="T57" s="23"/>
      <c r="U57" s="28"/>
    </row>
    <row r="58" spans="1:21" s="4" customFormat="1" ht="13.8">
      <c r="A58" s="8"/>
      <c r="B58" s="125" t="s">
        <v>172</v>
      </c>
      <c r="C58" s="125"/>
      <c r="D58" s="125"/>
      <c r="E58" s="125"/>
      <c r="F58" s="125"/>
      <c r="G58" s="125"/>
      <c r="H58" s="13"/>
      <c r="I58" s="18" t="s">
        <v>173</v>
      </c>
      <c r="J58" s="13"/>
      <c r="K58" s="13"/>
      <c r="L58" s="13"/>
      <c r="M58" s="13"/>
      <c r="N58" s="13"/>
      <c r="O58" s="13"/>
      <c r="T58" s="23"/>
      <c r="U58" s="28"/>
    </row>
  </sheetData>
  <mergeCells count="130">
    <mergeCell ref="BJ8:BJ10"/>
    <mergeCell ref="BK8:BK10"/>
    <mergeCell ref="BL9:BL10"/>
    <mergeCell ref="BU8:BU10"/>
    <mergeCell ref="BV8:BV10"/>
    <mergeCell ref="BW8:BW10"/>
    <mergeCell ref="BX8:BX10"/>
    <mergeCell ref="BY7:BY10"/>
    <mergeCell ref="C7:D10"/>
    <mergeCell ref="BM9:BN10"/>
    <mergeCell ref="AK9:AK10"/>
    <mergeCell ref="AL9:AL10"/>
    <mergeCell ref="AM9:AM10"/>
    <mergeCell ref="AN8:AN10"/>
    <mergeCell ref="AO8:AO10"/>
    <mergeCell ref="AP8:AP10"/>
    <mergeCell ref="AQ8:AQ10"/>
    <mergeCell ref="AR8:AR10"/>
    <mergeCell ref="AS8:AS10"/>
    <mergeCell ref="AB9:AB10"/>
    <mergeCell ref="AC9:AC10"/>
    <mergeCell ref="AD9:AD10"/>
    <mergeCell ref="AE9:AE10"/>
    <mergeCell ref="AF9:AF10"/>
    <mergeCell ref="AH9:AH10"/>
    <mergeCell ref="AI9:AI10"/>
    <mergeCell ref="AJ9:AJ10"/>
    <mergeCell ref="B51:F51"/>
    <mergeCell ref="B52:F52"/>
    <mergeCell ref="B53:F53"/>
    <mergeCell ref="B54:F54"/>
    <mergeCell ref="B55:F55"/>
    <mergeCell ref="B39:E39"/>
    <mergeCell ref="B40:F40"/>
    <mergeCell ref="B23:F23"/>
    <mergeCell ref="B24:F24"/>
    <mergeCell ref="B25:F25"/>
    <mergeCell ref="B26:G26"/>
    <mergeCell ref="B27:F27"/>
    <mergeCell ref="B28:C28"/>
    <mergeCell ref="B29:C29"/>
    <mergeCell ref="B30:C30"/>
    <mergeCell ref="B31:F31"/>
    <mergeCell ref="B56:G56"/>
    <mergeCell ref="B57:G57"/>
    <mergeCell ref="B58:G58"/>
    <mergeCell ref="A7:A10"/>
    <mergeCell ref="B7:B10"/>
    <mergeCell ref="E9:E10"/>
    <mergeCell ref="F9:F10"/>
    <mergeCell ref="G9:G10"/>
    <mergeCell ref="B41:F41"/>
    <mergeCell ref="B42:F42"/>
    <mergeCell ref="B43:E43"/>
    <mergeCell ref="B44:F44"/>
    <mergeCell ref="B45:E45"/>
    <mergeCell ref="B46:F46"/>
    <mergeCell ref="B47:G47"/>
    <mergeCell ref="B48:F48"/>
    <mergeCell ref="B49:F49"/>
    <mergeCell ref="B32:D32"/>
    <mergeCell ref="B33:F33"/>
    <mergeCell ref="B34:F34"/>
    <mergeCell ref="B35:D35"/>
    <mergeCell ref="B36:F36"/>
    <mergeCell ref="B37:F37"/>
    <mergeCell ref="B38:E38"/>
    <mergeCell ref="BL8:BN8"/>
    <mergeCell ref="BO8:BT8"/>
    <mergeCell ref="R9:T9"/>
    <mergeCell ref="U9:V9"/>
    <mergeCell ref="BH9:BI9"/>
    <mergeCell ref="BO9:BR9"/>
    <mergeCell ref="BS9:BT9"/>
    <mergeCell ref="B20:G20"/>
    <mergeCell ref="B21:G21"/>
    <mergeCell ref="H8:H10"/>
    <mergeCell ref="I9:I10"/>
    <mergeCell ref="J9:J10"/>
    <mergeCell ref="K9:K10"/>
    <mergeCell ref="L9:L10"/>
    <mergeCell ref="M9:M10"/>
    <mergeCell ref="N9:N10"/>
    <mergeCell ref="O9:O10"/>
    <mergeCell ref="P8:P10"/>
    <mergeCell ref="Q9:Q10"/>
    <mergeCell ref="W9:W10"/>
    <mergeCell ref="X9:X10"/>
    <mergeCell ref="Y9:Y10"/>
    <mergeCell ref="Z9:Z10"/>
    <mergeCell ref="AA9:AA10"/>
    <mergeCell ref="E8:G8"/>
    <mergeCell ref="J8:L8"/>
    <mergeCell ref="M8:O8"/>
    <mergeCell ref="Q8:AA8"/>
    <mergeCell ref="AC8:AM8"/>
    <mergeCell ref="AU8:AV8"/>
    <mergeCell ref="AW8:AX8"/>
    <mergeCell ref="AY8:AZ8"/>
    <mergeCell ref="BG8:BI8"/>
    <mergeCell ref="AT8:AT10"/>
    <mergeCell ref="AU9:AU10"/>
    <mergeCell ref="AV9:AV10"/>
    <mergeCell ref="AW9:AW10"/>
    <mergeCell ref="AX9:AX10"/>
    <mergeCell ref="AY9:AY10"/>
    <mergeCell ref="AZ9:AZ10"/>
    <mergeCell ref="BA8:BA10"/>
    <mergeCell ref="BB8:BB10"/>
    <mergeCell ref="BC8:BC10"/>
    <mergeCell ref="BD8:BD10"/>
    <mergeCell ref="BE8:BE10"/>
    <mergeCell ref="BF8:BF10"/>
    <mergeCell ref="BG9:BG10"/>
    <mergeCell ref="AG9:AG10"/>
    <mergeCell ref="A1:BX1"/>
    <mergeCell ref="B2:BX2"/>
    <mergeCell ref="B3:BX3"/>
    <mergeCell ref="A4:BX4"/>
    <mergeCell ref="A5:C5"/>
    <mergeCell ref="D5:BX5"/>
    <mergeCell ref="A6:BX6"/>
    <mergeCell ref="E7:H7"/>
    <mergeCell ref="I7:P7"/>
    <mergeCell ref="Q7:AM7"/>
    <mergeCell ref="AN7:AZ7"/>
    <mergeCell ref="BA7:BB7"/>
    <mergeCell ref="BC7:BK7"/>
    <mergeCell ref="BL7:BT7"/>
    <mergeCell ref="BU7:BX7"/>
  </mergeCells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ds_sv_du_thi_AUE387_03_20230904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2023-09-04T13:04:00Z</dcterms:created>
  <dcterms:modified xsi:type="dcterms:W3CDTF">2023-10-04T23:14:07Z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698D5F02877E438FA3A7BA85F6143DB9</vt:lpwstr>
  </property>
  <property fmtid="{D5CDD505-2E9C-101B-9397-08002B2CF9AE}" pid="3" name="KSOProductBuildVer">
    <vt:lpwstr>1033-12.2.0.13215</vt:lpwstr>
  </property>
</Properties>
</file>