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autoCompressPictures="0"/>
  <xr:revisionPtr revIDLastSave="0" documentId="13_ncr:1_{1DDE417E-B99D-4482-A106-C026D46483CF}" xr6:coauthVersionLast="47" xr6:coauthVersionMax="47" xr10:uidLastSave="{00000000-0000-0000-0000-000000000000}"/>
  <bookViews>
    <workbookView xWindow="-108" yWindow="-108" windowWidth="23256" windowHeight="13896" tabRatio="894" firstSheet="8" activeTab="15" xr2:uid="{00000000-000D-0000-FFFF-FFFF00000000}"/>
  </bookViews>
  <sheets>
    <sheet name="1a-Identification Projet" sheetId="39" r:id="rId1"/>
    <sheet name="1b- Besoin capturé" sheetId="95" r:id="rId2"/>
    <sheet name="2- Croquis de la solution" sheetId="98" r:id="rId3"/>
    <sheet name="2a-OBS" sheetId="40" r:id="rId4"/>
    <sheet name="2b-PBS" sheetId="91" r:id="rId5"/>
    <sheet name="2c-WBS" sheetId="90" r:id="rId6"/>
    <sheet name="2d-Planning Initial" sheetId="92" r:id="rId7"/>
    <sheet name="23a Risques-Opportunités" sheetId="82" r:id="rId8"/>
    <sheet name="23b- Principaux évènements" sheetId="42" r:id="rId9"/>
    <sheet name="23c Actions" sheetId="74" r:id="rId10"/>
    <sheet name="23d Decisions" sheetId="73" r:id="rId11"/>
    <sheet name="23e Documents projet" sheetId="86" r:id="rId12"/>
    <sheet name="23f Livrables projet" sheetId="89" r:id="rId13"/>
    <sheet name="3a-Planning courant" sheetId="93" r:id="rId14"/>
    <sheet name="4-Bilan" sheetId="96" r:id="rId15"/>
    <sheet name="Cartouche" sheetId="97" r:id="rId16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9" hidden="1">'23c Actions'!$A$7:$G$10</definedName>
    <definedName name="_xlnm._FilterDatabase" localSheetId="10" hidden="1">'23d Decisions'!#REF!</definedName>
    <definedName name="_xlnm._FilterDatabase" localSheetId="11" hidden="1">'23e Documents projet'!#REF!</definedName>
    <definedName name="_xlnm._FilterDatabase" localSheetId="12" hidden="1">'23f Livrables projet'!#REF!</definedName>
    <definedName name="_xlnm._FilterDatabase" localSheetId="14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E21" i="82" s="1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<sst xmlns="http://schemas.openxmlformats.org/spreadsheetml/2006/main" count="591" uniqueCount="322">
  <si>
    <t>Responsable</t>
  </si>
  <si>
    <t>Total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</si>
  <si>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</si>
  <si>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</si>
  <si>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</si>
  <si>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</si>
  <si>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</si>
  <si>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</si>
  <si>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</si>
  <si>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</si>
  <si>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</si>
  <si>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</si>
  <si>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</si>
  <si>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</si>
  <si>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</si>
  <si>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</si>
  <si>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</si>
  <si>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 xml:space="preserve">Total     </t>
  </si>
  <si>
    <t>Objectifs du projet</t>
  </si>
  <si>
    <t>Projet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</si>
  <si>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</si>
  <si>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</si>
  <si>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</si>
  <si>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</si>
  <si>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</si>
  <si>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</si>
  <si>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</si>
  <si>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</si>
  <si>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</si>
  <si>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</si>
  <si>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Organisation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</si>
  <si>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</si>
  <si>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</si>
  <si>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</si>
  <si>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</si>
  <si>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</si>
  <si>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</si>
  <si>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</si>
  <si>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</si>
  <si>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</si>
  <si>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</si>
  <si>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</si>
  <si>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</si>
  <si>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</si>
  <si>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</si>
  <si>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</si>
  <si>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</si>
  <si>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</si>
  <si>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</si>
  <si>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</si>
  <si>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</si>
  <si>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</si>
  <si>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</si>
  <si>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</si>
  <si>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</si>
  <si>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</si>
  <si>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</si>
  <si>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</si>
  <si>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</si>
  <si>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</si>
  <si>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</si>
  <si>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</si>
  <si>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M. X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</si>
  <si>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</si>
  <si>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</si>
  <si>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</si>
  <si>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</si>
  <si>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</si>
  <si>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</si>
  <si>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</si>
  <si>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</si>
  <si>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</si>
  <si>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</si>
  <si>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</si>
  <si>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</si>
  <si>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</si>
  <si>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</si>
  <si>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</si>
  <si>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</si>
  <si>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</si>
  <si>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</si>
  <si>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</si>
  <si>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</si>
  <si>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</si>
  <si>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</si>
  <si>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</si>
  <si>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</si>
  <si>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</si>
  <si>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SOLUTION A V1</t>
  </si>
  <si>
    <t>A1 V1</t>
  </si>
  <si>
    <t>A2 V1</t>
  </si>
  <si>
    <t>A3 V1</t>
  </si>
  <si>
    <t>A11 V1</t>
  </si>
  <si>
    <t>A12 V1</t>
  </si>
  <si>
    <t>A13 V1</t>
  </si>
  <si>
    <t>Prédécesseurs</t>
  </si>
  <si>
    <t>Noms ressources</t>
  </si>
  <si>
    <t>Réaliser solution A
Se familiariser avec la gestion de projet
Mettre en œuvre des techniques diverses</t>
  </si>
  <si>
    <t>recurrent 1 par semaine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</si>
  <si>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</si>
  <si>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</si>
  <si>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</si>
  <si>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</si>
  <si>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</si>
  <si>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</si>
  <si>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</si>
  <si>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</si>
  <si>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 xml:space="preserve">01/04/2018 =&gt; 31/06/2018
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</si>
  <si>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</si>
  <si>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</si>
  <si>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</si>
  <si>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</si>
  <si>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</si>
  <si>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</si>
  <si>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</si>
  <si>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</si>
  <si>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</si>
  <si>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</si>
  <si>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</si>
  <si>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</si>
  <si>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</si>
  <si>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</si>
  <si>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</si>
  <si>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</si>
  <si>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</si>
  <si>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</si>
  <si>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</si>
  <si>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Planning courant</t>
  </si>
  <si>
    <t xml:space="preserve">                    PBS
WBS</t>
  </si>
  <si>
    <t>x</t>
  </si>
  <si>
    <t>A11</t>
  </si>
  <si>
    <t>A12</t>
  </si>
  <si>
    <t>A13</t>
  </si>
  <si>
    <t>A2</t>
  </si>
  <si>
    <t>A3</t>
  </si>
  <si>
    <t>WP3 Developpement A1</t>
  </si>
  <si>
    <t>WP3 Developpement A2</t>
  </si>
  <si>
    <t>WP3 Developpement A3</t>
  </si>
  <si>
    <t>referentiel du besoin</t>
  </si>
  <si>
    <t>Tableaux de bords</t>
  </si>
  <si>
    <t>Reférentiel projet</t>
  </si>
  <si>
    <t>Dossier d'architecture</t>
  </si>
  <si>
    <t>Dossier de test</t>
  </si>
  <si>
    <t xml:space="preserve">Description de l'opportunité </t>
  </si>
  <si>
    <t xml:space="preserve">Canevas réalisé par </t>
  </si>
  <si>
    <t>Gilles LEPINARD</t>
  </si>
  <si>
    <t>2021-10</t>
  </si>
  <si>
    <t>Version</t>
  </si>
  <si>
    <t>Le projet demandé par Mr Vincent Dugat consiste à développer en langage C un ensemble d’algorithmes pour résoudre le problème du voyageur de commerce (TSP). Ce problème d’optimisation combinatoire illustre plusieurs approches : exhaustive, heuristique et
évolutionnaire. L’objectif est d’appliquer les compétences en algorithmique, programmation en C, modularité, gestion de projet et tests, en suivant une méthodologie structurée.</t>
  </si>
  <si>
    <t>Parsing TSPLIB</t>
  </si>
  <si>
    <t>Le programme doit lire et interpréter les fichiers .tsp (TSPLIB95) en extrayant les champs obligatoires
(DIMENSION, NODE_COORD_SECTION, EDGE_WEIGHT_TYPE).</t>
  </si>
  <si>
    <t>Test fonctionnel sur att10.tsp, att15.tsp</t>
  </si>
  <si>
    <t>Base indispensable pour exécuter les algorithmes.</t>
  </si>
  <si>
    <t>DP002</t>
  </si>
  <si>
    <t>Calcul des distances</t>
  </si>
  <si>
    <t>Le programme doit calculer les distances entre villes selon la métrique définie dans le fichier (EUC_2D, ATT, GEO).</t>
  </si>
  <si>
    <t>Vérification des résultats sur cas
simples et validation avec solutions
connues</t>
  </si>
  <si>
    <t>Garantit la cohérence des algorithmes.</t>
  </si>
  <si>
    <t>DP003</t>
  </si>
  <si>
    <t>Algorithme brute
force (BF)</t>
  </si>
  <si>
    <t>Test sur att10.tsp (résultat = optimum connu).</t>
  </si>
  <si>
    <t>Sert de référence pour les petites instances.</t>
  </si>
  <si>
    <t>DP004</t>
  </si>
  <si>
    <t>Algorithme brute
force avec matrice (BFM)</t>
  </si>
  <si>
    <t>Le programme doit calculer l’optimum en utilisant une matrice de distances.</t>
  </si>
  <si>
    <t>Vcomparaison résultats avec DP003.</t>
  </si>
  <si>
    <t>Variante optimisée en mémoire.</t>
  </si>
  <si>
    <t>DP005</t>
  </si>
  <si>
    <t>Algorithme plus proche voisin
(NN)</t>
  </si>
  <si>
    <t>Le programme doit générer une tournée valide en partant d’un sommet et en choisissant à chaque
étape le voisin le plus proche.</t>
  </si>
  <si>
    <t>Vérification tournée valide
+ comparaison avec optimum
connu (att15.tsp).</t>
  </si>
  <si>
    <t>Vheuristique rapide.</t>
  </si>
  <si>
    <t>DP006</t>
  </si>
  <si>
    <t xml:space="preserve"> Random Walk (RW)</t>
  </si>
  <si>
    <t>Le programme doit générer une tournée aléatoire valide en visitant toutes les villes.</t>
  </si>
  <si>
    <t>Test sur att15.tsp (validité tournée).</t>
  </si>
  <si>
    <t>gSert de base pour 2-opt.</t>
  </si>
  <si>
    <t>DP007</t>
  </si>
  <si>
    <t>Optimisation locale 2-opt</t>
  </si>
  <si>
    <t>Le programme doit améliorer une tournée (NN ou RW) par la méthode 2-opt pour réduire les croisements</t>
  </si>
  <si>
    <t>Vérification que le coût de la tournée
est réduit par rapport à la tournée
initiale.</t>
  </si>
  <si>
    <t>Méthode d’amélioration.</t>
  </si>
  <si>
    <t>DP008</t>
  </si>
  <si>
    <t>Algorithme génétique (GA)</t>
  </si>
  <si>
    <t>Le programme doit implémenter un algorithme génétique avec paramètres (population, générations,
taux mutation) choisi par les membres du groupe.</t>
  </si>
  <si>
    <t>Test convergence sur att48.tsp avec
affichage résultats CSV.</t>
  </si>
  <si>
    <t>Métaheuristique</t>
  </si>
  <si>
    <t>DP009</t>
  </si>
  <si>
    <t>Algorithme génétique
DPX (GADPX)</t>
  </si>
  <si>
    <t>Le programme doit implémenter une variante GA avec croisement DPX.</t>
  </si>
  <si>
    <t>Test sur att48.tsp et comparaison
avec GA classique.</t>
  </si>
  <si>
    <t>Introduit une diversité accrue.</t>
  </si>
  <si>
    <t>DP010</t>
  </si>
  <si>
    <t>Mode ALL</t>
  </si>
  <si>
    <t>Le programme doit exécuter toutes les méthodes disponibles et générer un fichier CSV consolidé.</t>
  </si>
  <si>
    <t>Vérification sur att15.tsp (résultats
multiples).</t>
  </si>
  <si>
    <t>Permet la comparaison globale.</t>
  </si>
  <si>
    <t>DP011</t>
  </si>
  <si>
    <t xml:space="preserve">Interface CLI </t>
  </si>
  <si>
    <t>Le programme doit être utilisable en CLI (Command Line Interface) avec les options -f, -m, -o, -h.</t>
  </si>
  <si>
    <t>Exécution ./tsp -h et test erreurs si
options manquantes.</t>
  </si>
  <si>
    <t>Interface utilisateur imposée par le cahier des charges</t>
  </si>
  <si>
    <t>DP012</t>
  </si>
  <si>
    <t>Export CSV</t>
  </si>
  <si>
    <t>Le programme doit générer un fichier CSV contenant : Instance, Méthode, Temps, Longueur, Tournée.</t>
  </si>
  <si>
    <t>Vérification fichier généré et conformité
format.</t>
  </si>
  <si>
    <t>Livrable attendu.</t>
  </si>
  <si>
    <t xml:space="preserve"> CC1 - Cahier des
charges</t>
  </si>
  <si>
    <t>L’équipe doit produire un cahier des charges et une planification initiale.</t>
  </si>
  <si>
    <t>Remise document CC1.</t>
  </si>
  <si>
    <t>Premier jalon validant la capture du besoin.</t>
  </si>
  <si>
    <t>GP002</t>
  </si>
  <si>
    <t>CC2 - Prototype partiel</t>
  </si>
  <si>
    <t>L’équipe doit livrer parsing, distances, BF, NN et un premier export CSV.</t>
  </si>
  <si>
    <t>Démonstration lors de la séance CC2.</t>
  </si>
  <si>
    <t>Vérifie la progression.</t>
  </si>
  <si>
    <t>GP003</t>
  </si>
  <si>
    <t>CC3 - Algorithmes
heuristiques</t>
  </si>
  <si>
    <t>L’équipe doit livrer RW, 2-opt, GA et rapport comparatif.</t>
  </si>
  <si>
    <t>Démonstration lors de la séance CC3.</t>
  </si>
  <si>
    <t>Montre l’évolution du projet</t>
  </si>
  <si>
    <t>GP004</t>
  </si>
  <si>
    <t>CC4 - Recette finale</t>
  </si>
  <si>
    <t>L’équipe doit livrer l’exécutable final avec toutes les méthodes, le Makefile et la documentation.</t>
  </si>
  <si>
    <t>Soutenance + recette CC4</t>
  </si>
  <si>
    <t>Livrable final.</t>
  </si>
  <si>
    <t>GP005</t>
  </si>
  <si>
    <t xml:space="preserve">Qualité du code </t>
  </si>
  <si>
    <t>Le code doit être clair, commenté et modulaire (Makefile, séparation modules).</t>
  </si>
  <si>
    <t>Revue de code par
l’enseignant.</t>
  </si>
  <si>
    <t>Garantit la maintenabilité.</t>
  </si>
  <si>
    <t>GP006</t>
  </si>
  <si>
    <t xml:space="preserve">Tests &amp; validation </t>
  </si>
  <si>
    <t>L’équipe doit définir et exécuter un plan de tests (att10, att15, att48).</t>
  </si>
  <si>
    <t>Vérification résultats.</t>
  </si>
  <si>
    <t>Assure fiabilité du logiciel</t>
  </si>
  <si>
    <t>GP007</t>
  </si>
  <si>
    <t>Organisation équipe</t>
  </si>
  <si>
    <t>Chaque membre doit assumer ses responsabilités</t>
  </si>
  <si>
    <t>Évaluation lors des jalons.</t>
  </si>
  <si>
    <t>Répartition équilibrée des tâches.</t>
  </si>
  <si>
    <t>GP008</t>
  </si>
  <si>
    <t>ID de la tache</t>
  </si>
  <si>
    <t>Nom de la tache</t>
  </si>
  <si>
    <t>Fin initial prévue</t>
  </si>
  <si>
    <t xml:space="preserve">Travail initial prévu </t>
  </si>
  <si>
    <t>21hj</t>
  </si>
  <si>
    <t>Cadrage et conception</t>
  </si>
  <si>
    <t>3hj</t>
  </si>
  <si>
    <t>Capture du besoin &amp; cahier des charges.</t>
  </si>
  <si>
    <t>-</t>
  </si>
  <si>
    <t>RP[50%] , DD[25%] ,DW[25%]</t>
  </si>
  <si>
    <t>1hj</t>
  </si>
  <si>
    <t>PBS/WBS/OBS &amp; planning.</t>
  </si>
  <si>
    <t>RP[25%] , DD[50%] ,DW[25%]</t>
  </si>
  <si>
    <t>2hj</t>
  </si>
  <si>
    <t>Socle &amp; Premiers Algorithmes</t>
  </si>
  <si>
    <t>7,4hj</t>
  </si>
  <si>
    <t>Parsing fichiers TSPLIB.</t>
  </si>
  <si>
    <t>DR[33%] , DD[33%] ,DW[33%]</t>
  </si>
  <si>
    <t>4hh</t>
  </si>
  <si>
    <t>Calcul des distances (EUC_2D, ATT, GEO).</t>
  </si>
  <si>
    <t>Implémentation brute force (bf) et brute force avec matrice (bfm).</t>
  </si>
  <si>
    <t>Implémentation plus proche voisin (nn).</t>
  </si>
  <si>
    <t>Interface CLI (première version).</t>
  </si>
  <si>
    <t>7 ;8 ;9</t>
  </si>
  <si>
    <t>DR[50%] , DD[50%] </t>
  </si>
  <si>
    <t>3hh</t>
  </si>
  <si>
    <t>Export CSV (première version).</t>
  </si>
  <si>
    <t>8 ;9 ;10</t>
  </si>
  <si>
    <t>DW[100%]</t>
  </si>
  <si>
    <t>Jeux de tests att10, att15.</t>
  </si>
  <si>
    <t>7 ;8 ;9 ;10</t>
  </si>
  <si>
    <t>2hh</t>
  </si>
  <si>
    <t>Heuristiques &amp; GA</t>
  </si>
  <si>
    <t>5,4hj</t>
  </si>
  <si>
    <t>Implémentation Random Walk (rw).</t>
  </si>
  <si>
    <t>Implémentation 2-opt (nn/rw).</t>
  </si>
  <si>
    <t>7 ;9 ;14</t>
  </si>
  <si>
    <t>6hh</t>
  </si>
  <si>
    <t>Implémentation Algorithme Génétique (GA).</t>
  </si>
  <si>
    <t>7 </t>
  </si>
  <si>
    <t>Export CSV (version enrichie).</t>
  </si>
  <si>
    <t>10 ;14 ;15 ;16</t>
  </si>
  <si>
    <t>Tests sur att48 + comparaison avec optimum.</t>
  </si>
  <si>
    <t>14 ;15 ;16</t>
  </si>
  <si>
    <t>Finalisation et recette</t>
  </si>
  <si>
    <t>5,2hj</t>
  </si>
  <si>
    <t>Implémentation GA-DPX.</t>
  </si>
  <si>
    <t>7 ;16</t>
  </si>
  <si>
    <t>Implémentation mode ALL.</t>
  </si>
  <si>
    <t>8 ;9 ;10 ;14 ;15 ;</t>
  </si>
  <si>
    <t>16 ;20</t>
  </si>
  <si>
    <t>Makefile &amp; qualité (organisation code, commentaires, modularité).</t>
  </si>
  <si>
    <t>Tests de scalabilité (instances plus grandes).</t>
  </si>
  <si>
    <t>Recette finale &amp; documentation utilisateur (README).</t>
  </si>
  <si>
    <t>6 jusqu’à 23</t>
  </si>
  <si>
    <t>Prédé-cesseurs</t>
  </si>
  <si>
    <t>Prédé-</t>
  </si>
  <si>
    <t>Période du 12.09.2025 au 01.10.2025</t>
  </si>
  <si>
    <t>1. Très bon travail en équipe. Tout le monde a mouillé le maillot pour faire avancer 
le projet</t>
  </si>
  <si>
    <t xml:space="preserve">1. Organisation un peu difficile. Beaucoup de difficultés à fixer les rendez-vous de travail vu les différences d'emplois de temps. </t>
  </si>
  <si>
    <t>Période du 02.10.2025 au 11.10.2025</t>
  </si>
  <si>
    <t>Période du 13.10 au 19.10.2025</t>
  </si>
  <si>
    <t>Période du 20.10.2025 au 26.10.2025</t>
  </si>
  <si>
    <t>Période du 03.11.2025 au 09.11.2024</t>
  </si>
  <si>
    <t>Période du 10.11.2025 au 16.11.12025</t>
  </si>
  <si>
    <t>Période du 17.11.12025 au 23.11.12025</t>
  </si>
  <si>
    <t>Période du 24.11.12025 au 30.11.12025</t>
  </si>
  <si>
    <t>Période du 01.12.2025 au 07.12.2025</t>
  </si>
  <si>
    <t>Période du 08.12.2025 au 14.12.2025</t>
  </si>
  <si>
    <t>Période du 15.12.2025 au 21.12.2025</t>
  </si>
  <si>
    <t>Partage des taches du jeudi (delais dimanche 12</t>
  </si>
  <si>
    <t>chacun va chercher comment travailler avec git et venir avec le résultat dimanche (delais 12.10</t>
  </si>
  <si>
    <t xml:space="preserve">Decision de travailler avec Git et Discord </t>
  </si>
  <si>
    <t>Gihalu Russel</t>
  </si>
  <si>
    <t>Probleme du voyageur</t>
  </si>
  <si>
    <t xml:space="preserve">Gihalu Russel  (Responsable du projet + Developpeur)
Dunant Tonfack (Developpeur)
Wassim Gaha (Developpeur)
</t>
  </si>
  <si>
    <t>Planning initial de reférence</t>
  </si>
  <si>
    <t xml:space="preserve">1. Tout s'est bien passé chacun a éffectué ses tâches hebdomadaires avec succès et dans les delais. </t>
  </si>
  <si>
    <t>Flexibilité</t>
  </si>
  <si>
    <t>Décision prise de  travailler sur GihHub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</si>
</sst>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\$#,##0;[Red]&quot;-$&quot;#,##0"/>
    <numFmt numFmtId="178" formatCode="0.0_)"/>
    <numFmt numFmtId="179" formatCode="\£#,##0;&quot;-£&quot;#,##0"/>
    <numFmt numFmtId="180" formatCode="\£#,##0;[Red]&quot;-£&quot;#,##0"/>
    <numFmt numFmtId="181" formatCode="&quot;Qty &quot;#_]"/>
    <numFmt numFmtId="182" formatCode="&quot;Station  &quot;#&quot;  Total Each :- &quot;"/>
    <numFmt numFmtId="183" formatCode="&quot;Station  &quot;#&quot; Grand Total :-&quot;"/>
    <numFmt numFmtId="184" formatCode="&quot;Item  &quot;#.##&quot;  Total  :-&quot;"/>
    <numFmt numFmtId="185" formatCode="#__\x_]"/>
    <numFmt numFmtId="186" formatCode="0.0"/>
    <numFmt numFmtId="187" formatCode="dd/mm/yy"/>
    <numFmt numFmtId="188" formatCode="#,##0.0"/>
    <numFmt numFmtId="189" formatCode="_-* #,##0.00\ [$€]_-;\-* #,##0.00\ [$€]_-;_-* &quot;-&quot;??\ [$€]_-;_-@_-"/>
    <numFmt numFmtId="190" formatCode="#,##0\ &quot;€&quot;"/>
    <numFmt numFmtId="191" formatCode="dd/mm/yy;@"/>
  </numFmts>
  <fonts count="10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 Light"/>
      <family val="2"/>
    </font>
    <font>
      <sz val="11"/>
      <name val="Arial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sz val="20"/>
      <name val="Arial"/>
      <family val="2"/>
    </font>
    <font>
      <sz val="12"/>
      <color rgb="FF000000"/>
      <name val="Calibri Light"/>
      <family val="2"/>
    </font>
    <font>
      <sz val="14"/>
      <color rgb="FF000000"/>
      <name val="Calibri Light"/>
      <family val="2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rgb="FFD1D1D1"/>
        <bgColor indexed="64"/>
      </patternFill>
    </fill>
    <fill>
      <patternFill patternType="solid">
        <fgColor rgb="FF4C94D8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320">
    <xf numFmtId="0" fontId="0" fillId="0" borderId="0"/>
    <xf numFmtId="0" fontId="73" fillId="0" borderId="0" applyNumberForma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Protection="0">
      <alignment horizontal="left" vertical="top" wrapText="1"/>
    </xf>
    <xf numFmtId="0" fontId="55" fillId="2" borderId="0" applyNumberFormat="0" applyBorder="0" applyAlignment="0" applyProtection="0"/>
    <xf numFmtId="0" fontId="5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5" borderId="0" applyNumberFormat="0" applyBorder="0" applyAlignment="0" applyProtection="0"/>
    <xf numFmtId="0" fontId="55" fillId="14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11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Alignment="0" applyProtection="0"/>
    <xf numFmtId="0" fontId="25" fillId="0" borderId="3" applyNumberFormat="0" applyFill="0" applyBorder="0" applyProtection="0"/>
    <xf numFmtId="0" fontId="25" fillId="0" borderId="3" applyNumberFormat="0" applyFill="0" applyBorder="0" applyProtection="0"/>
    <xf numFmtId="0" fontId="25" fillId="0" borderId="3" applyNumberFormat="0" applyFill="0" applyBorder="0" applyProtection="0"/>
    <xf numFmtId="0" fontId="25" fillId="0" borderId="3" applyNumberFormat="0" applyFill="0" applyBorder="0" applyProtection="0"/>
    <xf numFmtId="0" fontId="26" fillId="0" borderId="0" applyNumberFormat="0" applyFill="0" applyBorder="0" applyAlignment="0"/>
    <xf numFmtId="0" fontId="58" fillId="34" borderId="4" applyNumberFormat="0" applyAlignment="0" applyProtection="0"/>
    <xf numFmtId="0" fontId="58" fillId="35" borderId="4" applyNumberFormat="0" applyAlignment="0" applyProtection="0"/>
    <xf numFmtId="0" fontId="20" fillId="0" borderId="5" applyNumberFormat="0" applyBorder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1" fillId="0" borderId="0" applyFont="0" applyFill="0" applyBorder="0" applyAlignment="0" applyProtection="0"/>
    <xf numFmtId="0" fontId="5" fillId="36" borderId="8" applyNumberFormat="0" applyFont="0" applyAlignment="0" applyProtection="0"/>
    <xf numFmtId="0" fontId="81" fillId="36" borderId="8" applyNumberFormat="0" applyFont="0" applyAlignment="0" applyProtection="0"/>
    <xf numFmtId="0" fontId="5" fillId="36" borderId="8" applyNumberFormat="0" applyFont="0" applyAlignment="0" applyProtection="0"/>
    <xf numFmtId="0" fontId="81" fillId="36" borderId="8" applyNumberFormat="0" applyFont="0" applyAlignment="0" applyProtection="0"/>
    <xf numFmtId="0" fontId="5" fillId="36" borderId="8" applyNumberFormat="0" applyFont="0" applyAlignment="0" applyProtection="0"/>
    <xf numFmtId="0" fontId="81" fillId="36" borderId="8" applyNumberFormat="0" applyFont="0" applyAlignment="0" applyProtection="0"/>
    <xf numFmtId="166" fontId="9" fillId="0" borderId="0" applyFont="0" applyFill="0" applyBorder="0">
      <alignment horizontal="right"/>
      <protection locked="0"/>
    </xf>
    <xf numFmtId="166" fontId="9" fillId="0" borderId="0" applyFont="0" applyFill="0" applyBorder="0">
      <alignment horizontal="right"/>
      <protection locked="0"/>
    </xf>
    <xf numFmtId="166" fontId="9" fillId="0" borderId="0" applyFont="0" applyFill="0" applyBorder="0">
      <alignment horizontal="right"/>
      <protection locked="0"/>
    </xf>
    <xf numFmtId="166" fontId="83" fillId="0" borderId="0" applyFont="0" applyFill="0" applyBorder="0">
      <alignment horizontal="right"/>
      <protection locked="0"/>
    </xf>
    <xf numFmtId="166" fontId="9" fillId="0" borderId="0" applyFont="0" applyFill="0" applyBorder="0">
      <alignment horizontal="right"/>
      <protection locked="0"/>
    </xf>
    <xf numFmtId="166" fontId="9" fillId="0" borderId="0" applyFont="0" applyFill="0" applyBorder="0">
      <alignment horizontal="right"/>
      <protection locked="0"/>
    </xf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1" fillId="0" borderId="0" applyFont="0" applyFill="0" applyBorder="0" applyAlignment="0" applyProtection="0"/>
    <xf numFmtId="15" fontId="3" fillId="0" borderId="0" applyProtection="0"/>
    <xf numFmtId="15" fontId="5" fillId="0" borderId="0" applyProtection="0"/>
    <xf numFmtId="15" fontId="5" fillId="0" borderId="0" applyProtection="0"/>
    <xf numFmtId="15" fontId="5" fillId="0" borderId="0" applyProtection="0"/>
    <xf numFmtId="14" fontId="9" fillId="37" borderId="0" applyFont="0" applyBorder="0" applyAlignment="0">
      <alignment vertical="top"/>
    </xf>
    <xf numFmtId="14" fontId="9" fillId="37" borderId="0" applyFont="0" applyBorder="0" applyAlignment="0">
      <alignment vertical="top"/>
    </xf>
    <xf numFmtId="14" fontId="9" fillId="37" borderId="0" applyFont="0" applyBorder="0" applyAlignment="0">
      <alignment vertical="top"/>
    </xf>
    <xf numFmtId="14" fontId="83" fillId="37" borderId="0" applyFont="0" applyBorder="0" applyAlignment="0">
      <alignment vertical="top"/>
    </xf>
    <xf numFmtId="14" fontId="9" fillId="37" borderId="0" applyFont="0" applyBorder="0" applyAlignment="0">
      <alignment vertical="top"/>
    </xf>
    <xf numFmtId="14" fontId="9" fillId="37" borderId="0" applyFont="0" applyBorder="0" applyAlignment="0">
      <alignment vertical="top"/>
    </xf>
    <xf numFmtId="167" fontId="9" fillId="37" borderId="0" applyFont="0" applyBorder="0" applyAlignment="0">
      <alignment vertical="top"/>
    </xf>
    <xf numFmtId="167" fontId="9" fillId="37" borderId="0" applyFont="0" applyBorder="0" applyAlignment="0">
      <alignment vertical="top"/>
    </xf>
    <xf numFmtId="167" fontId="9" fillId="37" borderId="0" applyFont="0" applyBorder="0" applyAlignment="0">
      <alignment vertical="top"/>
    </xf>
    <xf numFmtId="167" fontId="83" fillId="37" borderId="0" applyFont="0" applyBorder="0" applyAlignment="0">
      <alignment vertical="top"/>
    </xf>
    <xf numFmtId="167" fontId="9" fillId="37" borderId="0" applyFont="0" applyBorder="0" applyAlignment="0">
      <alignment vertical="top"/>
    </xf>
    <xf numFmtId="167" fontId="9" fillId="37" borderId="0" applyFont="0" applyBorder="0" applyAlignment="0">
      <alignment vertical="top"/>
    </xf>
    <xf numFmtId="14" fontId="9" fillId="0" borderId="0" applyFont="0" applyFill="0" applyBorder="0" applyProtection="0">
      <alignment horizontal="center"/>
      <protection locked="0"/>
    </xf>
    <xf numFmtId="14" fontId="5" fillId="0" borderId="0" applyFill="0" applyBorder="0" applyProtection="0">
      <alignment horizontal="center"/>
    </xf>
    <xf numFmtId="14" fontId="5" fillId="0" borderId="0" applyFill="0" applyBorder="0" applyProtection="0">
      <alignment horizontal="center"/>
    </xf>
    <xf numFmtId="14" fontId="9" fillId="0" borderId="0" applyFont="0" applyFill="0" applyBorder="0" applyProtection="0">
      <alignment horizontal="center"/>
      <protection locked="0"/>
    </xf>
    <xf numFmtId="14" fontId="83" fillId="0" borderId="0" applyFont="0" applyFill="0" applyBorder="0" applyProtection="0">
      <alignment horizontal="center"/>
      <protection locked="0"/>
    </xf>
    <xf numFmtId="14" fontId="9" fillId="0" borderId="0" applyFont="0" applyFill="0" applyBorder="0" applyProtection="0">
      <alignment horizontal="center"/>
      <protection locked="0"/>
    </xf>
    <xf numFmtId="14" fontId="9" fillId="0" borderId="0" applyFont="0" applyFill="0" applyBorder="0" applyProtection="0">
      <alignment horizontal="center"/>
      <protection locked="0"/>
    </xf>
    <xf numFmtId="14" fontId="5" fillId="0" borderId="0" applyFill="0" applyBorder="0" applyProtection="0">
      <alignment horizontal="center"/>
    </xf>
    <xf numFmtId="14" fontId="4" fillId="38" borderId="9">
      <alignment horizontal="right" vertical="center"/>
    </xf>
    <xf numFmtId="14" fontId="50" fillId="0" borderId="10"/>
    <xf numFmtId="167" fontId="3" fillId="37" borderId="11">
      <alignment horizontal="center"/>
    </xf>
    <xf numFmtId="167" fontId="5" fillId="37" borderId="11">
      <alignment horizontal="center"/>
    </xf>
    <xf numFmtId="167" fontId="5" fillId="37" borderId="11">
      <alignment horizontal="center"/>
    </xf>
    <xf numFmtId="167" fontId="5" fillId="37" borderId="11">
      <alignment horizontal="center"/>
    </xf>
    <xf numFmtId="167" fontId="5" fillId="37" borderId="11">
      <alignment horizontal="center"/>
    </xf>
    <xf numFmtId="0" fontId="5" fillId="0" borderId="0">
      <alignment vertical="top"/>
    </xf>
    <xf numFmtId="168" fontId="10" fillId="0" borderId="0" applyFill="0" applyBorder="0">
      <alignment horizontal="right"/>
    </xf>
    <xf numFmtId="0" fontId="3" fillId="0" borderId="0" applyBorder="0">
      <alignment vertical="top" wrapText="1"/>
    </xf>
    <xf numFmtId="0" fontId="5" fillId="0" borderId="0" applyBorder="0">
      <alignment vertical="top" wrapText="1"/>
    </xf>
    <xf numFmtId="0" fontId="5" fillId="0" borderId="0" applyBorder="0">
      <alignment vertical="top" wrapText="1"/>
    </xf>
    <xf numFmtId="0" fontId="5" fillId="0" borderId="0" applyBorder="0">
      <alignment vertical="top" wrapText="1"/>
    </xf>
    <xf numFmtId="0" fontId="5" fillId="0" borderId="0" applyBorder="0">
      <alignment vertical="top" wrapText="1"/>
    </xf>
    <xf numFmtId="173" fontId="3" fillId="0" borderId="0" applyFont="0" applyFill="0" applyBorder="0" applyAlignment="0" applyProtection="0"/>
    <xf numFmtId="177" fontId="3" fillId="0" borderId="0" applyFill="0" applyBorder="0" applyAlignment="0" applyProtection="0"/>
    <xf numFmtId="177" fontId="5" fillId="0" borderId="0" applyFill="0" applyBorder="0" applyAlignment="0" applyProtection="0"/>
    <xf numFmtId="177" fontId="5" fillId="0" borderId="0" applyFill="0" applyBorder="0" applyAlignment="0" applyProtection="0"/>
    <xf numFmtId="177" fontId="5" fillId="0" borderId="0" applyFill="0" applyBorder="0" applyAlignment="0" applyProtection="0"/>
    <xf numFmtId="177" fontId="5" fillId="0" borderId="0" applyFill="0" applyBorder="0" applyAlignment="0" applyProtection="0"/>
    <xf numFmtId="0" fontId="11" fillId="0" borderId="12" applyBorder="0"/>
    <xf numFmtId="0" fontId="10" fillId="0" borderId="12" applyBorder="0"/>
    <xf numFmtId="0" fontId="84" fillId="0" borderId="12" applyBorder="0"/>
    <xf numFmtId="0" fontId="10" fillId="0" borderId="12" applyBorder="0"/>
    <xf numFmtId="0" fontId="10" fillId="0" borderId="12" applyBorder="0"/>
    <xf numFmtId="0" fontId="10" fillId="0" borderId="12" applyBorder="0"/>
    <xf numFmtId="0" fontId="10" fillId="0" borderId="12" applyBorder="0"/>
    <xf numFmtId="0" fontId="60" fillId="7" borderId="4" applyNumberFormat="0" applyAlignment="0" applyProtection="0"/>
    <xf numFmtId="171" fontId="3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71" fontId="8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1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81" fillId="0" borderId="0" applyFont="0" applyFill="0" applyBorder="0" applyAlignment="0" applyProtection="0"/>
    <xf numFmtId="0" fontId="27" fillId="0" borderId="0" applyNumberFormat="0" applyFont="0" applyFill="0" applyBorder="0" applyAlignment="0">
      <alignment horizontal="left" vertical="top"/>
    </xf>
    <xf numFmtId="0" fontId="27" fillId="0" borderId="0" applyNumberFormat="0" applyFont="0" applyFill="0" applyBorder="0" applyAlignment="0">
      <alignment horizontal="left" vertical="top"/>
    </xf>
    <xf numFmtId="0" fontId="27" fillId="0" borderId="0" applyNumberFormat="0" applyFont="0" applyFill="0" applyBorder="0" applyAlignment="0">
      <alignment horizontal="left" vertical="top"/>
    </xf>
    <xf numFmtId="0" fontId="85" fillId="0" borderId="0" applyNumberFormat="0" applyFont="0" applyFill="0" applyBorder="0" applyAlignment="0">
      <alignment horizontal="left" vertical="top"/>
    </xf>
    <xf numFmtId="0" fontId="27" fillId="0" borderId="0" applyNumberFormat="0" applyFont="0" applyFill="0" applyBorder="0" applyAlignment="0">
      <alignment horizontal="left" vertical="top"/>
    </xf>
    <xf numFmtId="0" fontId="27" fillId="0" borderId="0" applyNumberFormat="0" applyFont="0" applyFill="0" applyBorder="0" applyAlignment="0">
      <alignment horizontal="left" vertical="top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169" fontId="10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26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26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14" fillId="0" borderId="0" applyFill="0" applyBorder="0">
      <alignment horizontal="right"/>
      <protection locked="0"/>
    </xf>
    <xf numFmtId="169" fontId="2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0" fontId="10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74" fillId="0" borderId="0" applyFill="0" applyBorder="0">
      <alignment horizontal="right"/>
      <protection locked="0"/>
    </xf>
    <xf numFmtId="0" fontId="51" fillId="39" borderId="16">
      <alignment horizontal="center" vertical="center"/>
    </xf>
    <xf numFmtId="0" fontId="51" fillId="39" borderId="16">
      <alignment horizontal="center" vertical="center"/>
    </xf>
    <xf numFmtId="0" fontId="51" fillId="39" borderId="16">
      <alignment horizontal="center" vertical="center"/>
    </xf>
    <xf numFmtId="0" fontId="51" fillId="39" borderId="16">
      <alignment horizontal="center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0" fillId="13" borderId="4" applyNumberFormat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178" fontId="3" fillId="0" borderId="0">
      <alignment horizontal="center" vertical="top"/>
    </xf>
    <xf numFmtId="178" fontId="5" fillId="0" borderId="0">
      <alignment horizontal="center" vertical="top"/>
    </xf>
    <xf numFmtId="178" fontId="5" fillId="0" borderId="0">
      <alignment horizontal="center" vertical="top"/>
    </xf>
    <xf numFmtId="178" fontId="5" fillId="0" borderId="0">
      <alignment horizontal="center" vertical="top"/>
    </xf>
    <xf numFmtId="178" fontId="5" fillId="0" borderId="0">
      <alignment horizontal="center" vertical="top"/>
    </xf>
    <xf numFmtId="175" fontId="30" fillId="0" borderId="17">
      <alignment horizontal="center" vertical="center"/>
    </xf>
    <xf numFmtId="172" fontId="31" fillId="0" borderId="18">
      <alignment horizontal="left"/>
    </xf>
    <xf numFmtId="172" fontId="7" fillId="0" borderId="18">
      <alignment horizontal="left"/>
    </xf>
    <xf numFmtId="172" fontId="7" fillId="0" borderId="18">
      <alignment horizontal="left"/>
    </xf>
    <xf numFmtId="172" fontId="16" fillId="0" borderId="17">
      <alignment horizontal="center"/>
    </xf>
    <xf numFmtId="172" fontId="16" fillId="0" borderId="17"/>
    <xf numFmtId="172" fontId="32" fillId="0" borderId="17">
      <alignment horizontal="left"/>
    </xf>
    <xf numFmtId="172" fontId="24" fillId="0" borderId="17">
      <alignment horizontal="left"/>
    </xf>
    <xf numFmtId="172" fontId="24" fillId="0" borderId="17">
      <alignment horizontal="left"/>
    </xf>
    <xf numFmtId="172" fontId="24" fillId="0" borderId="17">
      <alignment horizontal="left"/>
    </xf>
    <xf numFmtId="172" fontId="32" fillId="0" borderId="17"/>
    <xf numFmtId="172" fontId="24" fillId="0" borderId="17"/>
    <xf numFmtId="172" fontId="24" fillId="0" borderId="17"/>
    <xf numFmtId="172" fontId="24" fillId="0" borderId="17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6" applyNumberFormat="0" applyFill="0" applyAlignment="0" applyProtection="0"/>
    <xf numFmtId="0" fontId="33" fillId="40" borderId="0"/>
    <xf numFmtId="0" fontId="33" fillId="40" borderId="0"/>
    <xf numFmtId="0" fontId="33" fillId="40" borderId="0"/>
    <xf numFmtId="0" fontId="86" fillId="40" borderId="0"/>
    <xf numFmtId="0" fontId="33" fillId="40" borderId="0"/>
    <xf numFmtId="0" fontId="33" fillId="40" borderId="0"/>
    <xf numFmtId="0" fontId="33" fillId="40" borderId="0"/>
    <xf numFmtId="179" fontId="3" fillId="0" borderId="0" applyBorder="0">
      <alignment vertical="top"/>
    </xf>
    <xf numFmtId="179" fontId="5" fillId="0" borderId="0" applyBorder="0">
      <alignment vertical="top"/>
    </xf>
    <xf numFmtId="179" fontId="5" fillId="0" borderId="0" applyBorder="0">
      <alignment vertical="top"/>
    </xf>
    <xf numFmtId="179" fontId="5" fillId="0" borderId="0" applyBorder="0">
      <alignment vertical="top"/>
    </xf>
    <xf numFmtId="179" fontId="5" fillId="0" borderId="0" applyBorder="0">
      <alignment vertical="top"/>
    </xf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34" fillId="42" borderId="0">
      <alignment vertical="center"/>
    </xf>
    <xf numFmtId="0" fontId="12" fillId="43" borderId="19">
      <alignment vertical="center" wrapText="1"/>
    </xf>
    <xf numFmtId="0" fontId="5" fillId="0" borderId="0"/>
    <xf numFmtId="0" fontId="13" fillId="0" borderId="0">
      <alignment horizontal="center"/>
    </xf>
    <xf numFmtId="176" fontId="11" fillId="0" borderId="0"/>
    <xf numFmtId="176" fontId="10" fillId="0" borderId="0"/>
    <xf numFmtId="176" fontId="10" fillId="0" borderId="0"/>
    <xf numFmtId="0" fontId="5" fillId="0" borderId="0">
      <alignment horizontal="left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9" fillId="37" borderId="0" applyNumberFormat="0" applyFont="0" applyBorder="0" applyAlignment="0">
      <alignment vertical="top"/>
    </xf>
    <xf numFmtId="0" fontId="9" fillId="37" borderId="0" applyNumberFormat="0" applyFont="0" applyBorder="0" applyAlignment="0">
      <alignment vertical="top"/>
    </xf>
    <xf numFmtId="0" fontId="9" fillId="37" borderId="0" applyNumberFormat="0" applyFont="0" applyBorder="0" applyAlignment="0">
      <alignment vertical="top"/>
    </xf>
    <xf numFmtId="0" fontId="83" fillId="37" borderId="0" applyNumberFormat="0" applyFont="0" applyBorder="0" applyAlignment="0">
      <alignment vertical="top"/>
    </xf>
    <xf numFmtId="0" fontId="9" fillId="37" borderId="0" applyNumberFormat="0" applyFont="0" applyBorder="0" applyAlignment="0">
      <alignment vertical="top"/>
    </xf>
    <xf numFmtId="0" fontId="9" fillId="37" borderId="0" applyNumberFormat="0" applyFont="0" applyBorder="0" applyAlignment="0">
      <alignment vertical="top"/>
    </xf>
    <xf numFmtId="0" fontId="5" fillId="0" borderId="0"/>
    <xf numFmtId="0" fontId="52" fillId="0" borderId="0"/>
    <xf numFmtId="0" fontId="93" fillId="0" borderId="0"/>
    <xf numFmtId="0" fontId="5" fillId="0" borderId="0"/>
    <xf numFmtId="0" fontId="55" fillId="0" borderId="0"/>
    <xf numFmtId="0" fontId="94" fillId="0" borderId="0"/>
    <xf numFmtId="0" fontId="5" fillId="0" borderId="0"/>
    <xf numFmtId="0" fontId="9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4" borderId="8" applyNumberFormat="0" applyAlignment="0" applyProtection="0"/>
    <xf numFmtId="0" fontId="76" fillId="45" borderId="0"/>
    <xf numFmtId="0" fontId="52" fillId="0" borderId="0" applyNumberFormat="0">
      <alignment vertical="top" wrapText="1"/>
      <protection locked="0"/>
    </xf>
    <xf numFmtId="0" fontId="12" fillId="46" borderId="0" applyNumberFormat="0" applyProtection="0">
      <alignment vertical="center"/>
    </xf>
    <xf numFmtId="0" fontId="4" fillId="46" borderId="0" applyNumberFormat="0" applyProtection="0">
      <alignment vertical="center"/>
    </xf>
    <xf numFmtId="0" fontId="4" fillId="46" borderId="0" applyNumberFormat="0" applyProtection="0">
      <alignment vertical="center"/>
    </xf>
    <xf numFmtId="180" fontId="3" fillId="0" borderId="0" applyFill="0" applyBorder="0" applyProtection="0">
      <alignment vertical="top"/>
    </xf>
    <xf numFmtId="180" fontId="5" fillId="0" borderId="0" applyFill="0" applyBorder="0" applyProtection="0">
      <alignment vertical="top"/>
    </xf>
    <xf numFmtId="180" fontId="5" fillId="0" borderId="0" applyFill="0" applyBorder="0" applyProtection="0">
      <alignment vertical="top"/>
    </xf>
    <xf numFmtId="180" fontId="5" fillId="0" borderId="0" applyFill="0" applyBorder="0" applyProtection="0">
      <alignment vertical="top"/>
    </xf>
    <xf numFmtId="180" fontId="5" fillId="0" borderId="0" applyFill="0" applyBorder="0" applyProtection="0">
      <alignment vertical="top"/>
    </xf>
    <xf numFmtId="180" fontId="7" fillId="0" borderId="0" applyFill="0" applyBorder="0" applyProtection="0">
      <alignment vertical="top"/>
    </xf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8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10" fillId="0" borderId="0" applyFont="0" applyFill="0" applyBorder="0">
      <alignment horizontal="right"/>
      <protection locked="0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15" fontId="36" fillId="0" borderId="0" applyFont="0" applyFill="0" applyBorder="0" applyAlignment="0" applyProtection="0"/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21">
      <alignment horizontal="center"/>
    </xf>
    <xf numFmtId="0" fontId="37" fillId="0" borderId="21">
      <alignment horizontal="center"/>
    </xf>
    <xf numFmtId="0" fontId="37" fillId="0" borderId="21">
      <alignment horizontal="center"/>
    </xf>
    <xf numFmtId="0" fontId="37" fillId="0" borderId="21">
      <alignment horizontal="center"/>
    </xf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0" fontId="36" fillId="47" borderId="0" applyNumberFormat="0" applyFont="0" applyBorder="0" applyAlignment="0" applyProtection="0"/>
    <xf numFmtId="0" fontId="36" fillId="47" borderId="0" applyNumberFormat="0" applyFont="0" applyBorder="0" applyAlignment="0" applyProtection="0"/>
    <xf numFmtId="0" fontId="36" fillId="47" borderId="0" applyNumberFormat="0" applyFont="0" applyBorder="0" applyAlignment="0" applyProtection="0"/>
    <xf numFmtId="181" fontId="3" fillId="0" borderId="0" applyFill="0" applyBorder="0" applyProtection="0">
      <alignment horizontal="left" vertical="top"/>
    </xf>
    <xf numFmtId="181" fontId="5" fillId="0" borderId="0" applyFill="0" applyBorder="0" applyProtection="0">
      <alignment horizontal="left" vertical="top"/>
    </xf>
    <xf numFmtId="181" fontId="5" fillId="0" borderId="0" applyFill="0" applyBorder="0" applyProtection="0">
      <alignment horizontal="left" vertical="top"/>
    </xf>
    <xf numFmtId="181" fontId="5" fillId="0" borderId="0" applyFill="0" applyBorder="0" applyProtection="0">
      <alignment horizontal="left" vertical="top"/>
    </xf>
    <xf numFmtId="181" fontId="5" fillId="0" borderId="0" applyFill="0" applyBorder="0" applyProtection="0">
      <alignment horizontal="left" vertical="top"/>
    </xf>
    <xf numFmtId="0" fontId="5" fillId="44" borderId="0"/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8" fillId="48" borderId="22" applyNumberFormat="0" applyProtection="0">
      <alignment vertical="center"/>
    </xf>
    <xf numFmtId="4" fontId="39" fillId="48" borderId="22" applyNumberFormat="0" applyProtection="0">
      <alignment vertical="center"/>
    </xf>
    <xf numFmtId="4" fontId="39" fillId="48" borderId="22" applyNumberFormat="0" applyProtection="0">
      <alignment vertical="center"/>
    </xf>
    <xf numFmtId="4" fontId="39" fillId="48" borderId="22" applyNumberFormat="0" applyProtection="0">
      <alignment vertical="center"/>
    </xf>
    <xf numFmtId="4" fontId="39" fillId="48" borderId="22" applyNumberFormat="0" applyProtection="0">
      <alignment vertical="center"/>
    </xf>
    <xf numFmtId="4" fontId="40" fillId="48" borderId="22" applyNumberFormat="0" applyProtection="0">
      <alignment horizontal="left" vertical="center" indent="1"/>
    </xf>
    <xf numFmtId="4" fontId="40" fillId="48" borderId="22" applyNumberFormat="0" applyProtection="0">
      <alignment horizontal="left" vertical="center" indent="1"/>
    </xf>
    <xf numFmtId="4" fontId="40" fillId="48" borderId="22" applyNumberFormat="0" applyProtection="0">
      <alignment horizontal="left" vertical="center" indent="1"/>
    </xf>
    <xf numFmtId="4" fontId="40" fillId="48" borderId="22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49" borderId="0" applyNumberFormat="0" applyProtection="0">
      <alignment horizontal="left" vertical="center" indent="1"/>
    </xf>
    <xf numFmtId="4" fontId="40" fillId="50" borderId="22" applyNumberFormat="0" applyProtection="0">
      <alignment horizontal="right" vertical="center"/>
    </xf>
    <xf numFmtId="4" fontId="40" fillId="50" borderId="22" applyNumberFormat="0" applyProtection="0">
      <alignment horizontal="right" vertical="center"/>
    </xf>
    <xf numFmtId="4" fontId="40" fillId="50" borderId="22" applyNumberFormat="0" applyProtection="0">
      <alignment horizontal="right" vertical="center"/>
    </xf>
    <xf numFmtId="4" fontId="40" fillId="50" borderId="22" applyNumberFormat="0" applyProtection="0">
      <alignment horizontal="right" vertical="center"/>
    </xf>
    <xf numFmtId="4" fontId="40" fillId="51" borderId="22" applyNumberFormat="0" applyProtection="0">
      <alignment horizontal="right" vertical="center"/>
    </xf>
    <xf numFmtId="4" fontId="40" fillId="51" borderId="22" applyNumberFormat="0" applyProtection="0">
      <alignment horizontal="right" vertical="center"/>
    </xf>
    <xf numFmtId="4" fontId="40" fillId="51" borderId="22" applyNumberFormat="0" applyProtection="0">
      <alignment horizontal="right" vertical="center"/>
    </xf>
    <xf numFmtId="4" fontId="40" fillId="51" borderId="22" applyNumberFormat="0" applyProtection="0">
      <alignment horizontal="right" vertical="center"/>
    </xf>
    <xf numFmtId="4" fontId="40" fillId="52" borderId="22" applyNumberFormat="0" applyProtection="0">
      <alignment horizontal="right" vertical="center"/>
    </xf>
    <xf numFmtId="4" fontId="40" fillId="52" borderId="22" applyNumberFormat="0" applyProtection="0">
      <alignment horizontal="right" vertical="center"/>
    </xf>
    <xf numFmtId="4" fontId="40" fillId="52" borderId="22" applyNumberFormat="0" applyProtection="0">
      <alignment horizontal="right" vertical="center"/>
    </xf>
    <xf numFmtId="4" fontId="40" fillId="52" borderId="22" applyNumberFormat="0" applyProtection="0">
      <alignment horizontal="right" vertical="center"/>
    </xf>
    <xf numFmtId="4" fontId="40" fillId="37" borderId="22" applyNumberFormat="0" applyProtection="0">
      <alignment horizontal="right" vertical="center"/>
    </xf>
    <xf numFmtId="4" fontId="40" fillId="37" borderId="22" applyNumberFormat="0" applyProtection="0">
      <alignment horizontal="right" vertical="center"/>
    </xf>
    <xf numFmtId="4" fontId="40" fillId="37" borderId="22" applyNumberFormat="0" applyProtection="0">
      <alignment horizontal="right" vertical="center"/>
    </xf>
    <xf numFmtId="4" fontId="40" fillId="37" borderId="22" applyNumberFormat="0" applyProtection="0">
      <alignment horizontal="right" vertical="center"/>
    </xf>
    <xf numFmtId="4" fontId="40" fillId="53" borderId="22" applyNumberFormat="0" applyProtection="0">
      <alignment horizontal="right" vertical="center"/>
    </xf>
    <xf numFmtId="4" fontId="40" fillId="53" borderId="22" applyNumberFormat="0" applyProtection="0">
      <alignment horizontal="right" vertical="center"/>
    </xf>
    <xf numFmtId="4" fontId="40" fillId="53" borderId="22" applyNumberFormat="0" applyProtection="0">
      <alignment horizontal="right" vertical="center"/>
    </xf>
    <xf numFmtId="4" fontId="40" fillId="53" borderId="22" applyNumberFormat="0" applyProtection="0">
      <alignment horizontal="right" vertical="center"/>
    </xf>
    <xf numFmtId="4" fontId="40" fillId="54" borderId="22" applyNumberFormat="0" applyProtection="0">
      <alignment horizontal="right" vertical="center"/>
    </xf>
    <xf numFmtId="4" fontId="40" fillId="54" borderId="22" applyNumberFormat="0" applyProtection="0">
      <alignment horizontal="right" vertical="center"/>
    </xf>
    <xf numFmtId="4" fontId="40" fillId="54" borderId="22" applyNumberFormat="0" applyProtection="0">
      <alignment horizontal="right" vertical="center"/>
    </xf>
    <xf numFmtId="4" fontId="40" fillId="54" borderId="22" applyNumberFormat="0" applyProtection="0">
      <alignment horizontal="right" vertical="center"/>
    </xf>
    <xf numFmtId="4" fontId="40" fillId="55" borderId="22" applyNumberFormat="0" applyProtection="0">
      <alignment horizontal="right" vertical="center"/>
    </xf>
    <xf numFmtId="4" fontId="40" fillId="55" borderId="22" applyNumberFormat="0" applyProtection="0">
      <alignment horizontal="right" vertical="center"/>
    </xf>
    <xf numFmtId="4" fontId="40" fillId="55" borderId="22" applyNumberFormat="0" applyProtection="0">
      <alignment horizontal="right" vertical="center"/>
    </xf>
    <xf numFmtId="4" fontId="40" fillId="55" borderId="22" applyNumberFormat="0" applyProtection="0">
      <alignment horizontal="right" vertical="center"/>
    </xf>
    <xf numFmtId="4" fontId="40" fillId="56" borderId="22" applyNumberFormat="0" applyProtection="0">
      <alignment horizontal="right" vertical="center"/>
    </xf>
    <xf numFmtId="4" fontId="40" fillId="56" borderId="22" applyNumberFormat="0" applyProtection="0">
      <alignment horizontal="right" vertical="center"/>
    </xf>
    <xf numFmtId="4" fontId="40" fillId="56" borderId="22" applyNumberFormat="0" applyProtection="0">
      <alignment horizontal="right" vertical="center"/>
    </xf>
    <xf numFmtId="4" fontId="40" fillId="56" borderId="22" applyNumberFormat="0" applyProtection="0">
      <alignment horizontal="right" vertical="center"/>
    </xf>
    <xf numFmtId="4" fontId="40" fillId="57" borderId="22" applyNumberFormat="0" applyProtection="0">
      <alignment horizontal="right" vertical="center"/>
    </xf>
    <xf numFmtId="4" fontId="40" fillId="57" borderId="22" applyNumberFormat="0" applyProtection="0">
      <alignment horizontal="right" vertical="center"/>
    </xf>
    <xf numFmtId="4" fontId="40" fillId="57" borderId="22" applyNumberFormat="0" applyProtection="0">
      <alignment horizontal="right" vertical="center"/>
    </xf>
    <xf numFmtId="4" fontId="40" fillId="57" borderId="22" applyNumberFormat="0" applyProtection="0">
      <alignment horizontal="right" vertical="center"/>
    </xf>
    <xf numFmtId="4" fontId="38" fillId="58" borderId="23" applyNumberFormat="0" applyProtection="0">
      <alignment horizontal="left" vertical="center" indent="1"/>
    </xf>
    <xf numFmtId="4" fontId="38" fillId="58" borderId="23" applyNumberFormat="0" applyProtection="0">
      <alignment horizontal="left" vertical="center" indent="1"/>
    </xf>
    <xf numFmtId="4" fontId="38" fillId="58" borderId="23" applyNumberFormat="0" applyProtection="0">
      <alignment horizontal="left" vertical="center" indent="1"/>
    </xf>
    <xf numFmtId="4" fontId="38" fillId="58" borderId="23" applyNumberFormat="0" applyProtection="0">
      <alignment horizontal="left" vertical="center" indent="1"/>
    </xf>
    <xf numFmtId="4" fontId="38" fillId="43" borderId="0" applyNumberFormat="0" applyProtection="0">
      <alignment horizontal="left" vertical="center" indent="1"/>
    </xf>
    <xf numFmtId="4" fontId="38" fillId="43" borderId="0" applyNumberFormat="0" applyProtection="0">
      <alignment horizontal="left" vertical="center" indent="1"/>
    </xf>
    <xf numFmtId="4" fontId="38" fillId="43" borderId="0" applyNumberFormat="0" applyProtection="0">
      <alignment horizontal="left" vertical="center" indent="1"/>
    </xf>
    <xf numFmtId="4" fontId="38" fillId="43" borderId="0" applyNumberFormat="0" applyProtection="0">
      <alignment horizontal="left" vertical="center" indent="1"/>
    </xf>
    <xf numFmtId="4" fontId="38" fillId="49" borderId="0" applyNumberFormat="0" applyProtection="0">
      <alignment horizontal="left" vertical="center" indent="1"/>
    </xf>
    <xf numFmtId="4" fontId="38" fillId="49" borderId="0" applyNumberFormat="0" applyProtection="0">
      <alignment horizontal="left" vertical="center" indent="1"/>
    </xf>
    <xf numFmtId="4" fontId="38" fillId="49" borderId="0" applyNumberFormat="0" applyProtection="0">
      <alignment horizontal="left" vertical="center" indent="1"/>
    </xf>
    <xf numFmtId="4" fontId="38" fillId="49" borderId="0" applyNumberFormat="0" applyProtection="0">
      <alignment horizontal="left" vertical="center" indent="1"/>
    </xf>
    <xf numFmtId="4" fontId="40" fillId="43" borderId="22" applyNumberFormat="0" applyProtection="0">
      <alignment horizontal="right" vertical="center"/>
    </xf>
    <xf numFmtId="4" fontId="40" fillId="43" borderId="22" applyNumberFormat="0" applyProtection="0">
      <alignment horizontal="right" vertical="center"/>
    </xf>
    <xf numFmtId="4" fontId="40" fillId="43" borderId="22" applyNumberFormat="0" applyProtection="0">
      <alignment horizontal="right" vertical="center"/>
    </xf>
    <xf numFmtId="4" fontId="40" fillId="43" borderId="22" applyNumberFormat="0" applyProtection="0">
      <alignment horizontal="right" vertical="center"/>
    </xf>
    <xf numFmtId="4" fontId="41" fillId="43" borderId="0" applyNumberFormat="0" applyProtection="0">
      <alignment horizontal="left" vertical="center" indent="1"/>
    </xf>
    <xf numFmtId="4" fontId="41" fillId="43" borderId="0" applyNumberFormat="0" applyProtection="0">
      <alignment horizontal="left" vertical="center" indent="1"/>
    </xf>
    <xf numFmtId="4" fontId="41" fillId="43" borderId="0" applyNumberFormat="0" applyProtection="0">
      <alignment horizontal="left" vertical="center" indent="1"/>
    </xf>
    <xf numFmtId="4" fontId="41" fillId="43" borderId="0" applyNumberFormat="0" applyProtection="0">
      <alignment horizontal="left" vertical="center" indent="1"/>
    </xf>
    <xf numFmtId="4" fontId="41" fillId="49" borderId="0" applyNumberFormat="0" applyProtection="0">
      <alignment horizontal="left" vertical="center" indent="1"/>
    </xf>
    <xf numFmtId="4" fontId="41" fillId="49" borderId="0" applyNumberFormat="0" applyProtection="0">
      <alignment horizontal="left" vertical="center" indent="1"/>
    </xf>
    <xf numFmtId="4" fontId="41" fillId="49" borderId="0" applyNumberFormat="0" applyProtection="0">
      <alignment horizontal="left" vertical="center" indent="1"/>
    </xf>
    <xf numFmtId="4" fontId="41" fillId="49" borderId="0" applyNumberFormat="0" applyProtection="0">
      <alignment horizontal="left" vertical="center" indent="1"/>
    </xf>
    <xf numFmtId="4" fontId="40" fillId="59" borderId="22" applyNumberFormat="0" applyProtection="0">
      <alignment vertical="center"/>
    </xf>
    <xf numFmtId="4" fontId="40" fillId="59" borderId="22" applyNumberFormat="0" applyProtection="0">
      <alignment vertical="center"/>
    </xf>
    <xf numFmtId="4" fontId="40" fillId="59" borderId="22" applyNumberFormat="0" applyProtection="0">
      <alignment vertical="center"/>
    </xf>
    <xf numFmtId="4" fontId="40" fillId="59" borderId="22" applyNumberFormat="0" applyProtection="0">
      <alignment vertical="center"/>
    </xf>
    <xf numFmtId="4" fontId="42" fillId="59" borderId="22" applyNumberFormat="0" applyProtection="0">
      <alignment vertical="center"/>
    </xf>
    <xf numFmtId="4" fontId="42" fillId="59" borderId="22" applyNumberFormat="0" applyProtection="0">
      <alignment vertical="center"/>
    </xf>
    <xf numFmtId="4" fontId="42" fillId="59" borderId="22" applyNumberFormat="0" applyProtection="0">
      <alignment vertical="center"/>
    </xf>
    <xf numFmtId="4" fontId="42" fillId="59" borderId="22" applyNumberFormat="0" applyProtection="0">
      <alignment vertical="center"/>
    </xf>
    <xf numFmtId="4" fontId="38" fillId="43" borderId="24" applyNumberFormat="0" applyProtection="0">
      <alignment horizontal="left" vertical="center" indent="1"/>
    </xf>
    <xf numFmtId="4" fontId="38" fillId="43" borderId="24" applyNumberFormat="0" applyProtection="0">
      <alignment horizontal="left" vertical="center" indent="1"/>
    </xf>
    <xf numFmtId="4" fontId="38" fillId="43" borderId="24" applyNumberFormat="0" applyProtection="0">
      <alignment horizontal="left" vertical="center" indent="1"/>
    </xf>
    <xf numFmtId="4" fontId="38" fillId="43" borderId="24" applyNumberFormat="0" applyProtection="0">
      <alignment horizontal="left" vertical="center" indent="1"/>
    </xf>
    <xf numFmtId="4" fontId="43" fillId="59" borderId="0" applyNumberFormat="0" applyProtection="0">
      <alignment horizontal="right" vertical="center"/>
    </xf>
    <xf numFmtId="4" fontId="42" fillId="59" borderId="22" applyNumberFormat="0" applyProtection="0">
      <alignment horizontal="right" vertical="center"/>
    </xf>
    <xf numFmtId="4" fontId="42" fillId="59" borderId="22" applyNumberFormat="0" applyProtection="0">
      <alignment horizontal="right" vertical="center"/>
    </xf>
    <xf numFmtId="4" fontId="42" fillId="59" borderId="22" applyNumberFormat="0" applyProtection="0">
      <alignment horizontal="right" vertical="center"/>
    </xf>
    <xf numFmtId="4" fontId="42" fillId="59" borderId="22" applyNumberFormat="0" applyProtection="0">
      <alignment horizontal="right" vertical="center"/>
    </xf>
    <xf numFmtId="4" fontId="38" fillId="43" borderId="22" applyNumberFormat="0" applyProtection="0">
      <alignment horizontal="left" vertical="center" indent="1"/>
    </xf>
    <xf numFmtId="4" fontId="38" fillId="43" borderId="22" applyNumberFormat="0" applyProtection="0">
      <alignment horizontal="left" vertical="center" indent="1"/>
    </xf>
    <xf numFmtId="4" fontId="38" fillId="43" borderId="22" applyNumberFormat="0" applyProtection="0">
      <alignment horizontal="left" vertical="center" indent="1"/>
    </xf>
    <xf numFmtId="4" fontId="38" fillId="43" borderId="22" applyNumberFormat="0" applyProtection="0">
      <alignment horizontal="left" vertical="center" indent="1"/>
    </xf>
    <xf numFmtId="4" fontId="44" fillId="60" borderId="24" applyNumberFormat="0" applyProtection="0">
      <alignment horizontal="left" vertical="center" indent="1"/>
    </xf>
    <xf numFmtId="4" fontId="44" fillId="60" borderId="24" applyNumberFormat="0" applyProtection="0">
      <alignment horizontal="left" vertical="center" indent="1"/>
    </xf>
    <xf numFmtId="4" fontId="44" fillId="60" borderId="24" applyNumberFormat="0" applyProtection="0">
      <alignment horizontal="left" vertical="center" indent="1"/>
    </xf>
    <xf numFmtId="4" fontId="44" fillId="60" borderId="24" applyNumberFormat="0" applyProtection="0">
      <alignment horizontal="left" vertical="center" indent="1"/>
    </xf>
    <xf numFmtId="4" fontId="45" fillId="59" borderId="22" applyNumberFormat="0" applyProtection="0">
      <alignment horizontal="right" vertical="center"/>
    </xf>
    <xf numFmtId="4" fontId="45" fillId="59" borderId="22" applyNumberFormat="0" applyProtection="0">
      <alignment horizontal="right" vertical="center"/>
    </xf>
    <xf numFmtId="4" fontId="45" fillId="59" borderId="22" applyNumberFormat="0" applyProtection="0">
      <alignment horizontal="right" vertical="center"/>
    </xf>
    <xf numFmtId="4" fontId="45" fillId="59" borderId="22" applyNumberFormat="0" applyProtection="0">
      <alignment horizontal="right" vertical="center"/>
    </xf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4" fillId="34" borderId="20" applyNumberFormat="0" applyAlignment="0" applyProtection="0"/>
    <xf numFmtId="0" fontId="64" fillId="34" borderId="20" applyNumberFormat="0" applyAlignment="0" applyProtection="0"/>
    <xf numFmtId="182" fontId="7" fillId="0" borderId="0" applyBorder="0" applyProtection="0">
      <alignment horizontal="left" vertical="top"/>
    </xf>
    <xf numFmtId="183" fontId="7" fillId="0" borderId="0" applyBorder="0" applyProtection="0">
      <alignment horizontal="left" vertical="top"/>
    </xf>
    <xf numFmtId="0" fontId="5" fillId="0" borderId="0"/>
    <xf numFmtId="0" fontId="5" fillId="0" borderId="0"/>
    <xf numFmtId="174" fontId="3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0" fontId="12" fillId="0" borderId="0">
      <alignment horizontal="center"/>
    </xf>
    <xf numFmtId="0" fontId="4" fillId="0" borderId="0">
      <alignment horizontal="center"/>
    </xf>
    <xf numFmtId="0" fontId="4" fillId="0" borderId="0">
      <alignment horizontal="center"/>
    </xf>
    <xf numFmtId="0" fontId="1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184" fontId="16" fillId="0" borderId="0" applyBorder="0" applyProtection="0">
      <alignment horizontal="left" vertical="top"/>
    </xf>
    <xf numFmtId="179" fontId="53" fillId="0" borderId="25">
      <alignment vertical="top"/>
    </xf>
    <xf numFmtId="179" fontId="39" fillId="0" borderId="25">
      <alignment vertical="top"/>
    </xf>
    <xf numFmtId="186" fontId="77" fillId="0" borderId="26">
      <alignment horizontal="center" vertical="center" wrapText="1"/>
    </xf>
    <xf numFmtId="0" fontId="65" fillId="0" borderId="0" applyNumberFormat="0" applyFill="0" applyBorder="0" applyAlignment="0" applyProtection="0"/>
    <xf numFmtId="185" fontId="5" fillId="0" borderId="0">
      <alignment horizontal="right" vertical="top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2" fillId="0" borderId="0"/>
    <xf numFmtId="0" fontId="67" fillId="0" borderId="13" applyNumberFormat="0" applyFill="0" applyAlignment="0" applyProtection="0"/>
    <xf numFmtId="0" fontId="68" fillId="0" borderId="14" applyNumberFormat="0" applyFill="0" applyAlignment="0" applyProtection="0"/>
    <xf numFmtId="0" fontId="69" fillId="0" borderId="15" applyNumberFormat="0" applyFill="0" applyAlignment="0" applyProtection="0"/>
    <xf numFmtId="0" fontId="69" fillId="0" borderId="0" applyNumberFormat="0" applyFill="0" applyBorder="0" applyAlignment="0" applyProtection="0"/>
    <xf numFmtId="0" fontId="46" fillId="0" borderId="27" applyBorder="0"/>
    <xf numFmtId="0" fontId="26" fillId="0" borderId="27" applyBorder="0"/>
    <xf numFmtId="0" fontId="87" fillId="0" borderId="27" applyBorder="0"/>
    <xf numFmtId="0" fontId="26" fillId="0" borderId="27" applyBorder="0"/>
    <xf numFmtId="0" fontId="26" fillId="0" borderId="27" applyBorder="0"/>
    <xf numFmtId="0" fontId="26" fillId="0" borderId="27" applyBorder="0"/>
    <xf numFmtId="0" fontId="26" fillId="0" borderId="27" applyBorder="0"/>
    <xf numFmtId="0" fontId="70" fillId="0" borderId="28" applyNumberFormat="0" applyFill="0" applyAlignment="0" applyProtection="0"/>
    <xf numFmtId="0" fontId="47" fillId="0" borderId="29" applyBorder="0"/>
    <xf numFmtId="0" fontId="13" fillId="0" borderId="29" applyBorder="0"/>
    <xf numFmtId="0" fontId="13" fillId="0" borderId="29" applyBorder="0"/>
    <xf numFmtId="0" fontId="88" fillId="0" borderId="29" applyBorder="0"/>
    <xf numFmtId="0" fontId="13" fillId="0" borderId="29" applyBorder="0"/>
    <xf numFmtId="0" fontId="13" fillId="0" borderId="29" applyBorder="0"/>
    <xf numFmtId="0" fontId="13" fillId="0" borderId="29" applyBorder="0"/>
    <xf numFmtId="0" fontId="48" fillId="0" borderId="30" applyBorder="0"/>
    <xf numFmtId="0" fontId="48" fillId="0" borderId="30" applyBorder="0"/>
    <xf numFmtId="0" fontId="48" fillId="0" borderId="30" applyBorder="0"/>
    <xf numFmtId="0" fontId="89" fillId="0" borderId="30" applyBorder="0"/>
    <xf numFmtId="0" fontId="48" fillId="0" borderId="30" applyBorder="0"/>
    <xf numFmtId="0" fontId="48" fillId="0" borderId="30" applyBorder="0"/>
    <xf numFmtId="0" fontId="48" fillId="0" borderId="30" applyBorder="0"/>
    <xf numFmtId="0" fontId="71" fillId="61" borderId="7" applyNumberFormat="0" applyAlignment="0" applyProtection="0"/>
    <xf numFmtId="0" fontId="71" fillId="61" borderId="7" applyNumberFormat="0" applyAlignment="0" applyProtection="0"/>
    <xf numFmtId="0" fontId="57" fillId="0" borderId="0" applyNumberFormat="0" applyFill="0" applyBorder="0" applyAlignment="0" applyProtection="0"/>
    <xf numFmtId="0" fontId="78" fillId="0" borderId="0"/>
    <xf numFmtId="0" fontId="90" fillId="0" borderId="0"/>
    <xf numFmtId="0" fontId="5" fillId="0" borderId="62" applyNumberFormat="0" applyFill="0" applyAlignment="0" applyProtection="0"/>
    <xf numFmtId="165" fontId="5" fillId="0" borderId="0" applyFont="0" applyFill="0" applyBorder="0" applyAlignment="0" applyProtection="0"/>
    <xf numFmtId="0" fontId="5" fillId="36" borderId="8" applyNumberFormat="0" applyFont="0" applyAlignment="0" applyProtection="0"/>
    <xf numFmtId="164" fontId="5" fillId="0" borderId="0" applyFont="0" applyFill="0" applyBorder="0" applyAlignment="0" applyProtection="0"/>
    <xf numFmtId="167" fontId="3" fillId="37" borderId="58">
      <alignment horizontal="center"/>
    </xf>
    <xf numFmtId="167" fontId="5" fillId="37" borderId="58">
      <alignment horizontal="center"/>
    </xf>
    <xf numFmtId="167" fontId="5" fillId="37" borderId="58">
      <alignment horizontal="center"/>
    </xf>
    <xf numFmtId="167" fontId="5" fillId="37" borderId="58">
      <alignment horizontal="center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169" fontId="9" fillId="0" borderId="0" applyFill="0" applyBorder="0">
      <alignment horizontal="right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9" fontId="5" fillId="0" borderId="0" applyFont="0" applyFill="0" applyBorder="0" applyAlignment="0" applyProtection="0"/>
    <xf numFmtId="4" fontId="38" fillId="58" borderId="64" applyNumberFormat="0" applyProtection="0">
      <alignment horizontal="left" vertical="center" indent="1"/>
    </xf>
    <xf numFmtId="4" fontId="38" fillId="58" borderId="64" applyNumberFormat="0" applyProtection="0">
      <alignment horizontal="left" vertical="center" indent="1"/>
    </xf>
    <xf numFmtId="4" fontId="38" fillId="58" borderId="64" applyNumberFormat="0" applyProtection="0">
      <alignment horizontal="left" vertical="center" indent="1"/>
    </xf>
    <xf numFmtId="179" fontId="39" fillId="0" borderId="65">
      <alignment vertical="top"/>
    </xf>
    <xf numFmtId="179" fontId="39" fillId="0" borderId="65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99">
    <xf numFmtId="0" fontId="0" fillId="0" borderId="0" xfId="0"/>
    <xf numFmtId="0" fontId="4" fillId="68" borderId="48" xfId="959" applyFont="1" applyFill="1" applyBorder="1" applyAlignment="1">
      <alignment horizontal="right" vertical="center"/>
    </xf>
    <xf numFmtId="0" fontId="4" fillId="68" borderId="46" xfId="959" applyFont="1" applyFill="1" applyBorder="1" applyAlignment="1">
      <alignment horizontal="right" vertical="center"/>
    </xf>
    <xf numFmtId="0" fontId="5" fillId="0" borderId="0" xfId="947"/>
    <xf numFmtId="0" fontId="5" fillId="0" borderId="0" xfId="947" applyAlignment="1">
      <alignment horizontal="center"/>
    </xf>
    <xf numFmtId="0" fontId="5" fillId="0" borderId="0" xfId="957"/>
    <xf numFmtId="0" fontId="17" fillId="0" borderId="0" xfId="957" applyFont="1" applyAlignment="1">
      <alignment horizontal="center" vertical="center"/>
    </xf>
    <xf numFmtId="0" fontId="6" fillId="0" borderId="0" xfId="957" applyFont="1"/>
    <xf numFmtId="0" fontId="4" fillId="0" borderId="0" xfId="957" applyFont="1"/>
    <xf numFmtId="0" fontId="7" fillId="0" borderId="25" xfId="957" applyFont="1" applyBorder="1" applyAlignment="1">
      <alignment vertical="center"/>
    </xf>
    <xf numFmtId="0" fontId="21" fillId="0" borderId="0" xfId="957" applyFont="1" applyAlignment="1">
      <alignment horizontal="center" vertical="center"/>
    </xf>
    <xf numFmtId="0" fontId="6" fillId="0" borderId="0" xfId="957" applyFont="1" applyAlignment="1">
      <alignment horizontal="center" vertical="center"/>
    </xf>
    <xf numFmtId="0" fontId="7" fillId="0" borderId="0" xfId="957" applyFont="1" applyAlignment="1">
      <alignment vertical="center"/>
    </xf>
    <xf numFmtId="0" fontId="4" fillId="0" borderId="0" xfId="957" applyFont="1" applyAlignment="1">
      <alignment horizontal="center" vertical="center"/>
    </xf>
    <xf numFmtId="0" fontId="5" fillId="0" borderId="0" xfId="957" applyAlignment="1">
      <alignment horizontal="center" vertical="center"/>
    </xf>
    <xf numFmtId="0" fontId="6" fillId="0" borderId="0" xfId="957" applyFont="1" applyAlignment="1">
      <alignment horizontal="left" vertical="center"/>
    </xf>
    <xf numFmtId="0" fontId="5" fillId="0" borderId="0" xfId="958"/>
    <xf numFmtId="0" fontId="6" fillId="0" borderId="0" xfId="947" applyFont="1" applyAlignment="1">
      <alignment horizontal="center" vertical="center" wrapText="1"/>
    </xf>
    <xf numFmtId="0" fontId="4" fillId="0" borderId="0" xfId="947" applyFont="1" applyAlignment="1">
      <alignment horizontal="center" vertical="center"/>
    </xf>
    <xf numFmtId="0" fontId="16" fillId="0" borderId="0" xfId="947" applyFont="1" applyAlignment="1">
      <alignment horizontal="left" vertical="center"/>
    </xf>
    <xf numFmtId="0" fontId="5" fillId="0" borderId="0" xfId="961"/>
    <xf numFmtId="0" fontId="5" fillId="0" borderId="0" xfId="962" applyAlignment="1">
      <alignment horizontal="center" vertical="center"/>
    </xf>
    <xf numFmtId="0" fontId="79" fillId="0" borderId="0" xfId="961" applyFont="1"/>
    <xf numFmtId="0" fontId="5" fillId="0" borderId="17" xfId="947" applyBorder="1"/>
    <xf numFmtId="0" fontId="91" fillId="0" borderId="0" xfId="957" quotePrefix="1" applyFont="1"/>
    <xf numFmtId="0" fontId="91" fillId="0" borderId="0" xfId="957" applyFont="1"/>
    <xf numFmtId="0" fontId="5" fillId="0" borderId="0" xfId="947" applyAlignment="1">
      <alignment horizontal="left" indent="2"/>
    </xf>
    <xf numFmtId="0" fontId="16" fillId="0" borderId="0" xfId="947" applyFont="1" applyAlignment="1">
      <alignment horizontal="left"/>
    </xf>
    <xf numFmtId="0" fontId="5" fillId="0" borderId="0" xfId="947" applyAlignment="1">
      <alignment horizontal="left"/>
    </xf>
    <xf numFmtId="0" fontId="5" fillId="0" borderId="0" xfId="947" applyAlignment="1">
      <alignment horizontal="left" vertical="center"/>
    </xf>
    <xf numFmtId="0" fontId="5" fillId="0" borderId="0" xfId="947" applyAlignment="1">
      <alignment vertical="center"/>
    </xf>
    <xf numFmtId="0" fontId="4" fillId="0" borderId="0" xfId="947" applyFont="1" applyAlignment="1">
      <alignment horizontal="right" wrapText="1"/>
    </xf>
    <xf numFmtId="0" fontId="16" fillId="0" borderId="31" xfId="961" applyFont="1" applyBorder="1" applyAlignment="1">
      <alignment vertical="top" wrapText="1"/>
    </xf>
    <xf numFmtId="0" fontId="16" fillId="0" borderId="32" xfId="961" applyFont="1" applyBorder="1" applyAlignment="1">
      <alignment horizontal="left" vertical="top" wrapText="1"/>
    </xf>
    <xf numFmtId="0" fontId="16" fillId="0" borderId="9" xfId="961" applyFont="1" applyBorder="1" applyAlignment="1">
      <alignment horizontal="left" vertical="top" wrapText="1"/>
    </xf>
    <xf numFmtId="0" fontId="16" fillId="0" borderId="33" xfId="961" applyFont="1" applyBorder="1" applyAlignment="1">
      <alignment horizontal="left" vertical="top" wrapText="1"/>
    </xf>
    <xf numFmtId="0" fontId="4" fillId="0" borderId="0" xfId="947" applyFont="1" applyAlignment="1">
      <alignment vertical="center" wrapText="1"/>
    </xf>
    <xf numFmtId="0" fontId="4" fillId="0" borderId="0" xfId="947" applyFont="1" applyAlignment="1" applyProtection="1">
      <alignment horizontal="right" vertical="center" wrapText="1"/>
      <protection locked="0"/>
    </xf>
    <xf numFmtId="188" fontId="4" fillId="0" borderId="0" xfId="947" applyNumberFormat="1" applyFont="1" applyAlignment="1" applyProtection="1">
      <alignment vertical="center" wrapText="1"/>
      <protection locked="0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13" fillId="0" borderId="34" xfId="0" applyFont="1" applyBorder="1" applyAlignment="1">
      <alignment horizontal="center" vertical="top"/>
    </xf>
    <xf numFmtId="49" fontId="13" fillId="0" borderId="34" xfId="0" applyNumberFormat="1" applyFont="1" applyBorder="1" applyAlignment="1">
      <alignment horizontal="center" vertical="top"/>
    </xf>
    <xf numFmtId="0" fontId="5" fillId="62" borderId="0" xfId="957" applyFill="1"/>
    <xf numFmtId="0" fontId="6" fillId="62" borderId="0" xfId="961" applyFont="1" applyFill="1"/>
    <xf numFmtId="0" fontId="5" fillId="62" borderId="0" xfId="961" applyFill="1"/>
    <xf numFmtId="0" fontId="4" fillId="62" borderId="19" xfId="0" applyFont="1" applyFill="1" applyBorder="1" applyAlignment="1">
      <alignment horizontal="center" vertical="center" wrapText="1"/>
    </xf>
    <xf numFmtId="0" fontId="4" fillId="62" borderId="35" xfId="0" applyFont="1" applyFill="1" applyBorder="1" applyAlignment="1">
      <alignment horizontal="center" vertical="center" wrapText="1"/>
    </xf>
    <xf numFmtId="0" fontId="19" fillId="62" borderId="36" xfId="947" applyFont="1" applyFill="1" applyBorder="1" applyAlignment="1" applyProtection="1">
      <alignment horizontal="center" vertical="center" wrapText="1"/>
      <protection locked="0"/>
    </xf>
    <xf numFmtId="0" fontId="54" fillId="62" borderId="36" xfId="947" applyFont="1" applyFill="1" applyBorder="1" applyAlignment="1" applyProtection="1">
      <alignment horizontal="center" vertical="center" wrapText="1"/>
      <protection locked="0"/>
    </xf>
    <xf numFmtId="0" fontId="54" fillId="62" borderId="37" xfId="947" applyFont="1" applyFill="1" applyBorder="1" applyAlignment="1" applyProtection="1">
      <alignment horizontal="center" vertical="center" wrapText="1"/>
      <protection locked="0"/>
    </xf>
    <xf numFmtId="0" fontId="7" fillId="62" borderId="38" xfId="947" applyFont="1" applyFill="1" applyBorder="1" applyAlignment="1" applyProtection="1">
      <alignment horizontal="center" vertical="center" wrapText="1"/>
      <protection locked="0"/>
    </xf>
    <xf numFmtId="0" fontId="13" fillId="62" borderId="11" xfId="0" applyFont="1" applyFill="1" applyBorder="1" applyAlignment="1">
      <alignment horizontal="center" vertical="top" wrapText="1"/>
    </xf>
    <xf numFmtId="0" fontId="4" fillId="63" borderId="19" xfId="0" applyFont="1" applyFill="1" applyBorder="1" applyAlignment="1">
      <alignment horizontal="left" vertical="top"/>
    </xf>
    <xf numFmtId="0" fontId="13" fillId="62" borderId="19" xfId="0" applyFont="1" applyFill="1" applyBorder="1" applyAlignment="1">
      <alignment horizontal="center" vertical="top" wrapText="1"/>
    </xf>
    <xf numFmtId="0" fontId="15" fillId="64" borderId="19" xfId="0" applyFont="1" applyFill="1" applyBorder="1" applyAlignment="1">
      <alignment horizontal="left" vertical="top"/>
    </xf>
    <xf numFmtId="187" fontId="10" fillId="65" borderId="17" xfId="0" applyNumberFormat="1" applyFont="1" applyFill="1" applyBorder="1" applyAlignment="1">
      <alignment horizontal="center" vertical="center"/>
    </xf>
    <xf numFmtId="0" fontId="4" fillId="65" borderId="17" xfId="947" applyFont="1" applyFill="1" applyBorder="1" applyAlignment="1">
      <alignment vertical="center" wrapText="1"/>
    </xf>
    <xf numFmtId="0" fontId="4" fillId="65" borderId="17" xfId="947" applyFont="1" applyFill="1" applyBorder="1" applyAlignment="1" applyProtection="1">
      <alignment vertical="center" wrapText="1"/>
      <protection locked="0"/>
    </xf>
    <xf numFmtId="0" fontId="4" fillId="65" borderId="39" xfId="947" applyFont="1" applyFill="1" applyBorder="1" applyAlignment="1" applyProtection="1">
      <alignment vertical="center" wrapText="1"/>
      <protection locked="0"/>
    </xf>
    <xf numFmtId="188" fontId="4" fillId="65" borderId="39" xfId="947" applyNumberFormat="1" applyFont="1" applyFill="1" applyBorder="1" applyAlignment="1" applyProtection="1">
      <alignment vertical="center" wrapText="1"/>
      <protection locked="0"/>
    </xf>
    <xf numFmtId="9" fontId="4" fillId="65" borderId="39" xfId="947" applyNumberFormat="1" applyFont="1" applyFill="1" applyBorder="1" applyAlignment="1" applyProtection="1">
      <alignment vertical="center" wrapText="1"/>
      <protection locked="0"/>
    </xf>
    <xf numFmtId="14" fontId="4" fillId="65" borderId="39" xfId="947" applyNumberFormat="1" applyFont="1" applyFill="1" applyBorder="1" applyAlignment="1" applyProtection="1">
      <alignment vertical="center" wrapText="1"/>
      <protection locked="0"/>
    </xf>
    <xf numFmtId="190" fontId="4" fillId="65" borderId="40" xfId="947" applyNumberFormat="1" applyFont="1" applyFill="1" applyBorder="1" applyAlignment="1" applyProtection="1">
      <alignment vertical="center" wrapText="1"/>
      <protection locked="0"/>
    </xf>
    <xf numFmtId="0" fontId="4" fillId="65" borderId="10" xfId="947" applyFont="1" applyFill="1" applyBorder="1" applyAlignment="1">
      <alignment vertical="center" wrapText="1"/>
    </xf>
    <xf numFmtId="0" fontId="4" fillId="65" borderId="41" xfId="947" applyFont="1" applyFill="1" applyBorder="1" applyAlignment="1" applyProtection="1">
      <alignment horizontal="right" vertical="center" wrapText="1"/>
      <protection locked="0"/>
    </xf>
    <xf numFmtId="190" fontId="4" fillId="65" borderId="39" xfId="947" applyNumberFormat="1" applyFont="1" applyFill="1" applyBorder="1" applyAlignment="1" applyProtection="1">
      <alignment horizontal="center" vertical="center" wrapText="1"/>
      <protection locked="0"/>
    </xf>
    <xf numFmtId="190" fontId="4" fillId="65" borderId="39" xfId="947" applyNumberFormat="1" applyFont="1" applyFill="1" applyBorder="1" applyAlignment="1" applyProtection="1">
      <alignment vertical="center" wrapText="1"/>
      <protection locked="0"/>
    </xf>
    <xf numFmtId="0" fontId="4" fillId="65" borderId="42" xfId="947" applyFont="1" applyFill="1" applyBorder="1" applyAlignment="1">
      <alignment vertical="center" wrapText="1"/>
    </xf>
    <xf numFmtId="0" fontId="4" fillId="65" borderId="41" xfId="947" applyFont="1" applyFill="1" applyBorder="1" applyAlignment="1" applyProtection="1">
      <alignment vertical="center" wrapText="1"/>
      <protection locked="0"/>
    </xf>
    <xf numFmtId="0" fontId="4" fillId="65" borderId="40" xfId="947" applyFont="1" applyFill="1" applyBorder="1" applyAlignment="1" applyProtection="1">
      <alignment vertical="center" wrapText="1"/>
      <protection locked="0"/>
    </xf>
    <xf numFmtId="0" fontId="4" fillId="65" borderId="42" xfId="947" applyFont="1" applyFill="1" applyBorder="1" applyAlignment="1" applyProtection="1">
      <alignment vertical="center" wrapText="1"/>
      <protection locked="0"/>
    </xf>
    <xf numFmtId="0" fontId="4" fillId="65" borderId="43" xfId="947" applyFont="1" applyFill="1" applyBorder="1" applyAlignment="1">
      <alignment vertical="center" wrapText="1"/>
    </xf>
    <xf numFmtId="0" fontId="4" fillId="0" borderId="0" xfId="947" applyFont="1"/>
    <xf numFmtId="0" fontId="0" fillId="65" borderId="44" xfId="0" applyFill="1" applyBorder="1" applyAlignment="1">
      <alignment horizontal="center" vertical="center" wrapText="1"/>
    </xf>
    <xf numFmtId="0" fontId="5" fillId="65" borderId="44" xfId="0" applyFont="1" applyFill="1" applyBorder="1" applyAlignment="1">
      <alignment horizontal="justify" vertical="center" wrapText="1"/>
    </xf>
    <xf numFmtId="0" fontId="5" fillId="65" borderId="17" xfId="0" applyFont="1" applyFill="1" applyBorder="1" applyAlignment="1">
      <alignment horizontal="center" vertical="center" wrapText="1"/>
    </xf>
    <xf numFmtId="0" fontId="5" fillId="65" borderId="44" xfId="0" applyFont="1" applyFill="1" applyBorder="1" applyAlignment="1">
      <alignment horizontal="center" vertical="center" wrapText="1"/>
    </xf>
    <xf numFmtId="14" fontId="0" fillId="65" borderId="44" xfId="0" applyNumberFormat="1" applyFill="1" applyBorder="1" applyAlignment="1">
      <alignment horizontal="center" vertical="center" wrapText="1"/>
    </xf>
    <xf numFmtId="14" fontId="5" fillId="65" borderId="44" xfId="0" applyNumberFormat="1" applyFont="1" applyFill="1" applyBorder="1" applyAlignment="1">
      <alignment horizontal="center" vertical="center" wrapText="1"/>
    </xf>
    <xf numFmtId="0" fontId="4" fillId="65" borderId="44" xfId="0" applyFont="1" applyFill="1" applyBorder="1" applyAlignment="1">
      <alignment horizontal="center" vertical="center" wrapText="1"/>
    </xf>
    <xf numFmtId="0" fontId="4" fillId="65" borderId="44" xfId="0" applyFont="1" applyFill="1" applyBorder="1" applyAlignment="1">
      <alignment horizontal="justify" vertical="center" wrapText="1"/>
    </xf>
    <xf numFmtId="0" fontId="0" fillId="65" borderId="17" xfId="0" applyFill="1" applyBorder="1" applyAlignment="1">
      <alignment horizontal="center" vertical="center" wrapText="1"/>
    </xf>
    <xf numFmtId="0" fontId="5" fillId="65" borderId="17" xfId="0" applyFont="1" applyFill="1" applyBorder="1" applyAlignment="1">
      <alignment horizontal="justify" vertical="center" wrapText="1"/>
    </xf>
    <xf numFmtId="14" fontId="0" fillId="65" borderId="17" xfId="0" applyNumberFormat="1" applyFill="1" applyBorder="1" applyAlignment="1">
      <alignment horizontal="center" vertical="center" wrapText="1"/>
    </xf>
    <xf numFmtId="14" fontId="5" fillId="65" borderId="17" xfId="0" applyNumberFormat="1" applyFont="1" applyFill="1" applyBorder="1" applyAlignment="1">
      <alignment horizontal="center" vertical="center" wrapText="1"/>
    </xf>
    <xf numFmtId="0" fontId="4" fillId="65" borderId="17" xfId="0" applyFont="1" applyFill="1" applyBorder="1" applyAlignment="1">
      <alignment horizontal="center" vertical="center" wrapText="1"/>
    </xf>
    <xf numFmtId="0" fontId="5" fillId="65" borderId="17" xfId="0" applyFont="1" applyFill="1" applyBorder="1" applyAlignment="1">
      <alignment vertical="center" wrapText="1"/>
    </xf>
    <xf numFmtId="14" fontId="4" fillId="65" borderId="17" xfId="0" applyNumberFormat="1" applyFont="1" applyFill="1" applyBorder="1" applyAlignment="1">
      <alignment horizontal="center" vertical="center" wrapText="1"/>
    </xf>
    <xf numFmtId="0" fontId="4" fillId="65" borderId="17" xfId="0" applyFont="1" applyFill="1" applyBorder="1" applyAlignment="1">
      <alignment horizontal="justify" vertical="center" wrapText="1"/>
    </xf>
    <xf numFmtId="0" fontId="4" fillId="62" borderId="11" xfId="0" applyFont="1" applyFill="1" applyBorder="1" applyAlignment="1">
      <alignment horizontal="center" wrapText="1"/>
    </xf>
    <xf numFmtId="0" fontId="18" fillId="62" borderId="45" xfId="0" applyFont="1" applyFill="1" applyBorder="1" applyAlignment="1">
      <alignment horizontal="center" vertical="center" wrapText="1"/>
    </xf>
    <xf numFmtId="0" fontId="16" fillId="65" borderId="17" xfId="0" applyFont="1" applyFill="1" applyBorder="1" applyAlignment="1">
      <alignment horizontal="center" vertical="center"/>
    </xf>
    <xf numFmtId="0" fontId="16" fillId="65" borderId="17" xfId="0" applyFont="1" applyFill="1" applyBorder="1" applyAlignment="1">
      <alignment horizontal="left" vertical="center" wrapText="1"/>
    </xf>
    <xf numFmtId="14" fontId="16" fillId="65" borderId="17" xfId="0" applyNumberFormat="1" applyFont="1" applyFill="1" applyBorder="1" applyAlignment="1">
      <alignment horizontal="center" vertical="center"/>
    </xf>
    <xf numFmtId="191" fontId="16" fillId="65" borderId="17" xfId="0" applyNumberFormat="1" applyFont="1" applyFill="1" applyBorder="1" applyAlignment="1">
      <alignment horizontal="center" vertical="center"/>
    </xf>
    <xf numFmtId="0" fontId="7" fillId="65" borderId="17" xfId="0" applyFont="1" applyFill="1" applyBorder="1" applyAlignment="1">
      <alignment horizontal="center" vertical="center" wrapText="1"/>
    </xf>
    <xf numFmtId="0" fontId="7" fillId="65" borderId="17" xfId="0" applyFont="1" applyFill="1" applyBorder="1" applyAlignment="1">
      <alignment horizontal="center" vertical="center"/>
    </xf>
    <xf numFmtId="191" fontId="7" fillId="65" borderId="17" xfId="0" applyNumberFormat="1" applyFont="1" applyFill="1" applyBorder="1" applyAlignment="1">
      <alignment horizontal="center" vertical="center"/>
    </xf>
    <xf numFmtId="14" fontId="7" fillId="65" borderId="17" xfId="0" applyNumberFormat="1" applyFont="1" applyFill="1" applyBorder="1" applyAlignment="1">
      <alignment horizontal="center" vertical="center"/>
    </xf>
    <xf numFmtId="0" fontId="5" fillId="0" borderId="17" xfId="947" applyBorder="1" applyAlignment="1">
      <alignment horizontal="center" vertical="top" wrapText="1"/>
    </xf>
    <xf numFmtId="0" fontId="6" fillId="0" borderId="17" xfId="947" applyFont="1" applyBorder="1" applyAlignment="1">
      <alignment horizontal="center" vertical="center" wrapText="1"/>
    </xf>
    <xf numFmtId="0" fontId="5" fillId="0" borderId="39" xfId="947" applyBorder="1"/>
    <xf numFmtId="0" fontId="6" fillId="0" borderId="41" xfId="947" applyFont="1" applyBorder="1" applyAlignment="1">
      <alignment horizontal="center" vertical="center" wrapText="1"/>
    </xf>
    <xf numFmtId="0" fontId="6" fillId="0" borderId="10" xfId="947" applyFont="1" applyBorder="1" applyAlignment="1">
      <alignment horizontal="center" vertical="center" wrapText="1"/>
    </xf>
    <xf numFmtId="0" fontId="6" fillId="68" borderId="46" xfId="958" applyFont="1" applyFill="1" applyBorder="1" applyAlignment="1">
      <alignment vertical="center"/>
    </xf>
    <xf numFmtId="0" fontId="6" fillId="68" borderId="34" xfId="958" applyFont="1" applyFill="1" applyBorder="1" applyAlignment="1">
      <alignment vertical="center"/>
    </xf>
    <xf numFmtId="0" fontId="6" fillId="68" borderId="47" xfId="958" applyFont="1" applyFill="1" applyBorder="1" applyAlignment="1">
      <alignment vertical="center"/>
    </xf>
    <xf numFmtId="0" fontId="6" fillId="68" borderId="0" xfId="958" applyFont="1" applyFill="1" applyAlignment="1">
      <alignment vertical="center"/>
    </xf>
    <xf numFmtId="0" fontId="6" fillId="68" borderId="48" xfId="958" applyFont="1" applyFill="1" applyBorder="1" applyAlignment="1">
      <alignment vertical="center"/>
    </xf>
    <xf numFmtId="0" fontId="6" fillId="68" borderId="21" xfId="958" applyFont="1" applyFill="1" applyBorder="1" applyAlignment="1">
      <alignment vertical="center"/>
    </xf>
    <xf numFmtId="0" fontId="6" fillId="68" borderId="46" xfId="960" applyFont="1" applyFill="1" applyBorder="1" applyAlignment="1">
      <alignment vertical="center"/>
    </xf>
    <xf numFmtId="0" fontId="4" fillId="68" borderId="45" xfId="960" applyFont="1" applyFill="1" applyBorder="1" applyAlignment="1">
      <alignment horizontal="right" vertical="center"/>
    </xf>
    <xf numFmtId="0" fontId="6" fillId="68" borderId="47" xfId="960" applyFont="1" applyFill="1" applyBorder="1" applyAlignment="1">
      <alignment vertical="center"/>
    </xf>
    <xf numFmtId="14" fontId="4" fillId="68" borderId="49" xfId="960" applyNumberFormat="1" applyFont="1" applyFill="1" applyBorder="1" applyAlignment="1">
      <alignment horizontal="right" vertical="center"/>
    </xf>
    <xf numFmtId="0" fontId="6" fillId="68" borderId="48" xfId="960" applyFont="1" applyFill="1" applyBorder="1" applyAlignment="1">
      <alignment vertical="center"/>
    </xf>
    <xf numFmtId="14" fontId="4" fillId="68" borderId="50" xfId="960" applyNumberFormat="1" applyFont="1" applyFill="1" applyBorder="1" applyAlignment="1">
      <alignment horizontal="right" vertical="center"/>
    </xf>
    <xf numFmtId="0" fontId="4" fillId="68" borderId="47" xfId="959" applyFont="1" applyFill="1" applyBorder="1" applyAlignment="1">
      <alignment horizontal="right" vertical="center"/>
    </xf>
    <xf numFmtId="0" fontId="7" fillId="0" borderId="31" xfId="961" applyFont="1" applyBorder="1" applyAlignment="1">
      <alignment vertical="top" wrapText="1"/>
    </xf>
    <xf numFmtId="0" fontId="13" fillId="62" borderId="19" xfId="0" applyFont="1" applyFill="1" applyBorder="1" applyAlignment="1">
      <alignment horizontal="left" vertical="top" wrapText="1"/>
    </xf>
    <xf numFmtId="0" fontId="4" fillId="68" borderId="34" xfId="959" applyFont="1" applyFill="1" applyBorder="1" applyAlignment="1">
      <alignment horizontal="right" vertical="center"/>
    </xf>
    <xf numFmtId="0" fontId="4" fillId="68" borderId="0" xfId="959" applyFont="1" applyFill="1" applyAlignment="1">
      <alignment horizontal="right" vertical="center"/>
    </xf>
    <xf numFmtId="0" fontId="4" fillId="68" borderId="21" xfId="959" applyFont="1" applyFill="1" applyBorder="1" applyAlignment="1">
      <alignment horizontal="right" vertical="center"/>
    </xf>
    <xf numFmtId="0" fontId="6" fillId="68" borderId="46" xfId="957" applyFont="1" applyFill="1" applyBorder="1" applyAlignment="1">
      <alignment vertical="center"/>
    </xf>
    <xf numFmtId="0" fontId="6" fillId="68" borderId="34" xfId="957" applyFont="1" applyFill="1" applyBorder="1" applyAlignment="1">
      <alignment vertical="center"/>
    </xf>
    <xf numFmtId="0" fontId="6" fillId="68" borderId="47" xfId="957" applyFont="1" applyFill="1" applyBorder="1" applyAlignment="1">
      <alignment vertical="center"/>
    </xf>
    <xf numFmtId="0" fontId="6" fillId="68" borderId="0" xfId="957" applyFont="1" applyFill="1" applyAlignment="1">
      <alignment vertical="center"/>
    </xf>
    <xf numFmtId="0" fontId="6" fillId="68" borderId="48" xfId="957" applyFont="1" applyFill="1" applyBorder="1" applyAlignment="1">
      <alignment vertical="center"/>
    </xf>
    <xf numFmtId="0" fontId="6" fillId="68" borderId="21" xfId="957" applyFont="1" applyFill="1" applyBorder="1" applyAlignment="1">
      <alignment vertical="center"/>
    </xf>
    <xf numFmtId="0" fontId="6" fillId="68" borderId="56" xfId="958" applyFont="1" applyFill="1" applyBorder="1" applyAlignment="1">
      <alignment vertical="center"/>
    </xf>
    <xf numFmtId="0" fontId="13" fillId="62" borderId="58" xfId="0" applyFont="1" applyFill="1" applyBorder="1" applyAlignment="1">
      <alignment horizontal="left" vertical="top" wrapText="1"/>
    </xf>
    <xf numFmtId="0" fontId="13" fillId="62" borderId="59" xfId="0" applyFont="1" applyFill="1" applyBorder="1" applyAlignment="1">
      <alignment horizontal="left" vertical="top" wrapText="1"/>
    </xf>
    <xf numFmtId="0" fontId="0" fillId="70" borderId="60" xfId="0" applyFill="1" applyBorder="1" applyAlignment="1">
      <alignment horizontal="left" vertical="top"/>
    </xf>
    <xf numFmtId="187" fontId="96" fillId="69" borderId="17" xfId="0" applyNumberFormat="1" applyFont="1" applyFill="1" applyBorder="1" applyAlignment="1">
      <alignment horizontal="left" vertical="center"/>
    </xf>
    <xf numFmtId="187" fontId="96" fillId="69" borderId="39" xfId="0" applyNumberFormat="1" applyFont="1" applyFill="1" applyBorder="1" applyAlignment="1">
      <alignment horizontal="left" vertical="center" wrapText="1"/>
    </xf>
    <xf numFmtId="187" fontId="96" fillId="69" borderId="39" xfId="0" applyNumberFormat="1" applyFont="1" applyFill="1" applyBorder="1" applyAlignment="1">
      <alignment horizontal="left" vertical="center"/>
    </xf>
    <xf numFmtId="187" fontId="96" fillId="69" borderId="17" xfId="0" applyNumberFormat="1" applyFont="1" applyFill="1" applyBorder="1" applyAlignment="1">
      <alignment horizontal="left" vertical="center" wrapText="1"/>
    </xf>
    <xf numFmtId="0" fontId="8" fillId="0" borderId="0" xfId="947" applyFont="1" applyAlignment="1">
      <alignment vertical="top"/>
    </xf>
    <xf numFmtId="0" fontId="8" fillId="0" borderId="0" xfId="947" applyFont="1" applyAlignment="1">
      <alignment horizontal="left" vertical="top"/>
    </xf>
    <xf numFmtId="0" fontId="97" fillId="74" borderId="58" xfId="0" applyFont="1" applyFill="1" applyBorder="1" applyAlignment="1">
      <alignment vertical="center" wrapText="1"/>
    </xf>
    <xf numFmtId="0" fontId="97" fillId="74" borderId="57" xfId="0" applyFont="1" applyFill="1" applyBorder="1" applyAlignment="1">
      <alignment vertical="center" wrapText="1"/>
    </xf>
    <xf numFmtId="0" fontId="98" fillId="75" borderId="61" xfId="0" applyFont="1" applyFill="1" applyBorder="1" applyAlignment="1">
      <alignment horizontal="right" vertical="center" wrapText="1"/>
    </xf>
    <xf numFmtId="0" fontId="98" fillId="75" borderId="50" xfId="0" applyFont="1" applyFill="1" applyBorder="1" applyAlignment="1">
      <alignment vertical="center" wrapText="1"/>
    </xf>
    <xf numFmtId="14" fontId="98" fillId="75" borderId="50" xfId="0" applyNumberFormat="1" applyFont="1" applyFill="1" applyBorder="1" applyAlignment="1">
      <alignment vertical="center" wrapText="1"/>
    </xf>
    <xf numFmtId="0" fontId="99" fillId="75" borderId="50" xfId="0" applyFont="1" applyFill="1" applyBorder="1" applyAlignment="1">
      <alignment vertical="center" wrapText="1"/>
    </xf>
    <xf numFmtId="0" fontId="98" fillId="75" borderId="50" xfId="0" applyFont="1" applyFill="1" applyBorder="1" applyAlignment="1">
      <alignment horizontal="right" vertical="center" wrapText="1"/>
    </xf>
    <xf numFmtId="0" fontId="98" fillId="76" borderId="61" xfId="0" applyFont="1" applyFill="1" applyBorder="1" applyAlignment="1">
      <alignment horizontal="right" vertical="center" wrapText="1"/>
    </xf>
    <xf numFmtId="0" fontId="98" fillId="76" borderId="50" xfId="0" applyFont="1" applyFill="1" applyBorder="1" applyAlignment="1">
      <alignment vertical="center" wrapText="1"/>
    </xf>
    <xf numFmtId="14" fontId="98" fillId="76" borderId="50" xfId="0" applyNumberFormat="1" applyFont="1" applyFill="1" applyBorder="1" applyAlignment="1">
      <alignment vertical="center" wrapText="1"/>
    </xf>
    <xf numFmtId="0" fontId="99" fillId="76" borderId="50" xfId="0" applyFont="1" applyFill="1" applyBorder="1" applyAlignment="1">
      <alignment vertical="center" wrapText="1"/>
    </xf>
    <xf numFmtId="0" fontId="98" fillId="76" borderId="50" xfId="0" applyFont="1" applyFill="1" applyBorder="1" applyAlignment="1">
      <alignment horizontal="right" vertical="center" wrapText="1"/>
    </xf>
    <xf numFmtId="0" fontId="100" fillId="0" borderId="61" xfId="0" applyFont="1" applyBorder="1" applyAlignment="1">
      <alignment horizontal="right" vertical="center" wrapText="1"/>
    </xf>
    <xf numFmtId="0" fontId="100" fillId="0" borderId="50" xfId="0" applyFont="1" applyBorder="1" applyAlignment="1">
      <alignment vertical="center" wrapText="1"/>
    </xf>
    <xf numFmtId="14" fontId="100" fillId="0" borderId="50" xfId="0" applyNumberFormat="1" applyFont="1" applyBorder="1" applyAlignment="1">
      <alignment vertical="center" wrapText="1"/>
    </xf>
    <xf numFmtId="0" fontId="100" fillId="0" borderId="50" xfId="0" applyFont="1" applyBorder="1" applyAlignment="1">
      <alignment horizontal="right" vertical="center" wrapText="1"/>
    </xf>
    <xf numFmtId="0" fontId="98" fillId="77" borderId="61" xfId="0" applyFont="1" applyFill="1" applyBorder="1" applyAlignment="1">
      <alignment horizontal="right" vertical="center" wrapText="1"/>
    </xf>
    <xf numFmtId="0" fontId="98" fillId="77" borderId="50" xfId="0" applyFont="1" applyFill="1" applyBorder="1" applyAlignment="1">
      <alignment vertical="center" wrapText="1"/>
    </xf>
    <xf numFmtId="14" fontId="98" fillId="77" borderId="50" xfId="0" applyNumberFormat="1" applyFont="1" applyFill="1" applyBorder="1" applyAlignment="1">
      <alignment vertical="center" wrapText="1"/>
    </xf>
    <xf numFmtId="0" fontId="99" fillId="77" borderId="50" xfId="0" applyFont="1" applyFill="1" applyBorder="1" applyAlignment="1">
      <alignment horizontal="right" vertical="center" wrapText="1"/>
    </xf>
    <xf numFmtId="0" fontId="99" fillId="77" borderId="50" xfId="0" applyFont="1" applyFill="1" applyBorder="1" applyAlignment="1">
      <alignment vertical="center" wrapText="1"/>
    </xf>
    <xf numFmtId="0" fontId="98" fillId="77" borderId="50" xfId="0" applyFont="1" applyFill="1" applyBorder="1" applyAlignment="1">
      <alignment horizontal="right" vertical="center" wrapText="1"/>
    </xf>
    <xf numFmtId="0" fontId="100" fillId="0" borderId="49" xfId="0" applyFont="1" applyBorder="1" applyAlignment="1">
      <alignment horizontal="right" vertical="center" wrapText="1"/>
    </xf>
    <xf numFmtId="0" fontId="102" fillId="74" borderId="17" xfId="0" applyFont="1" applyFill="1" applyBorder="1" applyAlignment="1">
      <alignment vertical="center" wrapText="1"/>
    </xf>
    <xf numFmtId="0" fontId="103" fillId="74" borderId="17" xfId="0" applyFont="1" applyFill="1" applyBorder="1" applyAlignment="1">
      <alignment vertical="center" wrapText="1"/>
    </xf>
    <xf numFmtId="0" fontId="98" fillId="75" borderId="17" xfId="0" applyFont="1" applyFill="1" applyBorder="1" applyAlignment="1">
      <alignment horizontal="right" vertical="center" wrapText="1"/>
    </xf>
    <xf numFmtId="0" fontId="98" fillId="75" borderId="17" xfId="0" applyFont="1" applyFill="1" applyBorder="1" applyAlignment="1">
      <alignment vertical="center" wrapText="1"/>
    </xf>
    <xf numFmtId="14" fontId="98" fillId="75" borderId="17" xfId="0" applyNumberFormat="1" applyFont="1" applyFill="1" applyBorder="1" applyAlignment="1">
      <alignment vertical="center" wrapText="1"/>
    </xf>
    <xf numFmtId="0" fontId="99" fillId="75" borderId="17" xfId="0" applyFont="1" applyFill="1" applyBorder="1" applyAlignment="1">
      <alignment vertical="center" wrapText="1"/>
    </xf>
    <xf numFmtId="0" fontId="98" fillId="76" borderId="17" xfId="0" applyFont="1" applyFill="1" applyBorder="1" applyAlignment="1">
      <alignment horizontal="right" vertical="center" wrapText="1"/>
    </xf>
    <xf numFmtId="0" fontId="98" fillId="76" borderId="17" xfId="0" applyFont="1" applyFill="1" applyBorder="1" applyAlignment="1">
      <alignment vertical="center" wrapText="1"/>
    </xf>
    <xf numFmtId="14" fontId="98" fillId="76" borderId="17" xfId="0" applyNumberFormat="1" applyFont="1" applyFill="1" applyBorder="1" applyAlignment="1">
      <alignment vertical="center" wrapText="1"/>
    </xf>
    <xf numFmtId="0" fontId="99" fillId="76" borderId="17" xfId="0" applyFont="1" applyFill="1" applyBorder="1" applyAlignment="1">
      <alignment vertical="center" wrapText="1"/>
    </xf>
    <xf numFmtId="0" fontId="100" fillId="0" borderId="17" xfId="0" applyFont="1" applyBorder="1" applyAlignment="1">
      <alignment horizontal="right" vertical="center" wrapText="1"/>
    </xf>
    <xf numFmtId="0" fontId="100" fillId="0" borderId="17" xfId="0" applyFont="1" applyBorder="1" applyAlignment="1">
      <alignment vertical="center" wrapText="1"/>
    </xf>
    <xf numFmtId="14" fontId="100" fillId="0" borderId="17" xfId="0" applyNumberFormat="1" applyFont="1" applyBorder="1" applyAlignment="1">
      <alignment vertical="center" wrapText="1"/>
    </xf>
    <xf numFmtId="0" fontId="98" fillId="77" borderId="17" xfId="0" applyFont="1" applyFill="1" applyBorder="1" applyAlignment="1">
      <alignment horizontal="right" vertical="center" wrapText="1"/>
    </xf>
    <xf numFmtId="0" fontId="98" fillId="77" borderId="17" xfId="0" applyFont="1" applyFill="1" applyBorder="1" applyAlignment="1">
      <alignment vertical="center" wrapText="1"/>
    </xf>
    <xf numFmtId="14" fontId="98" fillId="77" borderId="17" xfId="0" applyNumberFormat="1" applyFont="1" applyFill="1" applyBorder="1" applyAlignment="1">
      <alignment vertical="center" wrapText="1"/>
    </xf>
    <xf numFmtId="0" fontId="99" fillId="77" borderId="17" xfId="0" applyFont="1" applyFill="1" applyBorder="1" applyAlignment="1">
      <alignment horizontal="right" vertical="center" wrapText="1"/>
    </xf>
    <xf numFmtId="0" fontId="99" fillId="77" borderId="17" xfId="0" applyFont="1" applyFill="1" applyBorder="1" applyAlignment="1">
      <alignment vertical="center" wrapText="1"/>
    </xf>
    <xf numFmtId="0" fontId="7" fillId="66" borderId="62" xfId="956" applyFont="1" applyFill="1" applyBorder="1" applyAlignment="1">
      <alignment horizontal="center" vertical="center"/>
    </xf>
    <xf numFmtId="0" fontId="7" fillId="67" borderId="62" xfId="956" applyFont="1" applyFill="1" applyBorder="1" applyAlignment="1">
      <alignment horizontal="center" vertical="center"/>
    </xf>
    <xf numFmtId="0" fontId="7" fillId="67" borderId="63" xfId="956" applyFont="1" applyFill="1" applyBorder="1" applyAlignment="1">
      <alignment horizontal="center" vertical="center"/>
    </xf>
    <xf numFmtId="0" fontId="0" fillId="79" borderId="0" xfId="0" applyFill="1"/>
    <xf numFmtId="0" fontId="21" fillId="72" borderId="2" xfId="957" applyFont="1" applyFill="1" applyBorder="1" applyAlignment="1">
      <alignment horizontal="center" vertical="center"/>
    </xf>
    <xf numFmtId="0" fontId="16" fillId="73" borderId="2" xfId="957" applyFont="1" applyFill="1" applyBorder="1" applyAlignment="1">
      <alignment vertical="center" wrapText="1"/>
    </xf>
    <xf numFmtId="0" fontId="16" fillId="73" borderId="2" xfId="957" applyFont="1" applyFill="1" applyBorder="1" applyAlignment="1">
      <alignment vertical="center"/>
    </xf>
    <xf numFmtId="0" fontId="6" fillId="73" borderId="51" xfId="957" applyFont="1" applyFill="1" applyBorder="1" applyAlignment="1">
      <alignment horizontal="center" vertical="center"/>
    </xf>
    <xf numFmtId="0" fontId="6" fillId="73" borderId="25" xfId="957" applyFont="1" applyFill="1" applyBorder="1" applyAlignment="1">
      <alignment horizontal="center" vertical="center"/>
    </xf>
    <xf numFmtId="0" fontId="6" fillId="73" borderId="52" xfId="957" applyFont="1" applyFill="1" applyBorder="1" applyAlignment="1">
      <alignment horizontal="center" vertical="center"/>
    </xf>
    <xf numFmtId="0" fontId="21" fillId="72" borderId="2" xfId="957" applyFont="1" applyFill="1" applyBorder="1" applyAlignment="1">
      <alignment horizontal="center" vertical="center" wrapText="1"/>
    </xf>
    <xf numFmtId="0" fontId="7" fillId="73" borderId="2" xfId="957" applyFont="1" applyFill="1" applyBorder="1" applyAlignment="1">
      <alignment vertical="center" wrapText="1"/>
    </xf>
    <xf numFmtId="0" fontId="7" fillId="73" borderId="2" xfId="957" applyFont="1" applyFill="1" applyBorder="1" applyAlignment="1">
      <alignment vertical="center"/>
    </xf>
    <xf numFmtId="0" fontId="4" fillId="68" borderId="46" xfId="957" applyFont="1" applyFill="1" applyBorder="1" applyAlignment="1">
      <alignment horizontal="right" vertical="center"/>
    </xf>
    <xf numFmtId="0" fontId="4" fillId="68" borderId="34" xfId="957" applyFont="1" applyFill="1" applyBorder="1" applyAlignment="1">
      <alignment horizontal="right" vertical="center"/>
    </xf>
    <xf numFmtId="0" fontId="4" fillId="68" borderId="45" xfId="957" applyFont="1" applyFill="1" applyBorder="1" applyAlignment="1">
      <alignment horizontal="right" vertical="center"/>
    </xf>
    <xf numFmtId="14" fontId="4" fillId="71" borderId="47" xfId="292" applyFont="1" applyFill="1" applyBorder="1" applyAlignment="1" applyProtection="1">
      <alignment horizontal="right"/>
    </xf>
    <xf numFmtId="14" fontId="5" fillId="71" borderId="0" xfId="292" applyFill="1" applyBorder="1" applyAlignment="1" applyProtection="1">
      <alignment horizontal="right"/>
    </xf>
    <xf numFmtId="14" fontId="5" fillId="71" borderId="49" xfId="292" applyFill="1" applyBorder="1" applyAlignment="1" applyProtection="1">
      <alignment horizontal="right"/>
    </xf>
    <xf numFmtId="14" fontId="4" fillId="71" borderId="48" xfId="292" applyFont="1" applyFill="1" applyBorder="1" applyAlignment="1" applyProtection="1">
      <alignment horizontal="right"/>
    </xf>
    <xf numFmtId="14" fontId="5" fillId="71" borderId="21" xfId="292" applyFill="1" applyBorder="1" applyAlignment="1" applyProtection="1">
      <alignment horizontal="right"/>
    </xf>
    <xf numFmtId="14" fontId="5" fillId="71" borderId="50" xfId="292" applyFill="1" applyBorder="1" applyAlignment="1" applyProtection="1">
      <alignment horizontal="right"/>
    </xf>
    <xf numFmtId="0" fontId="8" fillId="73" borderId="2" xfId="957" applyFont="1" applyFill="1" applyBorder="1" applyAlignment="1">
      <alignment horizontal="center" vertical="center"/>
    </xf>
    <xf numFmtId="0" fontId="4" fillId="68" borderId="46" xfId="959" applyFont="1" applyFill="1" applyBorder="1" applyAlignment="1">
      <alignment horizontal="right" vertical="center"/>
    </xf>
    <xf numFmtId="0" fontId="4" fillId="68" borderId="45" xfId="959" applyFont="1" applyFill="1" applyBorder="1" applyAlignment="1">
      <alignment horizontal="right" vertical="center"/>
    </xf>
    <xf numFmtId="14" fontId="4" fillId="68" borderId="47" xfId="959" applyNumberFormat="1" applyFont="1" applyFill="1" applyBorder="1" applyAlignment="1">
      <alignment horizontal="right" vertical="center"/>
    </xf>
    <xf numFmtId="14" fontId="4" fillId="68" borderId="49" xfId="959" applyNumberFormat="1" applyFont="1" applyFill="1" applyBorder="1" applyAlignment="1">
      <alignment horizontal="right" vertical="center"/>
    </xf>
    <xf numFmtId="0" fontId="4" fillId="68" borderId="48" xfId="959" applyFont="1" applyFill="1" applyBorder="1" applyAlignment="1">
      <alignment horizontal="right" vertical="center"/>
    </xf>
    <xf numFmtId="0" fontId="4" fillId="68" borderId="50" xfId="959" applyFont="1" applyFill="1" applyBorder="1" applyAlignment="1">
      <alignment horizontal="right" vertical="center"/>
    </xf>
    <xf numFmtId="0" fontId="95" fillId="69" borderId="0" xfId="0" applyFont="1" applyFill="1" applyAlignment="1">
      <alignment horizontal="left" vertical="top" wrapText="1"/>
    </xf>
    <xf numFmtId="0" fontId="96" fillId="69" borderId="39" xfId="0" applyFont="1" applyFill="1" applyBorder="1" applyAlignment="1">
      <alignment horizontal="left" vertical="top" wrapText="1"/>
    </xf>
    <xf numFmtId="0" fontId="19" fillId="69" borderId="41" xfId="0" applyFont="1" applyFill="1" applyBorder="1" applyAlignment="1">
      <alignment horizontal="left" vertical="top" wrapText="1"/>
    </xf>
    <xf numFmtId="0" fontId="96" fillId="69" borderId="41" xfId="0" applyFont="1" applyFill="1" applyBorder="1" applyAlignment="1">
      <alignment horizontal="left" vertical="top" wrapText="1"/>
    </xf>
    <xf numFmtId="0" fontId="4" fillId="68" borderId="46" xfId="958" applyFont="1" applyFill="1" applyBorder="1" applyAlignment="1">
      <alignment horizontal="right" vertical="center"/>
    </xf>
    <xf numFmtId="0" fontId="4" fillId="68" borderId="34" xfId="958" applyFont="1" applyFill="1" applyBorder="1" applyAlignment="1">
      <alignment horizontal="right" vertical="center"/>
    </xf>
    <xf numFmtId="0" fontId="4" fillId="68" borderId="45" xfId="958" applyFont="1" applyFill="1" applyBorder="1" applyAlignment="1">
      <alignment horizontal="right" vertical="center"/>
    </xf>
    <xf numFmtId="14" fontId="4" fillId="68" borderId="47" xfId="958" applyNumberFormat="1" applyFont="1" applyFill="1" applyBorder="1" applyAlignment="1">
      <alignment horizontal="right" vertical="center"/>
    </xf>
    <xf numFmtId="0" fontId="4" fillId="68" borderId="0" xfId="958" applyFont="1" applyFill="1" applyAlignment="1">
      <alignment horizontal="right" vertical="center"/>
    </xf>
    <xf numFmtId="0" fontId="4" fillId="68" borderId="49" xfId="958" applyFont="1" applyFill="1" applyBorder="1" applyAlignment="1">
      <alignment horizontal="right" vertical="center"/>
    </xf>
    <xf numFmtId="14" fontId="4" fillId="68" borderId="48" xfId="958" applyNumberFormat="1" applyFont="1" applyFill="1" applyBorder="1" applyAlignment="1">
      <alignment horizontal="right" vertical="center"/>
    </xf>
    <xf numFmtId="0" fontId="4" fillId="68" borderId="21" xfId="958" applyFont="1" applyFill="1" applyBorder="1" applyAlignment="1">
      <alignment horizontal="right" vertical="center"/>
    </xf>
    <xf numFmtId="0" fontId="4" fillId="68" borderId="50" xfId="958" applyFont="1" applyFill="1" applyBorder="1" applyAlignment="1">
      <alignment horizontal="right" vertical="center"/>
    </xf>
    <xf numFmtId="0" fontId="4" fillId="68" borderId="56" xfId="958" applyFont="1" applyFill="1" applyBorder="1" applyAlignment="1">
      <alignment horizontal="right" vertical="center"/>
    </xf>
    <xf numFmtId="14" fontId="4" fillId="68" borderId="0" xfId="958" applyNumberFormat="1" applyFont="1" applyFill="1" applyAlignment="1">
      <alignment horizontal="right" vertical="center"/>
    </xf>
    <xf numFmtId="14" fontId="4" fillId="68" borderId="21" xfId="958" applyNumberFormat="1" applyFont="1" applyFill="1" applyBorder="1" applyAlignment="1">
      <alignment horizontal="right" vertical="center"/>
    </xf>
    <xf numFmtId="0" fontId="5" fillId="0" borderId="39" xfId="947" applyBorder="1" applyAlignment="1">
      <alignment horizontal="center" vertical="top" wrapText="1"/>
    </xf>
    <xf numFmtId="0" fontId="5" fillId="0" borderId="10" xfId="947" applyBorder="1" applyAlignment="1">
      <alignment horizontal="center" vertical="top" wrapText="1"/>
    </xf>
    <xf numFmtId="0" fontId="5" fillId="0" borderId="41" xfId="947" applyBorder="1" applyAlignment="1">
      <alignment horizontal="center" vertical="top" wrapText="1"/>
    </xf>
    <xf numFmtId="0" fontId="0" fillId="0" borderId="10" xfId="0" applyBorder="1"/>
    <xf numFmtId="0" fontId="0" fillId="0" borderId="41" xfId="0" applyBorder="1"/>
    <xf numFmtId="0" fontId="4" fillId="68" borderId="55" xfId="958" applyFont="1" applyFill="1" applyBorder="1" applyAlignment="1">
      <alignment horizontal="right" vertical="center"/>
    </xf>
    <xf numFmtId="0" fontId="4" fillId="68" borderId="57" xfId="958" applyFont="1" applyFill="1" applyBorder="1" applyAlignment="1">
      <alignment horizontal="right" vertical="center"/>
    </xf>
    <xf numFmtId="0" fontId="100" fillId="0" borderId="58" xfId="0" applyFont="1" applyBorder="1" applyAlignment="1">
      <alignment horizontal="right" vertical="center" wrapText="1"/>
    </xf>
    <xf numFmtId="0" fontId="100" fillId="0" borderId="61" xfId="0" applyFont="1" applyBorder="1" applyAlignment="1">
      <alignment horizontal="right" vertical="center" wrapText="1"/>
    </xf>
    <xf numFmtId="0" fontId="100" fillId="0" borderId="58" xfId="0" applyFont="1" applyBorder="1" applyAlignment="1">
      <alignment vertical="center" wrapText="1"/>
    </xf>
    <xf numFmtId="0" fontId="100" fillId="0" borderId="61" xfId="0" applyFont="1" applyBorder="1" applyAlignment="1">
      <alignment vertical="center" wrapText="1"/>
    </xf>
    <xf numFmtId="14" fontId="100" fillId="0" borderId="58" xfId="0" applyNumberFormat="1" applyFont="1" applyBorder="1" applyAlignment="1">
      <alignment vertical="center" wrapText="1"/>
    </xf>
    <xf numFmtId="14" fontId="100" fillId="0" borderId="61" xfId="0" applyNumberFormat="1" applyFont="1" applyBorder="1" applyAlignment="1">
      <alignment vertical="center" wrapText="1"/>
    </xf>
    <xf numFmtId="0" fontId="4" fillId="68" borderId="53" xfId="947" applyFont="1" applyFill="1" applyBorder="1" applyAlignment="1">
      <alignment horizontal="right" wrapText="1"/>
    </xf>
    <xf numFmtId="0" fontId="4" fillId="68" borderId="34" xfId="947" applyFont="1" applyFill="1" applyBorder="1" applyAlignment="1">
      <alignment horizontal="right" wrapText="1"/>
    </xf>
    <xf numFmtId="0" fontId="4" fillId="68" borderId="45" xfId="947" applyFont="1" applyFill="1" applyBorder="1" applyAlignment="1">
      <alignment horizontal="right" wrapText="1"/>
    </xf>
    <xf numFmtId="14" fontId="4" fillId="68" borderId="18" xfId="947" applyNumberFormat="1" applyFont="1" applyFill="1" applyBorder="1" applyAlignment="1">
      <alignment horizontal="right" wrapText="1"/>
    </xf>
    <xf numFmtId="14" fontId="4" fillId="68" borderId="0" xfId="947" applyNumberFormat="1" applyFont="1" applyFill="1" applyAlignment="1">
      <alignment horizontal="right" wrapText="1"/>
    </xf>
    <xf numFmtId="14" fontId="4" fillId="68" borderId="49" xfId="947" applyNumberFormat="1" applyFont="1" applyFill="1" applyBorder="1" applyAlignment="1">
      <alignment horizontal="right" wrapText="1"/>
    </xf>
    <xf numFmtId="0" fontId="4" fillId="68" borderId="54" xfId="947" applyFont="1" applyFill="1" applyBorder="1" applyAlignment="1">
      <alignment horizontal="right" wrapText="1"/>
    </xf>
    <xf numFmtId="0" fontId="4" fillId="68" borderId="21" xfId="947" applyFont="1" applyFill="1" applyBorder="1" applyAlignment="1">
      <alignment horizontal="right" wrapText="1"/>
    </xf>
    <xf numFmtId="0" fontId="4" fillId="68" borderId="50" xfId="947" applyFont="1" applyFill="1" applyBorder="1" applyAlignment="1">
      <alignment horizontal="right" wrapText="1"/>
    </xf>
    <xf numFmtId="0" fontId="8" fillId="71" borderId="46" xfId="947" applyFont="1" applyFill="1" applyBorder="1" applyAlignment="1">
      <alignment horizontal="center" vertical="center"/>
    </xf>
    <xf numFmtId="0" fontId="8" fillId="71" borderId="34" xfId="947" applyFont="1" applyFill="1" applyBorder="1" applyAlignment="1">
      <alignment horizontal="center" vertical="center"/>
    </xf>
    <xf numFmtId="0" fontId="8" fillId="71" borderId="47" xfId="947" applyFont="1" applyFill="1" applyBorder="1" applyAlignment="1">
      <alignment horizontal="center" vertical="center"/>
    </xf>
    <xf numFmtId="0" fontId="8" fillId="71" borderId="0" xfId="947" applyFont="1" applyFill="1" applyAlignment="1">
      <alignment horizontal="center" vertical="center"/>
    </xf>
    <xf numFmtId="0" fontId="8" fillId="71" borderId="48" xfId="947" applyFont="1" applyFill="1" applyBorder="1" applyAlignment="1">
      <alignment horizontal="center" vertical="center"/>
    </xf>
    <xf numFmtId="0" fontId="8" fillId="71" borderId="21" xfId="947" applyFont="1" applyFill="1" applyBorder="1" applyAlignment="1">
      <alignment horizontal="center" vertical="center"/>
    </xf>
    <xf numFmtId="0" fontId="6" fillId="68" borderId="55" xfId="959" applyFont="1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6" fillId="65" borderId="17" xfId="0" applyFont="1" applyFill="1" applyBorder="1" applyAlignment="1">
      <alignment horizontal="left" vertical="center" wrapText="1"/>
    </xf>
    <xf numFmtId="0" fontId="7" fillId="65" borderId="17" xfId="0" applyFont="1" applyFill="1" applyBorder="1" applyAlignment="1">
      <alignment horizontal="center" vertical="center" wrapText="1"/>
    </xf>
    <xf numFmtId="0" fontId="18" fillId="62" borderId="46" xfId="0" applyFont="1" applyFill="1" applyBorder="1" applyAlignment="1">
      <alignment horizontal="center" vertical="center" wrapText="1"/>
    </xf>
    <xf numFmtId="0" fontId="18" fillId="62" borderId="34" xfId="0" applyFont="1" applyFill="1" applyBorder="1" applyAlignment="1">
      <alignment horizontal="center" vertical="center" wrapText="1"/>
    </xf>
    <xf numFmtId="0" fontId="18" fillId="62" borderId="45" xfId="0" applyFont="1" applyFill="1" applyBorder="1" applyAlignment="1">
      <alignment horizontal="center" vertical="center" wrapText="1"/>
    </xf>
    <xf numFmtId="0" fontId="6" fillId="68" borderId="56" xfId="959" applyFont="1" applyFill="1" applyBorder="1" applyAlignment="1">
      <alignment horizontal="center" vertical="center"/>
    </xf>
    <xf numFmtId="0" fontId="6" fillId="68" borderId="57" xfId="959" applyFont="1" applyFill="1" applyBorder="1" applyAlignment="1">
      <alignment horizontal="center" vertical="center"/>
    </xf>
    <xf numFmtId="0" fontId="6" fillId="68" borderId="47" xfId="959" applyFont="1" applyFill="1" applyBorder="1" applyAlignment="1">
      <alignment horizontal="center" vertical="center"/>
    </xf>
    <xf numFmtId="0" fontId="6" fillId="68" borderId="0" xfId="959" applyFont="1" applyFill="1" applyAlignment="1">
      <alignment horizontal="center" vertical="center"/>
    </xf>
    <xf numFmtId="0" fontId="6" fillId="68" borderId="49" xfId="959" applyFont="1" applyFill="1" applyBorder="1" applyAlignment="1">
      <alignment horizontal="center" vertical="center"/>
    </xf>
    <xf numFmtId="0" fontId="6" fillId="68" borderId="48" xfId="959" applyFont="1" applyFill="1" applyBorder="1" applyAlignment="1">
      <alignment horizontal="center" vertical="center"/>
    </xf>
    <xf numFmtId="0" fontId="6" fillId="68" borderId="21" xfId="959" applyFont="1" applyFill="1" applyBorder="1" applyAlignment="1">
      <alignment horizontal="center" vertical="center"/>
    </xf>
    <xf numFmtId="0" fontId="6" fillId="68" borderId="50" xfId="959" applyFont="1" applyFill="1" applyBorder="1" applyAlignment="1">
      <alignment horizontal="center" vertical="center"/>
    </xf>
    <xf numFmtId="0" fontId="6" fillId="68" borderId="55" xfId="958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68" borderId="56" xfId="958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01" fillId="78" borderId="39" xfId="0" applyFont="1" applyFill="1" applyBorder="1" applyAlignment="1">
      <alignment horizontal="center"/>
    </xf>
    <xf numFmtId="0" fontId="101" fillId="78" borderId="10" xfId="0" applyFont="1" applyFill="1" applyBorder="1" applyAlignment="1">
      <alignment horizontal="center"/>
    </xf>
    <xf numFmtId="0" fontId="101" fillId="78" borderId="41" xfId="0" applyFont="1" applyFill="1" applyBorder="1" applyAlignment="1">
      <alignment horizontal="center"/>
    </xf>
    <xf numFmtId="0" fontId="100" fillId="0" borderId="17" xfId="0" applyFont="1" applyBorder="1" applyAlignment="1">
      <alignment horizontal="right" vertical="center" wrapText="1"/>
    </xf>
    <xf numFmtId="0" fontId="100" fillId="0" borderId="17" xfId="0" applyFont="1" applyBorder="1" applyAlignment="1">
      <alignment vertical="center" wrapText="1"/>
    </xf>
    <xf numFmtId="14" fontId="100" fillId="0" borderId="17" xfId="0" applyNumberFormat="1" applyFont="1" applyBorder="1" applyAlignment="1">
      <alignment vertical="center" wrapText="1"/>
    </xf>
    <xf numFmtId="0" fontId="10" fillId="69" borderId="0" xfId="0" applyFont="1" applyFill="1" applyAlignment="1">
      <alignment horizontal="center" wrapText="1"/>
    </xf>
    <xf numFmtId="0" fontId="0" fillId="69" borderId="0" xfId="0" applyFill="1" applyAlignment="1">
      <alignment wrapText="1"/>
    </xf>
    <xf numFmtId="0" fontId="4" fillId="68" borderId="55" xfId="959" applyFont="1" applyFill="1" applyBorder="1" applyAlignment="1">
      <alignment horizontal="right" vertical="center"/>
    </xf>
    <xf numFmtId="0" fontId="4" fillId="68" borderId="57" xfId="959" applyFont="1" applyFill="1" applyBorder="1" applyAlignment="1">
      <alignment horizontal="right" vertical="center"/>
    </xf>
    <xf numFmtId="14" fontId="16" fillId="65" borderId="17" xfId="0" applyNumberFormat="1" applyFont="1" applyFill="1" applyBorder="1" applyAlignment="1">
      <alignment horizontal="left" vertical="center" wrapText="1"/>
    </xf>
  </cellXfs>
  <cellStyles count="1320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 2" xfId="188" xr:uid="{00000000-0005-0000-0000-0000BC000000}"/>
    <cellStyle name="20 % - Accent2 2" xfId="189" xr:uid="{00000000-0005-0000-0000-0000BE000000}"/>
    <cellStyle name="20 % - Accent3 2" xfId="190" xr:uid="{00000000-0005-0000-0000-0000C0000000}"/>
    <cellStyle name="20 % - Accent4 2" xfId="191" xr:uid="{00000000-0005-0000-0000-0000C2000000}"/>
    <cellStyle name="20 % - Accent5 2" xfId="192" xr:uid="{00000000-0005-0000-0000-0000C4000000}"/>
    <cellStyle name="20 % - Accent6 2" xfId="193" xr:uid="{00000000-0005-0000-0000-0000C6000000}"/>
    <cellStyle name="20% - Accent1" xfId="194" builtinId="30" customBuiltin="1"/>
    <cellStyle name="20% - Accent2" xfId="195" builtinId="34" customBuiltin="1"/>
    <cellStyle name="20% - Accent3" xfId="196" builtinId="38" customBuiltin="1"/>
    <cellStyle name="20% - Accent4" xfId="197" builtinId="42" customBuiltin="1"/>
    <cellStyle name="20% - Accent5" xfId="198" builtinId="46" customBuiltin="1"/>
    <cellStyle name="20% - Accent6" xfId="199" builtinId="50" customBuiltin="1"/>
    <cellStyle name="40 % - Accent1 2" xfId="200" xr:uid="{00000000-0005-0000-0000-0000CE000000}"/>
    <cellStyle name="40 % - Accent2 2" xfId="201" xr:uid="{00000000-0005-0000-0000-0000D0000000}"/>
    <cellStyle name="40 % - Accent3 2" xfId="202" xr:uid="{00000000-0005-0000-0000-0000D2000000}"/>
    <cellStyle name="40 % - Accent4 2" xfId="203" xr:uid="{00000000-0005-0000-0000-0000D4000000}"/>
    <cellStyle name="40 % - Accent5 2" xfId="204" xr:uid="{00000000-0005-0000-0000-0000D6000000}"/>
    <cellStyle name="40 % - Accent6 2" xfId="205" xr:uid="{00000000-0005-0000-0000-0000D8000000}"/>
    <cellStyle name="40% - Accent1" xfId="206" builtinId="31" customBuiltin="1"/>
    <cellStyle name="40% - Accent2" xfId="207" builtinId="35" customBuiltin="1"/>
    <cellStyle name="40% - Accent3" xfId="208" builtinId="39" customBuiltin="1"/>
    <cellStyle name="40% - Accent4" xfId="209" builtinId="43" customBuiltin="1"/>
    <cellStyle name="40% - Accent5" xfId="210" builtinId="47" customBuiltin="1"/>
    <cellStyle name="40% - Accent6" xfId="211" builtinId="51" customBuiltin="1"/>
    <cellStyle name="60 % - Accent1 2" xfId="212" xr:uid="{00000000-0005-0000-0000-0000E0000000}"/>
    <cellStyle name="60 % - Accent2 2" xfId="213" xr:uid="{00000000-0005-0000-0000-0000E2000000}"/>
    <cellStyle name="60 % - Accent3 2" xfId="214" xr:uid="{00000000-0005-0000-0000-0000E4000000}"/>
    <cellStyle name="60 % - Accent4 2" xfId="215" xr:uid="{00000000-0005-0000-0000-0000E6000000}"/>
    <cellStyle name="60 % - Accent5 2" xfId="216" xr:uid="{00000000-0005-0000-0000-0000E8000000}"/>
    <cellStyle name="60 % - Accent6 2" xfId="217" xr:uid="{00000000-0005-0000-0000-0000EA000000}"/>
    <cellStyle name="60% - Accent1" xfId="218" builtinId="32" customBuiltin="1"/>
    <cellStyle name="60% - Accent2" xfId="219" builtinId="36" customBuiltin="1"/>
    <cellStyle name="60% - Accent3" xfId="220" builtinId="40" customBuiltin="1"/>
    <cellStyle name="60% - Accent4" xfId="221" builtinId="44" customBuiltin="1"/>
    <cellStyle name="60% - Accent5" xfId="222" builtinId="48" customBuiltin="1"/>
    <cellStyle name="60% - Accent6" xfId="223" builtinId="52" customBuiltin="1"/>
    <cellStyle name="Accent1" xfId="224" builtinId="29" customBuiltin="1"/>
    <cellStyle name="Accent1 2" xfId="225" xr:uid="{00000000-0005-0000-0000-0000F2000000}"/>
    <cellStyle name="Accent2" xfId="226" builtinId="33" customBuiltin="1"/>
    <cellStyle name="Accent2 2" xfId="227" xr:uid="{00000000-0005-0000-0000-0000F4000000}"/>
    <cellStyle name="Accent3" xfId="228" builtinId="37" customBuiltin="1"/>
    <cellStyle name="Accent3 2" xfId="229" xr:uid="{00000000-0005-0000-0000-0000F6000000}"/>
    <cellStyle name="Accent4" xfId="230" builtinId="41" customBuiltin="1"/>
    <cellStyle name="Accent4 2" xfId="231" xr:uid="{00000000-0005-0000-0000-0000F8000000}"/>
    <cellStyle name="Accent5" xfId="232" builtinId="45" customBuiltin="1"/>
    <cellStyle name="Accent5 2" xfId="233" xr:uid="{00000000-0005-0000-0000-0000FA000000}"/>
    <cellStyle name="Accent6" xfId="234" builtinId="49" customBuiltin="1"/>
    <cellStyle name="Accent6 2" xfId="235" xr:uid="{00000000-0005-0000-0000-0000FC000000}"/>
    <cellStyle name="Bad" xfId="884" xr:uid="{00000000-0005-0000-0000-0000FE000000}"/>
    <cellStyle name="Bord: quadrillage" xfId="236" xr:uid="{00000000-0005-0000-0000-0000FF000000}"/>
    <cellStyle name="Bord: quadrillage gras" xfId="237" xr:uid="{00000000-0005-0000-0000-000000010000}"/>
    <cellStyle name="Bord: quadrillage gras 2" xfId="1171" xr:uid="{E6CC26DB-73E0-447F-AC06-EED4707DF3BB}"/>
    <cellStyle name="Bord: rien" xfId="238" xr:uid="{00000000-0005-0000-0000-000001010000}"/>
    <cellStyle name="branche" xfId="239" xr:uid="{00000000-0005-0000-0000-000002010000}"/>
    <cellStyle name="branche 2" xfId="240" xr:uid="{00000000-0005-0000-0000-000003010000}"/>
    <cellStyle name="branche 2 2" xfId="241" xr:uid="{00000000-0005-0000-0000-000004010000}"/>
    <cellStyle name="branche_1 - Fiche descriptive" xfId="242" xr:uid="{00000000-0005-0000-0000-000005010000}"/>
    <cellStyle name="Caché" xfId="243" xr:uid="{00000000-0005-0000-0000-000006010000}"/>
    <cellStyle name="Calcul 2" xfId="244" xr:uid="{00000000-0005-0000-0000-000008010000}"/>
    <cellStyle name="Calculation" xfId="245" builtinId="22" customBuiltin="1"/>
    <cellStyle name="CARTOUCHE_THOM" xfId="246" xr:uid="{00000000-0005-0000-0000-00000A010000}"/>
    <cellStyle name="Check Cell" xfId="1166" xr:uid="{00000000-0005-0000-0000-00000C010000}"/>
    <cellStyle name="Comma [0]" xfId="247" xr:uid="{00000000-0005-0000-0000-00000D010000}"/>
    <cellStyle name="Comma [0] 2" xfId="248" xr:uid="{00000000-0005-0000-0000-00000E010000}"/>
    <cellStyle name="Comma [0] 2 2" xfId="249" xr:uid="{00000000-0005-0000-0000-00000F010000}"/>
    <cellStyle name="Comma [0] 3" xfId="250" xr:uid="{00000000-0005-0000-0000-000010010000}"/>
    <cellStyle name="Comma [0] 3 2" xfId="251" xr:uid="{00000000-0005-0000-0000-000011010000}"/>
    <cellStyle name="Comma [0] 4" xfId="252" xr:uid="{00000000-0005-0000-0000-000012010000}"/>
    <cellStyle name="Comma [0] 4 2" xfId="253" xr:uid="{00000000-0005-0000-0000-000013010000}"/>
    <cellStyle name="Comma [0] 5" xfId="254" xr:uid="{00000000-0005-0000-0000-000014010000}"/>
    <cellStyle name="Comma [0] 5 2" xfId="1172" xr:uid="{97807492-3195-4FE2-97FE-5EB87F3B7F88}"/>
    <cellStyle name="Commentaire 2" xfId="255" xr:uid="{00000000-0005-0000-0000-000017010000}"/>
    <cellStyle name="Commentaire 3" xfId="256" xr:uid="{00000000-0005-0000-0000-000018010000}"/>
    <cellStyle name="Commentaire 3 2" xfId="257" xr:uid="{00000000-0005-0000-0000-000019010000}"/>
    <cellStyle name="Commentaire 4" xfId="258" xr:uid="{00000000-0005-0000-0000-00001A010000}"/>
    <cellStyle name="Commentaire 4 2" xfId="259" xr:uid="{00000000-0005-0000-0000-00001B010000}"/>
    <cellStyle name="Commentaire 5" xfId="260" xr:uid="{00000000-0005-0000-0000-00001C010000}"/>
    <cellStyle name="Commentaire 5 2" xfId="1173" xr:uid="{23782849-5A60-4BC0-A9E7-2E57EB8E29A9}"/>
    <cellStyle name="Coût" xfId="261" xr:uid="{00000000-0005-0000-0000-00001D010000}"/>
    <cellStyle name="Coût 2" xfId="262" xr:uid="{00000000-0005-0000-0000-00001E010000}"/>
    <cellStyle name="Coût 2 2" xfId="263" xr:uid="{00000000-0005-0000-0000-00001F010000}"/>
    <cellStyle name="Coût 3" xfId="264" xr:uid="{00000000-0005-0000-0000-000020010000}"/>
    <cellStyle name="Coût 3 2" xfId="265" xr:uid="{00000000-0005-0000-0000-000021010000}"/>
    <cellStyle name="Coût 4" xfId="266" xr:uid="{00000000-0005-0000-0000-000022010000}"/>
    <cellStyle name="Currency [0]" xfId="267" xr:uid="{00000000-0005-0000-0000-000023010000}"/>
    <cellStyle name="Currency [0] 2" xfId="268" xr:uid="{00000000-0005-0000-0000-000024010000}"/>
    <cellStyle name="Currency [0] 2 2" xfId="269" xr:uid="{00000000-0005-0000-0000-000025010000}"/>
    <cellStyle name="Currency [0] 3" xfId="270" xr:uid="{00000000-0005-0000-0000-000026010000}"/>
    <cellStyle name="Currency [0] 3 2" xfId="271" xr:uid="{00000000-0005-0000-0000-000027010000}"/>
    <cellStyle name="Currency [0] 4" xfId="272" xr:uid="{00000000-0005-0000-0000-000028010000}"/>
    <cellStyle name="Currency [0] 4 2" xfId="273" xr:uid="{00000000-0005-0000-0000-000029010000}"/>
    <cellStyle name="Currency [0] 5" xfId="274" xr:uid="{00000000-0005-0000-0000-00002A010000}"/>
    <cellStyle name="Currency [0] 5 2" xfId="1174" xr:uid="{76B3DFD2-A23D-4C70-B306-5A93B8329CD7}"/>
    <cellStyle name="Date" xfId="275" xr:uid="{00000000-0005-0000-0000-00002C010000}"/>
    <cellStyle name="Date 2" xfId="276" xr:uid="{00000000-0005-0000-0000-00002D010000}"/>
    <cellStyle name="Date 2 2" xfId="277" xr:uid="{00000000-0005-0000-0000-00002E010000}"/>
    <cellStyle name="Date 3" xfId="278" xr:uid="{00000000-0005-0000-0000-00002F010000}"/>
    <cellStyle name="Date anglaise" xfId="279" xr:uid="{00000000-0005-0000-0000-000030010000}"/>
    <cellStyle name="Date anglaise 2" xfId="280" xr:uid="{00000000-0005-0000-0000-000031010000}"/>
    <cellStyle name="Date anglaise 2 2" xfId="281" xr:uid="{00000000-0005-0000-0000-000032010000}"/>
    <cellStyle name="Date anglaise 3" xfId="282" xr:uid="{00000000-0005-0000-0000-000033010000}"/>
    <cellStyle name="Date anglaise 3 2" xfId="283" xr:uid="{00000000-0005-0000-0000-000034010000}"/>
    <cellStyle name="Date anglaise 4" xfId="284" xr:uid="{00000000-0005-0000-0000-000035010000}"/>
    <cellStyle name="Date mois" xfId="285" xr:uid="{00000000-0005-0000-0000-000036010000}"/>
    <cellStyle name="Date mois 2" xfId="286" xr:uid="{00000000-0005-0000-0000-000037010000}"/>
    <cellStyle name="Date mois 2 2" xfId="287" xr:uid="{00000000-0005-0000-0000-000038010000}"/>
    <cellStyle name="Date mois 3" xfId="288" xr:uid="{00000000-0005-0000-0000-000039010000}"/>
    <cellStyle name="Date mois 3 2" xfId="289" xr:uid="{00000000-0005-0000-0000-00003A010000}"/>
    <cellStyle name="Date mois 4" xfId="290" xr:uid="{00000000-0005-0000-0000-00003B010000}"/>
    <cellStyle name="Date saisie" xfId="291" xr:uid="{00000000-0005-0000-0000-00003C010000}"/>
    <cellStyle name="Date saisie 2" xfId="292" xr:uid="{00000000-0005-0000-0000-00003D010000}"/>
    <cellStyle name="Date saisie 2 2" xfId="293" xr:uid="{00000000-0005-0000-0000-00003E010000}"/>
    <cellStyle name="Date saisie 2 3" xfId="294" xr:uid="{00000000-0005-0000-0000-00003F010000}"/>
    <cellStyle name="Date saisie 3" xfId="295" xr:uid="{00000000-0005-0000-0000-000040010000}"/>
    <cellStyle name="Date saisie 3 2" xfId="296" xr:uid="{00000000-0005-0000-0000-000041010000}"/>
    <cellStyle name="Date saisie 4" xfId="297" xr:uid="{00000000-0005-0000-0000-000042010000}"/>
    <cellStyle name="Date saisie_5-Charges MO" xfId="298" xr:uid="{00000000-0005-0000-0000-000043010000}"/>
    <cellStyle name="date titre" xfId="299" xr:uid="{00000000-0005-0000-0000-000044010000}"/>
    <cellStyle name="Date_09.10.2007 Plan Quote Analysis" xfId="300" xr:uid="{00000000-0005-0000-0000-000045010000}"/>
    <cellStyle name="dateCEP" xfId="301" xr:uid="{00000000-0005-0000-0000-000046010000}"/>
    <cellStyle name="dateCEP 2" xfId="302" xr:uid="{00000000-0005-0000-0000-000047010000}"/>
    <cellStyle name="dateCEP 2 2" xfId="303" xr:uid="{00000000-0005-0000-0000-000048010000}"/>
    <cellStyle name="dateCEP 2 2 2" xfId="1177" xr:uid="{C1E59451-81DA-4133-92F8-560BDF92AA62}"/>
    <cellStyle name="dateCEP 2 3" xfId="1176" xr:uid="{C4838B75-E852-4686-B11E-B810F0C97F15}"/>
    <cellStyle name="dateCEP 3" xfId="304" xr:uid="{00000000-0005-0000-0000-000049010000}"/>
    <cellStyle name="dateCEP 3 2" xfId="1178" xr:uid="{B8A08239-B012-47C6-961D-8F4D69DECECB}"/>
    <cellStyle name="dateCEP 4" xfId="1175" xr:uid="{5550862C-A77A-4D79-BC7A-5D219DF9F490}"/>
    <cellStyle name="dateCEP_1 - Fiche descriptive" xfId="305" xr:uid="{00000000-0005-0000-0000-00004A010000}"/>
    <cellStyle name="DCh" xfId="306" xr:uid="{00000000-0005-0000-0000-00004B010000}"/>
    <cellStyle name="Déf_kLoc" xfId="307" xr:uid="{00000000-0005-0000-0000-00004C010000}"/>
    <cellStyle name="Desc" xfId="308" xr:uid="{00000000-0005-0000-0000-00004D010000}"/>
    <cellStyle name="Desc 2" xfId="309" xr:uid="{00000000-0005-0000-0000-00004E010000}"/>
    <cellStyle name="Desc 2 2" xfId="310" xr:uid="{00000000-0005-0000-0000-00004F010000}"/>
    <cellStyle name="Desc 3" xfId="311" xr:uid="{00000000-0005-0000-0000-000050010000}"/>
    <cellStyle name="Desc_1 - Fiche descriptive" xfId="312" xr:uid="{00000000-0005-0000-0000-000051010000}"/>
    <cellStyle name="Dezimal_Q-Indicator_fcu380_v030613" xfId="313" xr:uid="{00000000-0005-0000-0000-000052010000}"/>
    <cellStyle name="Dollar" xfId="314" xr:uid="{00000000-0005-0000-0000-000053010000}"/>
    <cellStyle name="Dollar 2" xfId="315" xr:uid="{00000000-0005-0000-0000-000054010000}"/>
    <cellStyle name="Dollar 2 2" xfId="316" xr:uid="{00000000-0005-0000-0000-000055010000}"/>
    <cellStyle name="Dollar 3" xfId="317" xr:uid="{00000000-0005-0000-0000-000056010000}"/>
    <cellStyle name="Dollar_1 - Fiche descriptive" xfId="318" xr:uid="{00000000-0005-0000-0000-000057010000}"/>
    <cellStyle name="Donnée" xfId="319" xr:uid="{00000000-0005-0000-0000-000058010000}"/>
    <cellStyle name="Donnée 2" xfId="320" xr:uid="{00000000-0005-0000-0000-000059010000}"/>
    <cellStyle name="Donnée 3" xfId="321" xr:uid="{00000000-0005-0000-0000-00005A010000}"/>
    <cellStyle name="Donnée 3 2" xfId="322" xr:uid="{00000000-0005-0000-0000-00005B010000}"/>
    <cellStyle name="Donnée 4" xfId="323" xr:uid="{00000000-0005-0000-0000-00005C010000}"/>
    <cellStyle name="Donnée 5" xfId="324" xr:uid="{00000000-0005-0000-0000-00005D010000}"/>
    <cellStyle name="Donnée_1 - Fiche descriptive" xfId="325" xr:uid="{00000000-0005-0000-0000-00005E010000}"/>
    <cellStyle name="Entrée 2" xfId="326" xr:uid="{00000000-0005-0000-0000-000060010000}"/>
    <cellStyle name="Euro" xfId="327" xr:uid="{00000000-0005-0000-0000-000061010000}"/>
    <cellStyle name="Euro 2" xfId="328" xr:uid="{00000000-0005-0000-0000-000062010000}"/>
    <cellStyle name="Euro 2 2" xfId="329" xr:uid="{00000000-0005-0000-0000-000063010000}"/>
    <cellStyle name="Euro 3" xfId="330" xr:uid="{00000000-0005-0000-0000-000064010000}"/>
    <cellStyle name="Euro 3 2" xfId="331" xr:uid="{00000000-0005-0000-0000-000065010000}"/>
    <cellStyle name="Euro 3 2 2" xfId="1179" xr:uid="{CB46CD98-7154-48C5-B99E-A43669A0B30E}"/>
    <cellStyle name="Euro 3 3" xfId="332" xr:uid="{00000000-0005-0000-0000-000066010000}"/>
    <cellStyle name="Euro 4" xfId="333" xr:uid="{00000000-0005-0000-0000-000067010000}"/>
    <cellStyle name="Euro 4 2" xfId="334" xr:uid="{00000000-0005-0000-0000-000068010000}"/>
    <cellStyle name="Euro 5" xfId="335" xr:uid="{00000000-0005-0000-0000-000069010000}"/>
    <cellStyle name="Euro 5 2" xfId="1180" xr:uid="{0A57B334-2CF9-4188-8A76-AECD699008AD}"/>
    <cellStyle name="Explanatory Text" xfId="1135" xr:uid="{00000000-0005-0000-0000-00006A010000}"/>
    <cellStyle name="Fixé" xfId="336" xr:uid="{00000000-0005-0000-0000-00006B010000}"/>
    <cellStyle name="Fixé 2" xfId="337" xr:uid="{00000000-0005-0000-0000-00006C010000}"/>
    <cellStyle name="Fixé 2 2" xfId="338" xr:uid="{00000000-0005-0000-0000-00006D010000}"/>
    <cellStyle name="Fixé 3" xfId="339" xr:uid="{00000000-0005-0000-0000-00006E010000}"/>
    <cellStyle name="Fixé 3 2" xfId="340" xr:uid="{00000000-0005-0000-0000-00006F010000}"/>
    <cellStyle name="Fixé 4" xfId="341" xr:uid="{00000000-0005-0000-0000-000070010000}"/>
    <cellStyle name="Followed Hyperlink" xfId="342" xr:uid="{00000000-0005-0000-0000-000071010000}"/>
    <cellStyle name="Followed Hyperlink 2" xfId="343" xr:uid="{00000000-0005-0000-0000-000072010000}"/>
    <cellStyle name="Followed Hyperlink 2 2" xfId="344" xr:uid="{00000000-0005-0000-0000-000073010000}"/>
    <cellStyle name="Followed Hyperlink_1 - Fiche descriptive" xfId="345" xr:uid="{00000000-0005-0000-0000-000074010000}"/>
    <cellStyle name="Good" xfId="1112" xr:uid="{00000000-0005-0000-0000-000075010000}"/>
    <cellStyle name="gud" xfId="346" xr:uid="{00000000-0005-0000-0000-000076010000}"/>
    <cellStyle name="gud 2" xfId="347" xr:uid="{00000000-0005-0000-0000-000077010000}"/>
    <cellStyle name="gud 2 2" xfId="348" xr:uid="{00000000-0005-0000-0000-000078010000}"/>
    <cellStyle name="gud_1 - Fiche descriptive" xfId="349" xr:uid="{00000000-0005-0000-0000-000079010000}"/>
    <cellStyle name="H_Déf" xfId="350" xr:uid="{00000000-0005-0000-0000-00007A010000}"/>
    <cellStyle name="H_Déf_0.1 Fiche descriptive" xfId="351" xr:uid="{00000000-0005-0000-0000-00007B010000}"/>
    <cellStyle name="H_Déf_0.1 Fiche descriptive 2" xfId="352" xr:uid="{00000000-0005-0000-0000-00007C010000}"/>
    <cellStyle name="H_Déf_0.1 Fiche descriptive 2 2" xfId="353" xr:uid="{00000000-0005-0000-0000-00007D010000}"/>
    <cellStyle name="H_Déf_0.1 Fiche descriptive_1 - Fiche descriptive" xfId="354" xr:uid="{00000000-0005-0000-0000-00007E010000}"/>
    <cellStyle name="H_Déf_0.1 Fiche descriptive_5-Charges MO" xfId="355" xr:uid="{00000000-0005-0000-0000-00007F010000}"/>
    <cellStyle name="H_Déf_0.1 Fiche descriptive_5-Charges MO 2" xfId="1181" xr:uid="{8D82A9D7-4F69-4BA1-B615-6C8A106660F5}"/>
    <cellStyle name="H_Déf_0.1 Fiche descriptive_7 - Recommandations AQ" xfId="356" xr:uid="{00000000-0005-0000-0000-000080010000}"/>
    <cellStyle name="H_Déf_0.1 Fiche descriptive_906-1TdB AffaireS76-NAV_06_003458-17 (en cours)-1" xfId="357" xr:uid="{00000000-0005-0000-0000-000081010000}"/>
    <cellStyle name="H_Déf_0.1 Fiche descriptive_99-2 Baseline Status (ECRs) (2)" xfId="358" xr:uid="{00000000-0005-0000-0000-000082010000}"/>
    <cellStyle name="H_Déf_0.1 Fiche descriptive_99-2 Baseline Status (ECRs) (2) 2" xfId="1182" xr:uid="{AE5CE77F-B1C8-44CE-93DC-F88A5FB0B505}"/>
    <cellStyle name="H_Déf_0.1 Fiche descriptive_99-3 Formal IVV status (2)" xfId="359" xr:uid="{00000000-0005-0000-0000-000083010000}"/>
    <cellStyle name="H_Déf_0.1 Fiche descriptive_99-3 Formal IVV status (2) 2" xfId="1183" xr:uid="{05439680-795B-4715-A9AF-4E332EEB6E19}"/>
    <cellStyle name="H_Déf_0.1 Fiche descriptive_MAP-F-DAE-025-00-D" xfId="360" xr:uid="{00000000-0005-0000-0000-000084010000}"/>
    <cellStyle name="H_Déf_0.1 Fiche descriptive_MAP-F-DAE-025-00-D 2" xfId="361" xr:uid="{00000000-0005-0000-0000-000085010000}"/>
    <cellStyle name="H_Déf_0.1 Fiche descriptive_MAP-F-DAE-025-00-D 2 2" xfId="362" xr:uid="{00000000-0005-0000-0000-000086010000}"/>
    <cellStyle name="H_Déf_0.1 Fiche descriptive_MAP-S76-AVS-2010-04.new-xls" xfId="363" xr:uid="{00000000-0005-0000-0000-000087010000}"/>
    <cellStyle name="H_Déf_0.1 Fiche descriptive_MAP-S76-AVS-2010-04.new-xls 2" xfId="1184" xr:uid="{7B9EC2EB-B8D1-42DB-A86D-5CB515D75F4E}"/>
    <cellStyle name="H_Déf_0.1 Fiche descriptive_Nettoyage_fichier" xfId="364" xr:uid="{00000000-0005-0000-0000-000088010000}"/>
    <cellStyle name="H_Déf_0.1 Fiche descriptive_Nettoyage_fichier 2" xfId="365" xr:uid="{00000000-0005-0000-0000-000089010000}"/>
    <cellStyle name="H_Déf_0.1 Fiche descriptive_Nettoyage_fichier 2 2" xfId="366" xr:uid="{00000000-0005-0000-0000-00008A010000}"/>
    <cellStyle name="H_Déf_0.1 Fiche descriptive_TdB 30_04_2010 TASFR00580937AJ-1 THTH" xfId="367" xr:uid="{00000000-0005-0000-0000-00008B010000}"/>
    <cellStyle name="H_Déf_0.1 Fiche descriptive_TdB 30_04_2010 TASFR00580937AJ-1 THTH 2" xfId="368" xr:uid="{00000000-0005-0000-0000-00008C010000}"/>
    <cellStyle name="H_Déf_0.1 Fiche descriptive_tdb MAP CAM ATR42 NAV 08-00531-03" xfId="369" xr:uid="{00000000-0005-0000-0000-00008D010000}"/>
    <cellStyle name="H_Déf_0.1 Fiche descriptive_tdb MAP CAM ATR42 NAV 08-00531-03 2" xfId="1185" xr:uid="{8F5F54F6-6207-43D6-92F8-BCB254C295DA}"/>
    <cellStyle name="H_Déf_0.1 Fiche descriptive_TdB-S76-CIS-2010-03 V38 Recup" xfId="370" xr:uid="{00000000-0005-0000-0000-00008E010000}"/>
    <cellStyle name="H_Déf_0.1 Fiche descriptive_TdB-S76-CIS-2010-03 V38 Recup 2" xfId="1186" xr:uid="{3BC26463-083D-44C9-AAB5-D081FC0699B2}"/>
    <cellStyle name="H_Déf_0.2 Organisation" xfId="371" xr:uid="{00000000-0005-0000-0000-00008F010000}"/>
    <cellStyle name="H_Déf_0.2 Organisation 2" xfId="372" xr:uid="{00000000-0005-0000-0000-000090010000}"/>
    <cellStyle name="H_Déf_0.2 Organisation_1 - Fiche descriptive" xfId="373" xr:uid="{00000000-0005-0000-0000-000091010000}"/>
    <cellStyle name="H_Déf_0.2 Organisation_5-Charges MO" xfId="374" xr:uid="{00000000-0005-0000-0000-000092010000}"/>
    <cellStyle name="H_Déf_0.2 Organisation_7 - Recommandations AQ" xfId="375" xr:uid="{00000000-0005-0000-0000-000093010000}"/>
    <cellStyle name="H_Déf_0.2 Organisation_99-2 Baseline Status (ECRs) (2)" xfId="376" xr:uid="{00000000-0005-0000-0000-000094010000}"/>
    <cellStyle name="H_Déf_0.2 Organisation_99-3 Formal IVV status (2)" xfId="377" xr:uid="{00000000-0005-0000-0000-000095010000}"/>
    <cellStyle name="H_Déf_0.2 Organisation_MAP-F-DAE-025-00-D" xfId="378" xr:uid="{00000000-0005-0000-0000-000096010000}"/>
    <cellStyle name="H_Déf_0.2 Organisation_MAP-F-DAE-025-00-D 2" xfId="379" xr:uid="{00000000-0005-0000-0000-000097010000}"/>
    <cellStyle name="H_Déf_0.2 Organisation_MAP-S76-AVS-2010-04.new-xls" xfId="380" xr:uid="{00000000-0005-0000-0000-000098010000}"/>
    <cellStyle name="H_Déf_0.2 Organisation_Nettoyage_fichier" xfId="381" xr:uid="{00000000-0005-0000-0000-000099010000}"/>
    <cellStyle name="H_Déf_0.2 Organisation_Nettoyage_fichier 2" xfId="382" xr:uid="{00000000-0005-0000-0000-00009A010000}"/>
    <cellStyle name="H_Déf_0.2 Organisation_TdB 30_04_2010 TASFR00580937AJ-1 THTH" xfId="383" xr:uid="{00000000-0005-0000-0000-00009B010000}"/>
    <cellStyle name="H_Déf_0.2 Organisation_tdb MAP CAM ATR42 NAV 08-00531-03" xfId="384" xr:uid="{00000000-0005-0000-0000-00009C010000}"/>
    <cellStyle name="H_Déf_0.2 Organisation_TdB-S76-CIS-2010-03 V38 Recup" xfId="385" xr:uid="{00000000-0005-0000-0000-00009D010000}"/>
    <cellStyle name="H_Déf_05 juin TDB" xfId="386" xr:uid="{00000000-0005-0000-0000-00009E010000}"/>
    <cellStyle name="H_Déf_05 juin TDB IR 00" xfId="387" xr:uid="{00000000-0005-0000-0000-00009F010000}"/>
    <cellStyle name="H_Déf_05 juin TDB IR 00_ATA_08_4098_DIS-TdB_MAS FSTA _sept_11_ind00" xfId="388" xr:uid="{00000000-0005-0000-0000-0000A0010000}"/>
    <cellStyle name="H_Déf_05 juin TDB_ATA_08_4098_DIS-TdB_MAS FSTA _sept_11_ind00" xfId="389" xr:uid="{00000000-0005-0000-0000-0000A1010000}"/>
    <cellStyle name="H_Déf_1.1 Faits Marquants" xfId="390" xr:uid="{00000000-0005-0000-0000-0000A2010000}"/>
    <cellStyle name="H_Déf_1.1 Faits Marquants 2" xfId="391" xr:uid="{00000000-0005-0000-0000-0000A3010000}"/>
    <cellStyle name="H_Déf_1.1 Faits Marquants_1" xfId="392" xr:uid="{00000000-0005-0000-0000-0000A4010000}"/>
    <cellStyle name="H_Déf_1.1 Faits Marquants_1 - Fiche descriptive" xfId="393" xr:uid="{00000000-0005-0000-0000-0000A5010000}"/>
    <cellStyle name="H_Déf_1.1 Faits Marquants_1 2" xfId="394" xr:uid="{00000000-0005-0000-0000-0000A6010000}"/>
    <cellStyle name="H_Déf_1.1 Faits Marquants_1 2 2" xfId="395" xr:uid="{00000000-0005-0000-0000-0000A7010000}"/>
    <cellStyle name="H_Déf_1.1 Faits Marquants_1_1 - Fiche descriptive" xfId="396" xr:uid="{00000000-0005-0000-0000-0000A8010000}"/>
    <cellStyle name="H_Déf_1.1 Faits Marquants_1_5-Charges MO" xfId="397" xr:uid="{00000000-0005-0000-0000-0000A9010000}"/>
    <cellStyle name="H_Déf_1.1 Faits Marquants_1_5-Charges MO 2" xfId="1187" xr:uid="{1AFACE3E-6744-475B-9C98-F5B2831CC8B1}"/>
    <cellStyle name="H_Déf_1.1 Faits Marquants_1_7 - Recommandations AQ" xfId="398" xr:uid="{00000000-0005-0000-0000-0000AA010000}"/>
    <cellStyle name="H_Déf_1.1 Faits Marquants_1_99-2 Baseline Status (ECRs) (2)" xfId="399" xr:uid="{00000000-0005-0000-0000-0000AB010000}"/>
    <cellStyle name="H_Déf_1.1 Faits Marquants_1_99-2 Baseline Status (ECRs) (2) 2" xfId="1188" xr:uid="{3B0B7D36-DBF4-43F4-9CC7-84F8E6DBBC3D}"/>
    <cellStyle name="H_Déf_1.1 Faits Marquants_1_99-3 Formal IVV status (2)" xfId="400" xr:uid="{00000000-0005-0000-0000-0000AC010000}"/>
    <cellStyle name="H_Déf_1.1 Faits Marquants_1_99-3 Formal IVV status (2) 2" xfId="1189" xr:uid="{B93076AC-B48D-4B6A-A064-04C62ADD5CB9}"/>
    <cellStyle name="H_Déf_1.1 Faits Marquants_1_MAP-F-DAE-025-00-D" xfId="401" xr:uid="{00000000-0005-0000-0000-0000AD010000}"/>
    <cellStyle name="H_Déf_1.1 Faits Marquants_1_MAP-F-DAE-025-00-D 2" xfId="402" xr:uid="{00000000-0005-0000-0000-0000AE010000}"/>
    <cellStyle name="H_Déf_1.1 Faits Marquants_1_MAP-F-DAE-025-00-D 2 2" xfId="403" xr:uid="{00000000-0005-0000-0000-0000AF010000}"/>
    <cellStyle name="H_Déf_1.1 Faits Marquants_1_MAP-S76-AVS-2010-04.new-xls" xfId="404" xr:uid="{00000000-0005-0000-0000-0000B0010000}"/>
    <cellStyle name="H_Déf_1.1 Faits Marquants_1_MAP-S76-AVS-2010-04.new-xls 2" xfId="1190" xr:uid="{9D0089AD-637D-468A-A95F-D1B380CE5CCE}"/>
    <cellStyle name="H_Déf_1.1 Faits Marquants_1_Nettoyage_fichier" xfId="405" xr:uid="{00000000-0005-0000-0000-0000B1010000}"/>
    <cellStyle name="H_Déf_1.1 Faits Marquants_1_Nettoyage_fichier 2" xfId="406" xr:uid="{00000000-0005-0000-0000-0000B2010000}"/>
    <cellStyle name="H_Déf_1.1 Faits Marquants_1_Nettoyage_fichier 2 2" xfId="407" xr:uid="{00000000-0005-0000-0000-0000B3010000}"/>
    <cellStyle name="H_Déf_1.1 Faits Marquants_1_TdB 30_04_2010 TASFR00580937AJ-1 THTH" xfId="408" xr:uid="{00000000-0005-0000-0000-0000B4010000}"/>
    <cellStyle name="H_Déf_1.1 Faits Marquants_1_TdB 30_04_2010 TASFR00580937AJ-1 THTH 2" xfId="409" xr:uid="{00000000-0005-0000-0000-0000B5010000}"/>
    <cellStyle name="H_Déf_1.1 Faits Marquants_1_tdb MAP CAM ATR42 NAV 08-00531-03" xfId="410" xr:uid="{00000000-0005-0000-0000-0000B6010000}"/>
    <cellStyle name="H_Déf_1.1 Faits Marquants_1_tdb MAP CAM ATR42 NAV 08-00531-03 2" xfId="1191" xr:uid="{2B4AFD2F-C5B4-4995-87F0-441E5B539DBB}"/>
    <cellStyle name="H_Déf_1.1 Faits Marquants_1_TdB-S76-CIS-2010-03 V38 Recup" xfId="411" xr:uid="{00000000-0005-0000-0000-0000B7010000}"/>
    <cellStyle name="H_Déf_1.1 Faits Marquants_1_TdB-S76-CIS-2010-03 V38 Recup 2" xfId="1192" xr:uid="{96A20B43-CD00-4EED-A42C-C175106B692D}"/>
    <cellStyle name="H_Déf_1.1 Faits Marquants_5-Charges MO" xfId="412" xr:uid="{00000000-0005-0000-0000-0000B8010000}"/>
    <cellStyle name="H_Déf_1.1 Faits Marquants_7 - Recommandations AQ" xfId="413" xr:uid="{00000000-0005-0000-0000-0000B9010000}"/>
    <cellStyle name="H_Déf_1.1 Faits Marquants_99-2 Baseline Status (ECRs) (2)" xfId="414" xr:uid="{00000000-0005-0000-0000-0000BA010000}"/>
    <cellStyle name="H_Déf_1.1 Faits Marquants_99-3 Formal IVV status (2)" xfId="415" xr:uid="{00000000-0005-0000-0000-0000BB010000}"/>
    <cellStyle name="H_Déf_1.1 Faits Marquants_MAP-F-DAE-025-00-D" xfId="416" xr:uid="{00000000-0005-0000-0000-0000BC010000}"/>
    <cellStyle name="H_Déf_1.1 Faits Marquants_MAP-F-DAE-025-00-D 2" xfId="417" xr:uid="{00000000-0005-0000-0000-0000BD010000}"/>
    <cellStyle name="H_Déf_1.1 Faits Marquants_MAP-S76-AVS-2010-04.new-xls" xfId="418" xr:uid="{00000000-0005-0000-0000-0000BE010000}"/>
    <cellStyle name="H_Déf_1.1 Faits Marquants_Nettoyage_fichier" xfId="419" xr:uid="{00000000-0005-0000-0000-0000BF010000}"/>
    <cellStyle name="H_Déf_1.1 Faits Marquants_Nettoyage_fichier 2" xfId="420" xr:uid="{00000000-0005-0000-0000-0000C0010000}"/>
    <cellStyle name="H_Déf_1.1 Faits Marquants_TdB 30_04_2010 TASFR00580937AJ-1 THTH" xfId="421" xr:uid="{00000000-0005-0000-0000-0000C1010000}"/>
    <cellStyle name="H_Déf_1.1 Faits Marquants_tdb MAP CAM ATR42 NAV 08-00531-03" xfId="422" xr:uid="{00000000-0005-0000-0000-0000C2010000}"/>
    <cellStyle name="H_Déf_1.1 Faits Marquants_TdB-S76-CIS-2010-03 V38 Recup" xfId="423" xr:uid="{00000000-0005-0000-0000-0000C3010000}"/>
    <cellStyle name="H_Déf_1.2 Decisions-Actions" xfId="424" xr:uid="{00000000-0005-0000-0000-0000C4010000}"/>
    <cellStyle name="H_Déf_1.2 Décisions-Actions" xfId="425" xr:uid="{00000000-0005-0000-0000-0000C5010000}"/>
    <cellStyle name="H_Déf_1.2 Décisions-Actions 2" xfId="426" xr:uid="{00000000-0005-0000-0000-0000C6010000}"/>
    <cellStyle name="H_Déf_1.2 Décisions-Actions 2 2" xfId="427" xr:uid="{00000000-0005-0000-0000-0000C7010000}"/>
    <cellStyle name="H_Déf_1.2 Décisions-Actions_1 - Fiche descriptive" xfId="428" xr:uid="{00000000-0005-0000-0000-0000C8010000}"/>
    <cellStyle name="H_Déf_1.2 Décisions-Actions_5-Charges MO" xfId="429" xr:uid="{00000000-0005-0000-0000-0000C9010000}"/>
    <cellStyle name="H_Déf_1.2 Décisions-Actions_5-Charges MO 2" xfId="1193" xr:uid="{250B8185-7BBA-4AE8-96DD-997CB83B3F36}"/>
    <cellStyle name="H_Déf_1.2 Décisions-Actions_7 - Recommandations AQ" xfId="430" xr:uid="{00000000-0005-0000-0000-0000CA010000}"/>
    <cellStyle name="H_Déf_1.2 Décisions-Actions_99-2 Baseline Status (ECRs) (2)" xfId="431" xr:uid="{00000000-0005-0000-0000-0000CB010000}"/>
    <cellStyle name="H_Déf_1.2 Décisions-Actions_99-2 Baseline Status (ECRs) (2) 2" xfId="1194" xr:uid="{E4E52B93-F775-4F29-A667-0FF7DCB1E1E2}"/>
    <cellStyle name="H_Déf_1.2 Décisions-Actions_99-3 Formal IVV status (2)" xfId="432" xr:uid="{00000000-0005-0000-0000-0000CC010000}"/>
    <cellStyle name="H_Déf_1.2 Décisions-Actions_99-3 Formal IVV status (2) 2" xfId="1195" xr:uid="{DEF223B9-A980-4BB8-A5EF-044AA460D7EE}"/>
    <cellStyle name="H_Déf_1.2 Décisions-Actions_MAP-F-DAE-025-00-D" xfId="433" xr:uid="{00000000-0005-0000-0000-0000CD010000}"/>
    <cellStyle name="H_Déf_1.2 Décisions-Actions_MAP-F-DAE-025-00-D 2" xfId="434" xr:uid="{00000000-0005-0000-0000-0000CE010000}"/>
    <cellStyle name="H_Déf_1.2 Décisions-Actions_MAP-F-DAE-025-00-D 2 2" xfId="435" xr:uid="{00000000-0005-0000-0000-0000CF010000}"/>
    <cellStyle name="H_Déf_1.2 Décisions-Actions_MAP-S76-AVS-2010-04.new-xls" xfId="436" xr:uid="{00000000-0005-0000-0000-0000D0010000}"/>
    <cellStyle name="H_Déf_1.2 Décisions-Actions_MAP-S76-AVS-2010-04.new-xls 2" xfId="1196" xr:uid="{921D5118-BC9E-4AF1-A466-AC1CBE191016}"/>
    <cellStyle name="H_Déf_1.2 Décisions-Actions_Nettoyage_fichier" xfId="437" xr:uid="{00000000-0005-0000-0000-0000D1010000}"/>
    <cellStyle name="H_Déf_1.2 Décisions-Actions_Nettoyage_fichier 2" xfId="438" xr:uid="{00000000-0005-0000-0000-0000D2010000}"/>
    <cellStyle name="H_Déf_1.2 Décisions-Actions_Nettoyage_fichier 2 2" xfId="439" xr:uid="{00000000-0005-0000-0000-0000D3010000}"/>
    <cellStyle name="H_Déf_1.2 Décisions-Actions_TdB 30_04_2010 TASFR00580937AJ-1 THTH" xfId="440" xr:uid="{00000000-0005-0000-0000-0000D4010000}"/>
    <cellStyle name="H_Déf_1.2 Décisions-Actions_TdB 30_04_2010 TASFR00580937AJ-1 THTH 2" xfId="441" xr:uid="{00000000-0005-0000-0000-0000D5010000}"/>
    <cellStyle name="H_Déf_1.2 Décisions-Actions_tdb MAP CAM ATR42 NAV 08-00531-03" xfId="442" xr:uid="{00000000-0005-0000-0000-0000D6010000}"/>
    <cellStyle name="H_Déf_1.2 Décisions-Actions_tdb MAP CAM ATR42 NAV 08-00531-03 2" xfId="1197" xr:uid="{81540837-2579-4B4B-B149-DA64838E064B}"/>
    <cellStyle name="H_Déf_1.2 Décisions-Actions_TdB-S76-CIS-2010-03 V38 Recup" xfId="443" xr:uid="{00000000-0005-0000-0000-0000D7010000}"/>
    <cellStyle name="H_Déf_1.2 Décisions-Actions_TdB-S76-CIS-2010-03 V38 Recup 2" xfId="1198" xr:uid="{67DEDD09-54CF-48A4-8E21-52BE588BF645}"/>
    <cellStyle name="H_Déf_1.3 Indicateur Satisfaction" xfId="444" xr:uid="{00000000-0005-0000-0000-0000D8010000}"/>
    <cellStyle name="H_Déf_1.3 Indicateur Satisfaction 2" xfId="445" xr:uid="{00000000-0005-0000-0000-0000D9010000}"/>
    <cellStyle name="H_Déf_1.3 Indicateur Satisfaction_1" xfId="446" xr:uid="{00000000-0005-0000-0000-0000DA010000}"/>
    <cellStyle name="H_Déf_1.3 Indicateur Satisfaction_1 - Fiche descriptive" xfId="447" xr:uid="{00000000-0005-0000-0000-0000DB010000}"/>
    <cellStyle name="H_Déf_1.3 Indicateur Satisfaction_1 2" xfId="448" xr:uid="{00000000-0005-0000-0000-0000DC010000}"/>
    <cellStyle name="H_Déf_1.3 Indicateur Satisfaction_1 2 2" xfId="449" xr:uid="{00000000-0005-0000-0000-0000DD010000}"/>
    <cellStyle name="H_Déf_1.3 Indicateur Satisfaction_1_1 - Fiche descriptive" xfId="450" xr:uid="{00000000-0005-0000-0000-0000DE010000}"/>
    <cellStyle name="H_Déf_1.3 Indicateur Satisfaction_1_5-Charges MO" xfId="451" xr:uid="{00000000-0005-0000-0000-0000DF010000}"/>
    <cellStyle name="H_Déf_1.3 Indicateur Satisfaction_1_5-Charges MO 2" xfId="1199" xr:uid="{5930258D-E5CE-4047-9D4F-8765797E1A39}"/>
    <cellStyle name="H_Déf_1.3 Indicateur Satisfaction_1_7 - Recommandations AQ" xfId="452" xr:uid="{00000000-0005-0000-0000-0000E0010000}"/>
    <cellStyle name="H_Déf_1.3 Indicateur Satisfaction_1_99-2 Baseline Status (ECRs) (2)" xfId="453" xr:uid="{00000000-0005-0000-0000-0000E1010000}"/>
    <cellStyle name="H_Déf_1.3 Indicateur Satisfaction_1_99-2 Baseline Status (ECRs) (2) 2" xfId="1200" xr:uid="{07082B10-4B17-426E-B918-2A0C55FF3BA4}"/>
    <cellStyle name="H_Déf_1.3 Indicateur Satisfaction_1_99-3 Formal IVV status (2)" xfId="454" xr:uid="{00000000-0005-0000-0000-0000E2010000}"/>
    <cellStyle name="H_Déf_1.3 Indicateur Satisfaction_1_99-3 Formal IVV status (2) 2" xfId="1201" xr:uid="{CB3F3FDC-4487-452E-86D4-E4761C4D124C}"/>
    <cellStyle name="H_Déf_1.3 Indicateur Satisfaction_1_MAP-F-DAE-025-00-D" xfId="455" xr:uid="{00000000-0005-0000-0000-0000E3010000}"/>
    <cellStyle name="H_Déf_1.3 Indicateur Satisfaction_1_MAP-F-DAE-025-00-D 2" xfId="456" xr:uid="{00000000-0005-0000-0000-0000E4010000}"/>
    <cellStyle name="H_Déf_1.3 Indicateur Satisfaction_1_MAP-F-DAE-025-00-D 2 2" xfId="457" xr:uid="{00000000-0005-0000-0000-0000E5010000}"/>
    <cellStyle name="H_Déf_1.3 Indicateur Satisfaction_1_MAP-S76-AVS-2010-04.new-xls" xfId="458" xr:uid="{00000000-0005-0000-0000-0000E6010000}"/>
    <cellStyle name="H_Déf_1.3 Indicateur Satisfaction_1_MAP-S76-AVS-2010-04.new-xls 2" xfId="1202" xr:uid="{03BC5DA9-C3A9-4D68-8126-45ED95CC66D7}"/>
    <cellStyle name="H_Déf_1.3 Indicateur Satisfaction_1_Nettoyage_fichier" xfId="459" xr:uid="{00000000-0005-0000-0000-0000E7010000}"/>
    <cellStyle name="H_Déf_1.3 Indicateur Satisfaction_1_Nettoyage_fichier 2" xfId="460" xr:uid="{00000000-0005-0000-0000-0000E8010000}"/>
    <cellStyle name="H_Déf_1.3 Indicateur Satisfaction_1_Nettoyage_fichier 2 2" xfId="461" xr:uid="{00000000-0005-0000-0000-0000E9010000}"/>
    <cellStyle name="H_Déf_1.3 Indicateur Satisfaction_1_TdB 30_04_2010 TASFR00580937AJ-1 THTH" xfId="462" xr:uid="{00000000-0005-0000-0000-0000EA010000}"/>
    <cellStyle name="H_Déf_1.3 Indicateur Satisfaction_1_TdB 30_04_2010 TASFR00580937AJ-1 THTH 2" xfId="463" xr:uid="{00000000-0005-0000-0000-0000EB010000}"/>
    <cellStyle name="H_Déf_1.3 Indicateur Satisfaction_1_tdb MAP CAM ATR42 NAV 08-00531-03" xfId="464" xr:uid="{00000000-0005-0000-0000-0000EC010000}"/>
    <cellStyle name="H_Déf_1.3 Indicateur Satisfaction_1_tdb MAP CAM ATR42 NAV 08-00531-03 2" xfId="1203" xr:uid="{AA5DD947-97F4-40D1-B33B-FD597D3BAA40}"/>
    <cellStyle name="H_Déf_1.3 Indicateur Satisfaction_1_TdB-S76-CIS-2010-03 V38 Recup" xfId="465" xr:uid="{00000000-0005-0000-0000-0000ED010000}"/>
    <cellStyle name="H_Déf_1.3 Indicateur Satisfaction_1_TdB-S76-CIS-2010-03 V38 Recup 2" xfId="1204" xr:uid="{289EF466-15C5-4465-A9C1-EC856144C275}"/>
    <cellStyle name="H_Déf_1.3 Indicateur Satisfaction_5-Charges MO" xfId="466" xr:uid="{00000000-0005-0000-0000-0000EE010000}"/>
    <cellStyle name="H_Déf_1.3 Indicateur Satisfaction_7 - Recommandations AQ" xfId="467" xr:uid="{00000000-0005-0000-0000-0000EF010000}"/>
    <cellStyle name="H_Déf_1.3 Indicateur Satisfaction_99-2 Baseline Status (ECRs) (2)" xfId="468" xr:uid="{00000000-0005-0000-0000-0000F0010000}"/>
    <cellStyle name="H_Déf_1.3 Indicateur Satisfaction_99-3 Formal IVV status (2)" xfId="469" xr:uid="{00000000-0005-0000-0000-0000F1010000}"/>
    <cellStyle name="H_Déf_1.3 Indicateur Satisfaction_MAP-F-DAE-025-00-D" xfId="470" xr:uid="{00000000-0005-0000-0000-0000F2010000}"/>
    <cellStyle name="H_Déf_1.3 Indicateur Satisfaction_MAP-F-DAE-025-00-D 2" xfId="471" xr:uid="{00000000-0005-0000-0000-0000F3010000}"/>
    <cellStyle name="H_Déf_1.3 Indicateur Satisfaction_MAP-S76-AVS-2010-04.new-xls" xfId="472" xr:uid="{00000000-0005-0000-0000-0000F4010000}"/>
    <cellStyle name="H_Déf_1.3 Indicateur Satisfaction_Nettoyage_fichier" xfId="473" xr:uid="{00000000-0005-0000-0000-0000F5010000}"/>
    <cellStyle name="H_Déf_1.3 Indicateur Satisfaction_Nettoyage_fichier 2" xfId="474" xr:uid="{00000000-0005-0000-0000-0000F6010000}"/>
    <cellStyle name="H_Déf_1.3 Indicateur Satisfaction_TdB 30_04_2010 TASFR00580937AJ-1 THTH" xfId="475" xr:uid="{00000000-0005-0000-0000-0000F7010000}"/>
    <cellStyle name="H_Déf_1.3 Indicateur Satisfaction_tdb MAP CAM ATR42 NAV 08-00531-03" xfId="476" xr:uid="{00000000-0005-0000-0000-0000F8010000}"/>
    <cellStyle name="H_Déf_1.3 Indicateur Satisfaction_TdB-S76-CIS-2010-03 V38 Recup" xfId="477" xr:uid="{00000000-0005-0000-0000-0000F9010000}"/>
    <cellStyle name="H_Déf_2.2 Jalons (Courbe à 45°)" xfId="478" xr:uid="{00000000-0005-0000-0000-0000FA010000}"/>
    <cellStyle name="H_Déf_2.2 Jalons (Courbe à 45°)_1" xfId="479" xr:uid="{00000000-0005-0000-0000-0000FB010000}"/>
    <cellStyle name="H_Déf_2.2 Jalons (Courbe à 45°)_1 2" xfId="480" xr:uid="{00000000-0005-0000-0000-0000FC010000}"/>
    <cellStyle name="H_Déf_2.2 Jalons (Courbe à 45°)_1_1 - Fiche descriptive" xfId="481" xr:uid="{00000000-0005-0000-0000-0000FD010000}"/>
    <cellStyle name="H_Déf_2.2 Jalons (Courbe à 45°)_1_5-Charges MO" xfId="482" xr:uid="{00000000-0005-0000-0000-0000FE010000}"/>
    <cellStyle name="H_Déf_2.2 Jalons (Courbe à 45°)_1_7 - Recommandations AQ" xfId="483" xr:uid="{00000000-0005-0000-0000-0000FF010000}"/>
    <cellStyle name="H_Déf_2.2 Jalons (Courbe à 45°)_1_99-2 Baseline Status (ECRs) (2)" xfId="484" xr:uid="{00000000-0005-0000-0000-000000020000}"/>
    <cellStyle name="H_Déf_2.2 Jalons (Courbe à 45°)_1_99-3 Formal IVV status (2)" xfId="485" xr:uid="{00000000-0005-0000-0000-000001020000}"/>
    <cellStyle name="H_Déf_2.2 Jalons (Courbe à 45°)_1_MAP-F-DAE-025-00-D" xfId="486" xr:uid="{00000000-0005-0000-0000-000002020000}"/>
    <cellStyle name="H_Déf_2.2 Jalons (Courbe à 45°)_1_MAP-F-DAE-025-00-D 2" xfId="487" xr:uid="{00000000-0005-0000-0000-000003020000}"/>
    <cellStyle name="H_Déf_2.2 Jalons (Courbe à 45°)_1_MAP-S76-AVS-2010-04.new-xls" xfId="488" xr:uid="{00000000-0005-0000-0000-000004020000}"/>
    <cellStyle name="H_Déf_2.2 Jalons (Courbe à 45°)_1_Nettoyage_fichier" xfId="489" xr:uid="{00000000-0005-0000-0000-000005020000}"/>
    <cellStyle name="H_Déf_2.2 Jalons (Courbe à 45°)_1_Nettoyage_fichier 2" xfId="490" xr:uid="{00000000-0005-0000-0000-000006020000}"/>
    <cellStyle name="H_Déf_2.2 Jalons (Courbe à 45°)_1_TdB 30_04_2010 TASFR00580937AJ-1 THTH" xfId="491" xr:uid="{00000000-0005-0000-0000-000007020000}"/>
    <cellStyle name="H_Déf_2.2 Jalons (Courbe à 45°)_1_tdb MAP CAM ATR42 NAV 08-00531-03" xfId="492" xr:uid="{00000000-0005-0000-0000-000008020000}"/>
    <cellStyle name="H_Déf_2.2 Jalons (Courbe à 45°)_1_TdB-S76-CIS-2010-03 V38 Recup" xfId="493" xr:uid="{00000000-0005-0000-0000-000009020000}"/>
    <cellStyle name="H_Déf_2.2 Jalons (Courbe à 45°)_2" xfId="494" xr:uid="{00000000-0005-0000-0000-00000A020000}"/>
    <cellStyle name="H_Déf_2.2 Jalons (Courbe à 45°)_2 2" xfId="495" xr:uid="{00000000-0005-0000-0000-00000B020000}"/>
    <cellStyle name="H_Déf_2.2 Jalons (Courbe à 45°)_2 2 2" xfId="496" xr:uid="{00000000-0005-0000-0000-00000C020000}"/>
    <cellStyle name="H_Déf_2.2 Jalons (Courbe à 45°)_2_1 - Fiche descriptive" xfId="497" xr:uid="{00000000-0005-0000-0000-00000D020000}"/>
    <cellStyle name="H_Déf_2.2 Jalons (Courbe à 45°)_2_5-Charges MO" xfId="498" xr:uid="{00000000-0005-0000-0000-00000E020000}"/>
    <cellStyle name="H_Déf_2.2 Jalons (Courbe à 45°)_2_5-Charges MO 2" xfId="1205" xr:uid="{91AEDF72-A791-401E-9797-F02AA4B0694A}"/>
    <cellStyle name="H_Déf_2.2 Jalons (Courbe à 45°)_2_7 - Recommandations AQ" xfId="499" xr:uid="{00000000-0005-0000-0000-00000F020000}"/>
    <cellStyle name="H_Déf_2.2 Jalons (Courbe à 45°)_2_99-2 Baseline Status (ECRs) (2)" xfId="500" xr:uid="{00000000-0005-0000-0000-000010020000}"/>
    <cellStyle name="H_Déf_2.2 Jalons (Courbe à 45°)_2_99-2 Baseline Status (ECRs) (2) 2" xfId="1206" xr:uid="{590D7DFC-684A-4BE4-80C6-A0FF81797FD6}"/>
    <cellStyle name="H_Déf_2.2 Jalons (Courbe à 45°)_2_99-3 Formal IVV status (2)" xfId="501" xr:uid="{00000000-0005-0000-0000-000011020000}"/>
    <cellStyle name="H_Déf_2.2 Jalons (Courbe à 45°)_2_99-3 Formal IVV status (2) 2" xfId="1207" xr:uid="{EDEC88BD-2DB2-41A0-9837-BEE7CC0B1F6C}"/>
    <cellStyle name="H_Déf_2.2 Jalons (Courbe à 45°)_2_MAP-F-DAE-025-00-D" xfId="502" xr:uid="{00000000-0005-0000-0000-000012020000}"/>
    <cellStyle name="H_Déf_2.2 Jalons (Courbe à 45°)_2_MAP-F-DAE-025-00-D 2" xfId="503" xr:uid="{00000000-0005-0000-0000-000013020000}"/>
    <cellStyle name="H_Déf_2.2 Jalons (Courbe à 45°)_2_MAP-F-DAE-025-00-D 2 2" xfId="504" xr:uid="{00000000-0005-0000-0000-000014020000}"/>
    <cellStyle name="H_Déf_2.2 Jalons (Courbe à 45°)_2_MAP-S76-AVS-2010-04.new-xls" xfId="505" xr:uid="{00000000-0005-0000-0000-000015020000}"/>
    <cellStyle name="H_Déf_2.2 Jalons (Courbe à 45°)_2_MAP-S76-AVS-2010-04.new-xls 2" xfId="1208" xr:uid="{BEC80FEC-A988-4401-9470-EAE8D02437C5}"/>
    <cellStyle name="H_Déf_2.2 Jalons (Courbe à 45°)_2_Nettoyage_fichier" xfId="506" xr:uid="{00000000-0005-0000-0000-000016020000}"/>
    <cellStyle name="H_Déf_2.2 Jalons (Courbe à 45°)_2_Nettoyage_fichier 2" xfId="507" xr:uid="{00000000-0005-0000-0000-000017020000}"/>
    <cellStyle name="H_Déf_2.2 Jalons (Courbe à 45°)_2_Nettoyage_fichier 2 2" xfId="508" xr:uid="{00000000-0005-0000-0000-000018020000}"/>
    <cellStyle name="H_Déf_2.2 Jalons (Courbe à 45°)_2_TdB 30_04_2010 TASFR00580937AJ-1 THTH" xfId="509" xr:uid="{00000000-0005-0000-0000-000019020000}"/>
    <cellStyle name="H_Déf_2.2 Jalons (Courbe à 45°)_2_TdB 30_04_2010 TASFR00580937AJ-1 THTH 2" xfId="510" xr:uid="{00000000-0005-0000-0000-00001A020000}"/>
    <cellStyle name="H_Déf_2.2 Jalons (Courbe à 45°)_2_tdb MAP CAM ATR42 NAV 08-00531-03" xfId="511" xr:uid="{00000000-0005-0000-0000-00001B020000}"/>
    <cellStyle name="H_Déf_2.2 Jalons (Courbe à 45°)_2_tdb MAP CAM ATR42 NAV 08-00531-03 2" xfId="1209" xr:uid="{4F012A47-91E8-45C6-872A-46D2B7C35AA0}"/>
    <cellStyle name="H_Déf_2.2 Jalons (Courbe à 45°)_2_TdB-S76-CIS-2010-03 V38 Recup" xfId="512" xr:uid="{00000000-0005-0000-0000-00001C020000}"/>
    <cellStyle name="H_Déf_2.2 Jalons (Courbe à 45°)_2_TdB-S76-CIS-2010-03 V38 Recup 2" xfId="1210" xr:uid="{D04FBAA6-4BF7-4A17-B779-3602FCEE5FC4}"/>
    <cellStyle name="H_Déf_2.2 Jalons (Courbe à 45°)_8.1 COP-CEP" xfId="513" xr:uid="{00000000-0005-0000-0000-00001D020000}"/>
    <cellStyle name="H_Déf_2.2 Jalons (Courbe à 45°)_8.1 COP-CEP 2" xfId="514" xr:uid="{00000000-0005-0000-0000-00001E020000}"/>
    <cellStyle name="H_Déf_2.2 Jalons (Courbe à 45°)_8.1 COP-CEP_1 - Fiche descriptive" xfId="515" xr:uid="{00000000-0005-0000-0000-00001F020000}"/>
    <cellStyle name="H_Déf_2.2 Jalons (Courbe à 45°)_8.1 COP-CEP_5-Charges MO" xfId="516" xr:uid="{00000000-0005-0000-0000-000020020000}"/>
    <cellStyle name="H_Déf_2.2 Jalons (Courbe à 45°)_8.1 COP-CEP_7 - Recommandations AQ" xfId="517" xr:uid="{00000000-0005-0000-0000-000021020000}"/>
    <cellStyle name="H_Déf_2.2 Jalons (Courbe à 45°)_8.1 COP-CEP_99-2 Baseline Status (ECRs) (2)" xfId="518" xr:uid="{00000000-0005-0000-0000-000022020000}"/>
    <cellStyle name="H_Déf_2.2 Jalons (Courbe à 45°)_8.1 COP-CEP_99-3 Formal IVV status (2)" xfId="519" xr:uid="{00000000-0005-0000-0000-000023020000}"/>
    <cellStyle name="H_Déf_2.2 Jalons (Courbe à 45°)_8.1 COP-CEP_MAP-F-DAE-025-00-D" xfId="520" xr:uid="{00000000-0005-0000-0000-000024020000}"/>
    <cellStyle name="H_Déf_2.2 Jalons (Courbe à 45°)_8.1 COP-CEP_MAP-F-DAE-025-00-D 2" xfId="521" xr:uid="{00000000-0005-0000-0000-000025020000}"/>
    <cellStyle name="H_Déf_2.2 Jalons (Courbe à 45°)_8.1 COP-CEP_MAP-S76-AVS-2010-04.new-xls" xfId="522" xr:uid="{00000000-0005-0000-0000-000026020000}"/>
    <cellStyle name="H_Déf_2.2 Jalons (Courbe à 45°)_8.1 COP-CEP_Nettoyage_fichier" xfId="523" xr:uid="{00000000-0005-0000-0000-000027020000}"/>
    <cellStyle name="H_Déf_2.2 Jalons (Courbe à 45°)_8.1 COP-CEP_Nettoyage_fichier 2" xfId="524" xr:uid="{00000000-0005-0000-0000-000028020000}"/>
    <cellStyle name="H_Déf_2.2 Jalons (Courbe à 45°)_8.1 COP-CEP_TdB 30_04_2010 TASFR00580937AJ-1 THTH" xfId="525" xr:uid="{00000000-0005-0000-0000-000029020000}"/>
    <cellStyle name="H_Déf_2.2 Jalons (Courbe à 45°)_8.1 COP-CEP_tdb MAP CAM ATR42 NAV 08-00531-03" xfId="526" xr:uid="{00000000-0005-0000-0000-00002A020000}"/>
    <cellStyle name="H_Déf_2.2 Jalons (Courbe à 45°)_8.1 COP-CEP_TdB-S76-CIS-2010-03 V38 Recup" xfId="527" xr:uid="{00000000-0005-0000-0000-00002B020000}"/>
    <cellStyle name="H_Déf_2.5 Contrat" xfId="528" xr:uid="{00000000-0005-0000-0000-00002C020000}"/>
    <cellStyle name="H_Déf_2.5 Contrat 2" xfId="529" xr:uid="{00000000-0005-0000-0000-00002D020000}"/>
    <cellStyle name="H_Déf_2.5 Contrat 2 2" xfId="530" xr:uid="{00000000-0005-0000-0000-00002E020000}"/>
    <cellStyle name="H_Déf_2.5 Contrat_1 - Fiche descriptive" xfId="531" xr:uid="{00000000-0005-0000-0000-00002F020000}"/>
    <cellStyle name="H_Déf_2.5 Contrat_5-Charges MO" xfId="532" xr:uid="{00000000-0005-0000-0000-000030020000}"/>
    <cellStyle name="H_Déf_2.5 Contrat_5-Charges MO 2" xfId="1211" xr:uid="{6AD3E9E4-7C4C-4B55-8851-5191F91283AB}"/>
    <cellStyle name="H_Déf_2.5 Contrat_7 - Recommandations AQ" xfId="533" xr:uid="{00000000-0005-0000-0000-000031020000}"/>
    <cellStyle name="H_Déf_2.5 Contrat_99-2 Baseline Status (ECRs) (2)" xfId="534" xr:uid="{00000000-0005-0000-0000-000032020000}"/>
    <cellStyle name="H_Déf_2.5 Contrat_99-2 Baseline Status (ECRs) (2) 2" xfId="1212" xr:uid="{77E46FA7-D8E6-403E-AFED-C224B20A93BB}"/>
    <cellStyle name="H_Déf_2.5 Contrat_99-3 Formal IVV status (2)" xfId="535" xr:uid="{00000000-0005-0000-0000-000033020000}"/>
    <cellStyle name="H_Déf_2.5 Contrat_99-3 Formal IVV status (2) 2" xfId="1213" xr:uid="{EC2A8F85-18E3-4F66-8E1C-0F4D7A76A0B5}"/>
    <cellStyle name="H_Déf_2.5 Contrat_MAP-F-DAE-025-00-D" xfId="536" xr:uid="{00000000-0005-0000-0000-000034020000}"/>
    <cellStyle name="H_Déf_2.5 Contrat_MAP-F-DAE-025-00-D 2" xfId="537" xr:uid="{00000000-0005-0000-0000-000035020000}"/>
    <cellStyle name="H_Déf_2.5 Contrat_MAP-F-DAE-025-00-D 2 2" xfId="538" xr:uid="{00000000-0005-0000-0000-000036020000}"/>
    <cellStyle name="H_Déf_2.5 Contrat_MAP-S76-AVS-2010-04.new-xls" xfId="539" xr:uid="{00000000-0005-0000-0000-000037020000}"/>
    <cellStyle name="H_Déf_2.5 Contrat_MAP-S76-AVS-2010-04.new-xls 2" xfId="1214" xr:uid="{8548C604-B2BA-4337-984D-E2479E9B8A38}"/>
    <cellStyle name="H_Déf_2.5 Contrat_Nettoyage_fichier" xfId="540" xr:uid="{00000000-0005-0000-0000-000038020000}"/>
    <cellStyle name="H_Déf_2.5 Contrat_Nettoyage_fichier 2" xfId="541" xr:uid="{00000000-0005-0000-0000-000039020000}"/>
    <cellStyle name="H_Déf_2.5 Contrat_Nettoyage_fichier 2 2" xfId="542" xr:uid="{00000000-0005-0000-0000-00003A020000}"/>
    <cellStyle name="H_Déf_2.5 Contrat_TdB 30_04_2010 TASFR00580937AJ-1 THTH" xfId="543" xr:uid="{00000000-0005-0000-0000-00003B020000}"/>
    <cellStyle name="H_Déf_2.5 Contrat_TdB 30_04_2010 TASFR00580937AJ-1 THTH 2" xfId="544" xr:uid="{00000000-0005-0000-0000-00003C020000}"/>
    <cellStyle name="H_Déf_2.5 Contrat_tdb MAP CAM ATR42 NAV 08-00531-03" xfId="545" xr:uid="{00000000-0005-0000-0000-00003D020000}"/>
    <cellStyle name="H_Déf_2.5 Contrat_tdb MAP CAM ATR42 NAV 08-00531-03 2" xfId="1215" xr:uid="{BF9AE55F-0DD3-4922-8044-1E17BC4488D0}"/>
    <cellStyle name="H_Déf_2.5 Contrat_TdB-S76-CIS-2010-03 V38 Recup" xfId="546" xr:uid="{00000000-0005-0000-0000-00003E020000}"/>
    <cellStyle name="H_Déf_2.5 Contrat_TdB-S76-CIS-2010-03 V38 Recup 2" xfId="1216" xr:uid="{6C5B4BC8-854B-473A-9CB4-62DBB2A80F0B}"/>
    <cellStyle name="H_Déf_2.6 Cust_Internal dependancies" xfId="547" xr:uid="{00000000-0005-0000-0000-00003F020000}"/>
    <cellStyle name="H_Déf_2.6 Obligations Client" xfId="548" xr:uid="{00000000-0005-0000-0000-000040020000}"/>
    <cellStyle name="H_Déf_2.6 Obligations Client 2" xfId="549" xr:uid="{00000000-0005-0000-0000-000041020000}"/>
    <cellStyle name="H_Déf_2.6 Obligations Client 2 2" xfId="550" xr:uid="{00000000-0005-0000-0000-000042020000}"/>
    <cellStyle name="H_Déf_2.6 Obligations Client_1 - Fiche descriptive" xfId="551" xr:uid="{00000000-0005-0000-0000-000043020000}"/>
    <cellStyle name="H_Déf_2.6 Obligations Client_5-Charges MO" xfId="552" xr:uid="{00000000-0005-0000-0000-000044020000}"/>
    <cellStyle name="H_Déf_2.6 Obligations Client_5-Charges MO 2" xfId="1217" xr:uid="{6E8FD57E-01C6-498B-AD55-240FA6638B9C}"/>
    <cellStyle name="H_Déf_2.6 Obligations Client_7 - Recommandations AQ" xfId="553" xr:uid="{00000000-0005-0000-0000-000045020000}"/>
    <cellStyle name="H_Déf_2.6 Obligations Client_99-2 Baseline Status (ECRs) (2)" xfId="554" xr:uid="{00000000-0005-0000-0000-000046020000}"/>
    <cellStyle name="H_Déf_2.6 Obligations Client_99-2 Baseline Status (ECRs) (2) 2" xfId="1218" xr:uid="{15A8CCD5-0B65-4742-A405-F28247561324}"/>
    <cellStyle name="H_Déf_2.6 Obligations Client_99-3 Formal IVV status (2)" xfId="555" xr:uid="{00000000-0005-0000-0000-000047020000}"/>
    <cellStyle name="H_Déf_2.6 Obligations Client_99-3 Formal IVV status (2) 2" xfId="1219" xr:uid="{451A1225-61D6-4E30-A573-978C61D4424D}"/>
    <cellStyle name="H_Déf_2.6 Obligations Client_MAP-F-DAE-025-00-D" xfId="556" xr:uid="{00000000-0005-0000-0000-000048020000}"/>
    <cellStyle name="H_Déf_2.6 Obligations Client_MAP-F-DAE-025-00-D 2" xfId="557" xr:uid="{00000000-0005-0000-0000-000049020000}"/>
    <cellStyle name="H_Déf_2.6 Obligations Client_MAP-F-DAE-025-00-D 2 2" xfId="558" xr:uid="{00000000-0005-0000-0000-00004A020000}"/>
    <cellStyle name="H_Déf_2.6 Obligations Client_MAP-S76-AVS-2010-04.new-xls" xfId="559" xr:uid="{00000000-0005-0000-0000-00004B020000}"/>
    <cellStyle name="H_Déf_2.6 Obligations Client_MAP-S76-AVS-2010-04.new-xls 2" xfId="1220" xr:uid="{4A20A012-8DE7-4C55-A397-E9738D8110C4}"/>
    <cellStyle name="H_Déf_2.6 Obligations Client_Nettoyage_fichier" xfId="560" xr:uid="{00000000-0005-0000-0000-00004C020000}"/>
    <cellStyle name="H_Déf_2.6 Obligations Client_Nettoyage_fichier 2" xfId="561" xr:uid="{00000000-0005-0000-0000-00004D020000}"/>
    <cellStyle name="H_Déf_2.6 Obligations Client_Nettoyage_fichier 2 2" xfId="562" xr:uid="{00000000-0005-0000-0000-00004E020000}"/>
    <cellStyle name="H_Déf_2.6 Obligations Client_TdB 30_04_2010 TASFR00580937AJ-1 THTH" xfId="563" xr:uid="{00000000-0005-0000-0000-00004F020000}"/>
    <cellStyle name="H_Déf_2.6 Obligations Client_TdB 30_04_2010 TASFR00580937AJ-1 THTH 2" xfId="564" xr:uid="{00000000-0005-0000-0000-000050020000}"/>
    <cellStyle name="H_Déf_2.6 Obligations Client_tdb MAP CAM ATR42 NAV 08-00531-03" xfId="565" xr:uid="{00000000-0005-0000-0000-000051020000}"/>
    <cellStyle name="H_Déf_2.6 Obligations Client_tdb MAP CAM ATR42 NAV 08-00531-03 2" xfId="1221" xr:uid="{F2DC8BE4-4975-41A3-B448-81816D036FDE}"/>
    <cellStyle name="H_Déf_2.6 Obligations Client_TdB-S76-CIS-2010-03 V38 Recup" xfId="566" xr:uid="{00000000-0005-0000-0000-000052020000}"/>
    <cellStyle name="H_Déf_2.6 Obligations Client_TdB-S76-CIS-2010-03 V38 Recup 2" xfId="1222" xr:uid="{06355373-08B9-4AC6-844F-2EBF8C165CAE}"/>
    <cellStyle name="H_Déf_2.7 Change Request" xfId="567" xr:uid="{00000000-0005-0000-0000-000053020000}"/>
    <cellStyle name="H_Déf_2.7 Change Request 2" xfId="568" xr:uid="{00000000-0005-0000-0000-000054020000}"/>
    <cellStyle name="H_Déf_2.7 Change Request 2 2" xfId="569" xr:uid="{00000000-0005-0000-0000-000055020000}"/>
    <cellStyle name="H_Déf_2.7 Change Request_1 - Fiche descriptive" xfId="570" xr:uid="{00000000-0005-0000-0000-000056020000}"/>
    <cellStyle name="H_Déf_2.7 Change Request_5-Charges MO" xfId="571" xr:uid="{00000000-0005-0000-0000-000057020000}"/>
    <cellStyle name="H_Déf_2.7 Change Request_5-Charges MO 2" xfId="1223" xr:uid="{96900606-B00E-48BB-90D4-229BB1E59A54}"/>
    <cellStyle name="H_Déf_2.7 Change Request_7 - Recommandations AQ" xfId="572" xr:uid="{00000000-0005-0000-0000-000058020000}"/>
    <cellStyle name="H_Déf_2.7 Change Request_99-2 Baseline Status (ECRs) (2)" xfId="573" xr:uid="{00000000-0005-0000-0000-000059020000}"/>
    <cellStyle name="H_Déf_2.7 Change Request_99-2 Baseline Status (ECRs) (2) 2" xfId="1224" xr:uid="{C00E6460-0059-4C62-9538-1FCD1F3EA07B}"/>
    <cellStyle name="H_Déf_2.7 Change Request_99-3 Formal IVV status (2)" xfId="574" xr:uid="{00000000-0005-0000-0000-00005A020000}"/>
    <cellStyle name="H_Déf_2.7 Change Request_99-3 Formal IVV status (2) 2" xfId="1225" xr:uid="{96F03F06-D104-4EF7-B1F8-96DA6D25B2BC}"/>
    <cellStyle name="H_Déf_2.7 Change Request_MAP-F-DAE-025-00-D" xfId="575" xr:uid="{00000000-0005-0000-0000-00005B020000}"/>
    <cellStyle name="H_Déf_2.7 Change Request_MAP-F-DAE-025-00-D 2" xfId="576" xr:uid="{00000000-0005-0000-0000-00005C020000}"/>
    <cellStyle name="H_Déf_2.7 Change Request_MAP-F-DAE-025-00-D 2 2" xfId="577" xr:uid="{00000000-0005-0000-0000-00005D020000}"/>
    <cellStyle name="H_Déf_2.7 Change Request_MAP-S76-AVS-2010-04.new-xls" xfId="578" xr:uid="{00000000-0005-0000-0000-00005E020000}"/>
    <cellStyle name="H_Déf_2.7 Change Request_MAP-S76-AVS-2010-04.new-xls 2" xfId="1226" xr:uid="{F2C66550-60BC-4E8E-8BA3-93994828C7C9}"/>
    <cellStyle name="H_Déf_2.7 Change Request_Nettoyage_fichier" xfId="579" xr:uid="{00000000-0005-0000-0000-00005F020000}"/>
    <cellStyle name="H_Déf_2.7 Change Request_Nettoyage_fichier 2" xfId="580" xr:uid="{00000000-0005-0000-0000-000060020000}"/>
    <cellStyle name="H_Déf_2.7 Change Request_Nettoyage_fichier 2 2" xfId="581" xr:uid="{00000000-0005-0000-0000-000061020000}"/>
    <cellStyle name="H_Déf_2.7 Change Request_TdB 30_04_2010 TASFR00580937AJ-1 THTH" xfId="582" xr:uid="{00000000-0005-0000-0000-000062020000}"/>
    <cellStyle name="H_Déf_2.7 Change Request_TdB 30_04_2010 TASFR00580937AJ-1 THTH 2" xfId="583" xr:uid="{00000000-0005-0000-0000-000063020000}"/>
    <cellStyle name="H_Déf_2.7 Change Request_tdb MAP CAM ATR42 NAV 08-00531-03" xfId="584" xr:uid="{00000000-0005-0000-0000-000064020000}"/>
    <cellStyle name="H_Déf_2.7 Change Request_tdb MAP CAM ATR42 NAV 08-00531-03 2" xfId="1227" xr:uid="{7D9FD6AA-150D-475C-8308-45030A64BC4F}"/>
    <cellStyle name="H_Déf_2.7 Change Request_TdB-S76-CIS-2010-03 V38 Recup" xfId="585" xr:uid="{00000000-0005-0000-0000-000065020000}"/>
    <cellStyle name="H_Déf_2.7 Change Request_TdB-S76-CIS-2010-03 V38 Recup 2" xfId="1228" xr:uid="{F87CEE0A-7BFA-4859-8201-7114F67C8373}"/>
    <cellStyle name="H_Déf_2007_11_DOR_DRAAMA éd2" xfId="586" xr:uid="{00000000-0005-0000-0000-000066020000}"/>
    <cellStyle name="H_Déf_20080619_Gripen_DOR_TASFR00591390-E" xfId="587" xr:uid="{00000000-0005-0000-0000-000067020000}"/>
    <cellStyle name="H_Déf_3.1 Risks" xfId="588" xr:uid="{00000000-0005-0000-0000-000068020000}"/>
    <cellStyle name="H_Déf_3.1 Risques" xfId="589" xr:uid="{00000000-0005-0000-0000-000069020000}"/>
    <cellStyle name="H_Déf_3.1 Risques 2" xfId="590" xr:uid="{00000000-0005-0000-0000-00006A020000}"/>
    <cellStyle name="H_Déf_3.1 Risques 2 2" xfId="591" xr:uid="{00000000-0005-0000-0000-00006B020000}"/>
    <cellStyle name="H_Déf_3.1 Risques_1 - Fiche descriptive" xfId="592" xr:uid="{00000000-0005-0000-0000-00006C020000}"/>
    <cellStyle name="H_Déf_3.1 Risques_5-Charges MO" xfId="593" xr:uid="{00000000-0005-0000-0000-00006D020000}"/>
    <cellStyle name="H_Déf_3.1 Risques_5-Charges MO 2" xfId="1229" xr:uid="{CD2EAD70-89ED-41C8-AB0C-659B2E40D5CC}"/>
    <cellStyle name="H_Déf_3.1 Risques_7 - Recommandations AQ" xfId="594" xr:uid="{00000000-0005-0000-0000-00006E020000}"/>
    <cellStyle name="H_Déf_3.1 Risques_99-2 Baseline Status (ECRs) (2)" xfId="595" xr:uid="{00000000-0005-0000-0000-00006F020000}"/>
    <cellStyle name="H_Déf_3.1 Risques_99-2 Baseline Status (ECRs) (2) 2" xfId="1230" xr:uid="{D21AE9FF-C7EC-4C13-946F-57E4650E4238}"/>
    <cellStyle name="H_Déf_3.1 Risques_99-3 Formal IVV status (2)" xfId="596" xr:uid="{00000000-0005-0000-0000-000070020000}"/>
    <cellStyle name="H_Déf_3.1 Risques_99-3 Formal IVV status (2) 2" xfId="1231" xr:uid="{E34BD512-4CC1-47E0-9FDB-9E04DBE77ACB}"/>
    <cellStyle name="H_Déf_3.1 Risques_MAP-F-DAE-025-00-D" xfId="597" xr:uid="{00000000-0005-0000-0000-000071020000}"/>
    <cellStyle name="H_Déf_3.1 Risques_MAP-F-DAE-025-00-D 2" xfId="598" xr:uid="{00000000-0005-0000-0000-000072020000}"/>
    <cellStyle name="H_Déf_3.1 Risques_MAP-F-DAE-025-00-D 2 2" xfId="599" xr:uid="{00000000-0005-0000-0000-000073020000}"/>
    <cellStyle name="H_Déf_3.1 Risques_MAP-S76-AVS-2010-04.new-xls" xfId="600" xr:uid="{00000000-0005-0000-0000-000074020000}"/>
    <cellStyle name="H_Déf_3.1 Risques_MAP-S76-AVS-2010-04.new-xls 2" xfId="1232" xr:uid="{64BA9580-E68D-4036-83FF-49F17D60CA87}"/>
    <cellStyle name="H_Déf_3.1 Risques_Nettoyage_fichier" xfId="601" xr:uid="{00000000-0005-0000-0000-000075020000}"/>
    <cellStyle name="H_Déf_3.1 Risques_Nettoyage_fichier 2" xfId="602" xr:uid="{00000000-0005-0000-0000-000076020000}"/>
    <cellStyle name="H_Déf_3.1 Risques_Nettoyage_fichier 2 2" xfId="603" xr:uid="{00000000-0005-0000-0000-000077020000}"/>
    <cellStyle name="H_Déf_3.1 Risques_TdB 30_04_2010 TASFR00580937AJ-1 THTH" xfId="604" xr:uid="{00000000-0005-0000-0000-000078020000}"/>
    <cellStyle name="H_Déf_3.1 Risques_TdB 30_04_2010 TASFR00580937AJ-1 THTH 2" xfId="605" xr:uid="{00000000-0005-0000-0000-000079020000}"/>
    <cellStyle name="H_Déf_3.1 Risques_tdb MAP CAM ATR42 NAV 08-00531-03" xfId="606" xr:uid="{00000000-0005-0000-0000-00007A020000}"/>
    <cellStyle name="H_Déf_3.1 Risques_tdb MAP CAM ATR42 NAV 08-00531-03 2" xfId="1233" xr:uid="{6B49873F-5D4F-4DED-A256-BF037DD01533}"/>
    <cellStyle name="H_Déf_3.1 Risques_TdB-S76-CIS-2010-03 V38 Recup" xfId="607" xr:uid="{00000000-0005-0000-0000-00007B020000}"/>
    <cellStyle name="H_Déf_3.1 Risques_TdB-S76-CIS-2010-03 V38 Recup 2" xfId="1234" xr:uid="{A5CA7BBD-8D73-4D8A-8C8F-A79FE680FC94}"/>
    <cellStyle name="H_Déf_3.2 Opportunités" xfId="608" xr:uid="{00000000-0005-0000-0000-00007C020000}"/>
    <cellStyle name="H_Déf_3.2 Opportunités 2" xfId="609" xr:uid="{00000000-0005-0000-0000-00007D020000}"/>
    <cellStyle name="H_Déf_3.2 Opportunités 2 2" xfId="610" xr:uid="{00000000-0005-0000-0000-00007E020000}"/>
    <cellStyle name="H_Déf_3.2 Opportunités_1 - Fiche descriptive" xfId="611" xr:uid="{00000000-0005-0000-0000-00007F020000}"/>
    <cellStyle name="H_Déf_3.2 Opportunités_5-Charges MO" xfId="612" xr:uid="{00000000-0005-0000-0000-000080020000}"/>
    <cellStyle name="H_Déf_3.2 Opportunités_5-Charges MO 2" xfId="1235" xr:uid="{9C364AF9-687C-44B4-AC66-E7EA99BDDF90}"/>
    <cellStyle name="H_Déf_3.2 Opportunités_7 - Recommandations AQ" xfId="613" xr:uid="{00000000-0005-0000-0000-000081020000}"/>
    <cellStyle name="H_Déf_3.2 Opportunités_99-2 Baseline Status (ECRs) (2)" xfId="614" xr:uid="{00000000-0005-0000-0000-000082020000}"/>
    <cellStyle name="H_Déf_3.2 Opportunités_99-2 Baseline Status (ECRs) (2) 2" xfId="1236" xr:uid="{72D038DD-7478-496B-A1D5-4FE2986EB6A9}"/>
    <cellStyle name="H_Déf_3.2 Opportunités_99-3 Formal IVV status (2)" xfId="615" xr:uid="{00000000-0005-0000-0000-000083020000}"/>
    <cellStyle name="H_Déf_3.2 Opportunités_99-3 Formal IVV status (2) 2" xfId="1237" xr:uid="{58987CFD-5036-4E6F-B656-52AA88EF0418}"/>
    <cellStyle name="H_Déf_3.2 Opportunités_MAP-F-DAE-025-00-D" xfId="616" xr:uid="{00000000-0005-0000-0000-000084020000}"/>
    <cellStyle name="H_Déf_3.2 Opportunités_MAP-F-DAE-025-00-D 2" xfId="617" xr:uid="{00000000-0005-0000-0000-000085020000}"/>
    <cellStyle name="H_Déf_3.2 Opportunités_MAP-F-DAE-025-00-D 2 2" xfId="618" xr:uid="{00000000-0005-0000-0000-000086020000}"/>
    <cellStyle name="H_Déf_3.2 Opportunités_MAP-S76-AVS-2010-04.new-xls" xfId="619" xr:uid="{00000000-0005-0000-0000-000087020000}"/>
    <cellStyle name="H_Déf_3.2 Opportunités_MAP-S76-AVS-2010-04.new-xls 2" xfId="1238" xr:uid="{EB4DA3B8-5FA3-47ED-8D02-B717BD278FC0}"/>
    <cellStyle name="H_Déf_3.2 Opportunités_Nettoyage_fichier" xfId="620" xr:uid="{00000000-0005-0000-0000-000088020000}"/>
    <cellStyle name="H_Déf_3.2 Opportunités_Nettoyage_fichier 2" xfId="621" xr:uid="{00000000-0005-0000-0000-000089020000}"/>
    <cellStyle name="H_Déf_3.2 Opportunités_Nettoyage_fichier 2 2" xfId="622" xr:uid="{00000000-0005-0000-0000-00008A020000}"/>
    <cellStyle name="H_Déf_3.2 Opportunités_TdB 30_04_2010 TASFR00580937AJ-1 THTH" xfId="623" xr:uid="{00000000-0005-0000-0000-00008B020000}"/>
    <cellStyle name="H_Déf_3.2 Opportunités_TdB 30_04_2010 TASFR00580937AJ-1 THTH 2" xfId="624" xr:uid="{00000000-0005-0000-0000-00008C020000}"/>
    <cellStyle name="H_Déf_3.2 Opportunités_tdb MAP CAM ATR42 NAV 08-00531-03" xfId="625" xr:uid="{00000000-0005-0000-0000-00008D020000}"/>
    <cellStyle name="H_Déf_3.2 Opportunités_tdb MAP CAM ATR42 NAV 08-00531-03 2" xfId="1239" xr:uid="{F4C04D41-E14F-4B93-9B79-44CCAC443BF1}"/>
    <cellStyle name="H_Déf_3.2 Opportunités_TdB-S76-CIS-2010-03 V38 Recup" xfId="626" xr:uid="{00000000-0005-0000-0000-00008E020000}"/>
    <cellStyle name="H_Déf_3.2 Opportunités_TdB-S76-CIS-2010-03 V38 Recup 2" xfId="1240" xr:uid="{E78539FB-2411-4CDF-8677-5F79EA933F48}"/>
    <cellStyle name="H_Déf_3.2 Opportunities" xfId="627" xr:uid="{00000000-0005-0000-0000-00008F020000}"/>
    <cellStyle name="H_Déf_5.1 Charges - ressources" xfId="628" xr:uid="{00000000-0005-0000-0000-000090020000}"/>
    <cellStyle name="H_Déf_5.1 Charges - ressources 2" xfId="629" xr:uid="{00000000-0005-0000-0000-000091020000}"/>
    <cellStyle name="H_Déf_5.1 Charges - ressources 2 2" xfId="630" xr:uid="{00000000-0005-0000-0000-000092020000}"/>
    <cellStyle name="H_Déf_5.1 Charges - ressources_1 - Fiche descriptive" xfId="631" xr:uid="{00000000-0005-0000-0000-000093020000}"/>
    <cellStyle name="H_Déf_5.1 Charges - ressources_5-Charges MO" xfId="632" xr:uid="{00000000-0005-0000-0000-000094020000}"/>
    <cellStyle name="H_Déf_5.1 Charges - ressources_5-Charges MO 2" xfId="1241" xr:uid="{BAEC3316-F9C7-4CBF-BC10-3350F1E22A90}"/>
    <cellStyle name="H_Déf_5.1 Charges - ressources_7 - Recommandations AQ" xfId="633" xr:uid="{00000000-0005-0000-0000-000095020000}"/>
    <cellStyle name="H_Déf_5.1 Charges - ressources_99-2 Baseline Status (ECRs) (2)" xfId="634" xr:uid="{00000000-0005-0000-0000-000096020000}"/>
    <cellStyle name="H_Déf_5.1 Charges - ressources_99-2 Baseline Status (ECRs) (2) 2" xfId="1242" xr:uid="{8AD8F208-FDD3-449C-9FC3-EC9A1955DBDB}"/>
    <cellStyle name="H_Déf_5.1 Charges - ressources_99-3 Formal IVV status (2)" xfId="635" xr:uid="{00000000-0005-0000-0000-000097020000}"/>
    <cellStyle name="H_Déf_5.1 Charges - ressources_99-3 Formal IVV status (2) 2" xfId="1243" xr:uid="{E4722372-7956-462A-A33A-EBD5CEAE9F77}"/>
    <cellStyle name="H_Déf_5.1 Charges - ressources_MAP-F-DAE-025-00-D" xfId="636" xr:uid="{00000000-0005-0000-0000-000098020000}"/>
    <cellStyle name="H_Déf_5.1 Charges - ressources_MAP-F-DAE-025-00-D 2" xfId="637" xr:uid="{00000000-0005-0000-0000-000099020000}"/>
    <cellStyle name="H_Déf_5.1 Charges - ressources_MAP-F-DAE-025-00-D 2 2" xfId="638" xr:uid="{00000000-0005-0000-0000-00009A020000}"/>
    <cellStyle name="H_Déf_5.1 Charges - ressources_MAP-S76-AVS-2010-04.new-xls" xfId="639" xr:uid="{00000000-0005-0000-0000-00009B020000}"/>
    <cellStyle name="H_Déf_5.1 Charges - ressources_MAP-S76-AVS-2010-04.new-xls 2" xfId="1244" xr:uid="{F199DD3B-8834-4BCC-A5CD-B16342429918}"/>
    <cellStyle name="H_Déf_5.1 Charges - ressources_Nettoyage_fichier" xfId="640" xr:uid="{00000000-0005-0000-0000-00009C020000}"/>
    <cellStyle name="H_Déf_5.1 Charges - ressources_Nettoyage_fichier 2" xfId="641" xr:uid="{00000000-0005-0000-0000-00009D020000}"/>
    <cellStyle name="H_Déf_5.1 Charges - ressources_Nettoyage_fichier 2 2" xfId="642" xr:uid="{00000000-0005-0000-0000-00009E020000}"/>
    <cellStyle name="H_Déf_5.1 Charges - ressources_TdB 30_04_2010 TASFR00580937AJ-1 THTH" xfId="643" xr:uid="{00000000-0005-0000-0000-00009F020000}"/>
    <cellStyle name="H_Déf_5.1 Charges - ressources_TdB 30_04_2010 TASFR00580937AJ-1 THTH 2" xfId="644" xr:uid="{00000000-0005-0000-0000-0000A0020000}"/>
    <cellStyle name="H_Déf_5.1 Charges - ressources_tdb MAP CAM ATR42 NAV 08-00531-03" xfId="645" xr:uid="{00000000-0005-0000-0000-0000A1020000}"/>
    <cellStyle name="H_Déf_5.1 Charges - ressources_tdb MAP CAM ATR42 NAV 08-00531-03 2" xfId="1245" xr:uid="{FC59E53A-EDEF-469C-BA77-517CC8291AF0}"/>
    <cellStyle name="H_Déf_5.1 Charges - ressources_TdB-S76-CIS-2010-03 V38 Recup" xfId="646" xr:uid="{00000000-0005-0000-0000-0000A2020000}"/>
    <cellStyle name="H_Déf_5.1 Charges - ressources_TdB-S76-CIS-2010-03 V38 Recup 2" xfId="1246" xr:uid="{4C0E6C4E-9D17-40FA-97D0-D900038B980F}"/>
    <cellStyle name="H_Déf_5.1 Labor workload" xfId="647" xr:uid="{00000000-0005-0000-0000-0000A3020000}"/>
    <cellStyle name="H_Déf_6 - Prochaines Etapes" xfId="648" xr:uid="{00000000-0005-0000-0000-0000A4020000}"/>
    <cellStyle name="H_Déf_6 - Prochaines Etapes 2" xfId="649" xr:uid="{00000000-0005-0000-0000-0000A5020000}"/>
    <cellStyle name="H_Déf_6 - Prochaines Etapes 2 2" xfId="650" xr:uid="{00000000-0005-0000-0000-0000A6020000}"/>
    <cellStyle name="H_Déf_6 - Prochaines Etapes_1 - Fiche descriptive" xfId="651" xr:uid="{00000000-0005-0000-0000-0000A7020000}"/>
    <cellStyle name="H_Déf_6 - Prochaines Etapes_5-Charges MO" xfId="652" xr:uid="{00000000-0005-0000-0000-0000A8020000}"/>
    <cellStyle name="H_Déf_6 - Prochaines Etapes_5-Charges MO 2" xfId="1247" xr:uid="{7401D2F8-674F-4AA8-8E27-84C1A8BF7544}"/>
    <cellStyle name="H_Déf_6 - Prochaines Etapes_7 - Recommandations AQ" xfId="653" xr:uid="{00000000-0005-0000-0000-0000A9020000}"/>
    <cellStyle name="H_Déf_6 - Prochaines Etapes_99-2 Baseline Status (ECRs) (2)" xfId="654" xr:uid="{00000000-0005-0000-0000-0000AA020000}"/>
    <cellStyle name="H_Déf_6 - Prochaines Etapes_99-2 Baseline Status (ECRs) (2) 2" xfId="1248" xr:uid="{4383EC2A-00E0-49B1-9582-8B2690383FF7}"/>
    <cellStyle name="H_Déf_6 - Prochaines Etapes_99-3 Formal IVV status (2)" xfId="655" xr:uid="{00000000-0005-0000-0000-0000AB020000}"/>
    <cellStyle name="H_Déf_6 - Prochaines Etapes_99-3 Formal IVV status (2) 2" xfId="1249" xr:uid="{1E37DF1C-ED63-4C7F-A810-25CABE262452}"/>
    <cellStyle name="H_Déf_6 - Prochaines Etapes_MAP-F-DAE-025-00-D" xfId="656" xr:uid="{00000000-0005-0000-0000-0000AC020000}"/>
    <cellStyle name="H_Déf_6 - Prochaines Etapes_MAP-F-DAE-025-00-D 2" xfId="657" xr:uid="{00000000-0005-0000-0000-0000AD020000}"/>
    <cellStyle name="H_Déf_6 - Prochaines Etapes_MAP-F-DAE-025-00-D 2 2" xfId="658" xr:uid="{00000000-0005-0000-0000-0000AE020000}"/>
    <cellStyle name="H_Déf_6 - Prochaines Etapes_MAP-S76-AVS-2010-04.new-xls" xfId="659" xr:uid="{00000000-0005-0000-0000-0000AF020000}"/>
    <cellStyle name="H_Déf_6 - Prochaines Etapes_MAP-S76-AVS-2010-04.new-xls 2" xfId="1250" xr:uid="{DA6B7A63-019C-4A8B-B27E-B73756A80F2B}"/>
    <cellStyle name="H_Déf_6 - Prochaines Etapes_Nettoyage_fichier" xfId="660" xr:uid="{00000000-0005-0000-0000-0000B0020000}"/>
    <cellStyle name="H_Déf_6 - Prochaines Etapes_Nettoyage_fichier 2" xfId="661" xr:uid="{00000000-0005-0000-0000-0000B1020000}"/>
    <cellStyle name="H_Déf_6 - Prochaines Etapes_Nettoyage_fichier 2 2" xfId="662" xr:uid="{00000000-0005-0000-0000-0000B2020000}"/>
    <cellStyle name="H_Déf_6 - Prochaines Etapes_TdB 30_04_2010 TASFR00580937AJ-1 THTH" xfId="663" xr:uid="{00000000-0005-0000-0000-0000B3020000}"/>
    <cellStyle name="H_Déf_6 - Prochaines Etapes_TdB 30_04_2010 TASFR00580937AJ-1 THTH 2" xfId="664" xr:uid="{00000000-0005-0000-0000-0000B4020000}"/>
    <cellStyle name="H_Déf_6 - Prochaines Etapes_tdb MAP CAM ATR42 NAV 08-00531-03" xfId="665" xr:uid="{00000000-0005-0000-0000-0000B5020000}"/>
    <cellStyle name="H_Déf_6 - Prochaines Etapes_tdb MAP CAM ATR42 NAV 08-00531-03 2" xfId="1251" xr:uid="{329C7139-7279-4F15-B500-9138DC1ED03D}"/>
    <cellStyle name="H_Déf_6 - Prochaines Etapes_TdB-S76-CIS-2010-03 V38 Recup" xfId="666" xr:uid="{00000000-0005-0000-0000-0000B6020000}"/>
    <cellStyle name="H_Déf_6 - Prochaines Etapes_TdB-S76-CIS-2010-03 V38 Recup 2" xfId="1252" xr:uid="{063E9302-0799-46FC-8154-5962D8E13164}"/>
    <cellStyle name="H_Déf_7.10 Autres aspects" xfId="667" xr:uid="{00000000-0005-0000-0000-0000B7020000}"/>
    <cellStyle name="H_Déf_7.10 Autres aspects 2" xfId="668" xr:uid="{00000000-0005-0000-0000-0000B8020000}"/>
    <cellStyle name="H_Déf_7.10 Autres aspects 2 2" xfId="669" xr:uid="{00000000-0005-0000-0000-0000B9020000}"/>
    <cellStyle name="H_Déf_7.10 Autres aspects_1 - Fiche descriptive" xfId="670" xr:uid="{00000000-0005-0000-0000-0000BA020000}"/>
    <cellStyle name="H_Déf_7.10 Autres aspects_5-Charges MO" xfId="671" xr:uid="{00000000-0005-0000-0000-0000BB020000}"/>
    <cellStyle name="H_Déf_7.10 Autres aspects_5-Charges MO 2" xfId="1253" xr:uid="{A4A30DA3-C522-402B-B8A4-6B33AE610B14}"/>
    <cellStyle name="H_Déf_7.10 Autres aspects_7 - Recommandations AQ" xfId="672" xr:uid="{00000000-0005-0000-0000-0000BC020000}"/>
    <cellStyle name="H_Déf_7.10 Autres aspects_99-2 Baseline Status (ECRs) (2)" xfId="673" xr:uid="{00000000-0005-0000-0000-0000BD020000}"/>
    <cellStyle name="H_Déf_7.10 Autres aspects_99-2 Baseline Status (ECRs) (2) 2" xfId="1254" xr:uid="{88AF0C16-6CBE-4F03-821B-E62F5E440E5F}"/>
    <cellStyle name="H_Déf_7.10 Autres aspects_99-3 Formal IVV status (2)" xfId="674" xr:uid="{00000000-0005-0000-0000-0000BE020000}"/>
    <cellStyle name="H_Déf_7.10 Autres aspects_99-3 Formal IVV status (2) 2" xfId="1255" xr:uid="{88DF9776-AC59-4D31-8DF8-B33772C1FDB8}"/>
    <cellStyle name="H_Déf_7.10 Autres aspects_MAP-F-DAE-025-00-D" xfId="675" xr:uid="{00000000-0005-0000-0000-0000BF020000}"/>
    <cellStyle name="H_Déf_7.10 Autres aspects_MAP-F-DAE-025-00-D 2" xfId="676" xr:uid="{00000000-0005-0000-0000-0000C0020000}"/>
    <cellStyle name="H_Déf_7.10 Autres aspects_MAP-F-DAE-025-00-D 2 2" xfId="677" xr:uid="{00000000-0005-0000-0000-0000C1020000}"/>
    <cellStyle name="H_Déf_7.10 Autres aspects_MAP-S76-AVS-2010-04.new-xls" xfId="678" xr:uid="{00000000-0005-0000-0000-0000C2020000}"/>
    <cellStyle name="H_Déf_7.10 Autres aspects_MAP-S76-AVS-2010-04.new-xls 2" xfId="1256" xr:uid="{9B2C93C1-33E7-49D0-AA2A-B51C81931DE9}"/>
    <cellStyle name="H_Déf_7.10 Autres aspects_Nettoyage_fichier" xfId="679" xr:uid="{00000000-0005-0000-0000-0000C3020000}"/>
    <cellStyle name="H_Déf_7.10 Autres aspects_Nettoyage_fichier 2" xfId="680" xr:uid="{00000000-0005-0000-0000-0000C4020000}"/>
    <cellStyle name="H_Déf_7.10 Autres aspects_Nettoyage_fichier 2 2" xfId="681" xr:uid="{00000000-0005-0000-0000-0000C5020000}"/>
    <cellStyle name="H_Déf_7.10 Autres aspects_TdB 30_04_2010 TASFR00580937AJ-1 THTH" xfId="682" xr:uid="{00000000-0005-0000-0000-0000C6020000}"/>
    <cellStyle name="H_Déf_7.10 Autres aspects_TdB 30_04_2010 TASFR00580937AJ-1 THTH 2" xfId="683" xr:uid="{00000000-0005-0000-0000-0000C7020000}"/>
    <cellStyle name="H_Déf_7.10 Autres aspects_tdb MAP CAM ATR42 NAV 08-00531-03" xfId="684" xr:uid="{00000000-0005-0000-0000-0000C8020000}"/>
    <cellStyle name="H_Déf_7.10 Autres aspects_tdb MAP CAM ATR42 NAV 08-00531-03 2" xfId="1257" xr:uid="{2E34DE80-BAF3-400F-9D8E-DC1ACD5B741D}"/>
    <cellStyle name="H_Déf_7.10 Autres aspects_TdB-S76-CIS-2010-03 V38 Recup" xfId="685" xr:uid="{00000000-0005-0000-0000-0000C9020000}"/>
    <cellStyle name="H_Déf_7.10 Autres aspects_TdB-S76-CIS-2010-03 V38 Recup 2" xfId="1258" xr:uid="{82F843ED-F6CC-4BCA-8702-D9B6A4A56BB6}"/>
    <cellStyle name="H_Déf_8.1 COP-CEP" xfId="686" xr:uid="{00000000-0005-0000-0000-0000CA020000}"/>
    <cellStyle name="H_Déf_8.2 Synthèse CPE CPP" xfId="687" xr:uid="{00000000-0005-0000-0000-0000CB020000}"/>
    <cellStyle name="H_Déf_8.2 Synthèse CPE CPP 2" xfId="688" xr:uid="{00000000-0005-0000-0000-0000CC020000}"/>
    <cellStyle name="H_Déf_8.2 Synthèse CPE CPP 2 2" xfId="689" xr:uid="{00000000-0005-0000-0000-0000CD020000}"/>
    <cellStyle name="H_Déf_8.2 Synthèse CPE CPP_1 - Fiche descriptive" xfId="690" xr:uid="{00000000-0005-0000-0000-0000CE020000}"/>
    <cellStyle name="H_Déf_8.2 Synthèse CPE CPP_5-Charges MO" xfId="691" xr:uid="{00000000-0005-0000-0000-0000CF020000}"/>
    <cellStyle name="H_Déf_8.2 Synthèse CPE CPP_5-Charges MO 2" xfId="1259" xr:uid="{892BD18B-102F-42D4-A54D-35270E9D0759}"/>
    <cellStyle name="H_Déf_8.2 Synthèse CPE CPP_7 - Recommandations AQ" xfId="692" xr:uid="{00000000-0005-0000-0000-0000D0020000}"/>
    <cellStyle name="H_Déf_8.2 Synthèse CPE CPP_99-2 Baseline Status (ECRs) (2)" xfId="693" xr:uid="{00000000-0005-0000-0000-0000D1020000}"/>
    <cellStyle name="H_Déf_8.2 Synthèse CPE CPP_99-2 Baseline Status (ECRs) (2) 2" xfId="1260" xr:uid="{E623580E-7CDC-432E-8F54-020434F27EFD}"/>
    <cellStyle name="H_Déf_8.2 Synthèse CPE CPP_99-3 Formal IVV status (2)" xfId="694" xr:uid="{00000000-0005-0000-0000-0000D2020000}"/>
    <cellStyle name="H_Déf_8.2 Synthèse CPE CPP_99-3 Formal IVV status (2) 2" xfId="1261" xr:uid="{29546ECA-A5EC-4B78-AC24-5155636CE47C}"/>
    <cellStyle name="H_Déf_8.2 Synthèse CPE CPP_MAP-F-DAE-025-00-D" xfId="695" xr:uid="{00000000-0005-0000-0000-0000D3020000}"/>
    <cellStyle name="H_Déf_8.2 Synthèse CPE CPP_MAP-F-DAE-025-00-D 2" xfId="696" xr:uid="{00000000-0005-0000-0000-0000D4020000}"/>
    <cellStyle name="H_Déf_8.2 Synthèse CPE CPP_MAP-F-DAE-025-00-D 2 2" xfId="697" xr:uid="{00000000-0005-0000-0000-0000D5020000}"/>
    <cellStyle name="H_Déf_8.2 Synthèse CPE CPP_MAP-S76-AVS-2010-04.new-xls" xfId="698" xr:uid="{00000000-0005-0000-0000-0000D6020000}"/>
    <cellStyle name="H_Déf_8.2 Synthèse CPE CPP_MAP-S76-AVS-2010-04.new-xls 2" xfId="1262" xr:uid="{DAD7D739-F34D-4798-9E9B-36220104043A}"/>
    <cellStyle name="H_Déf_8.2 Synthèse CPE CPP_Nettoyage_fichier" xfId="699" xr:uid="{00000000-0005-0000-0000-0000D7020000}"/>
    <cellStyle name="H_Déf_8.2 Synthèse CPE CPP_Nettoyage_fichier 2" xfId="700" xr:uid="{00000000-0005-0000-0000-0000D8020000}"/>
    <cellStyle name="H_Déf_8.2 Synthèse CPE CPP_Nettoyage_fichier 2 2" xfId="701" xr:uid="{00000000-0005-0000-0000-0000D9020000}"/>
    <cellStyle name="H_Déf_8.2 Synthèse CPE CPP_TdB 30_04_2010 TASFR00580937AJ-1 THTH" xfId="702" xr:uid="{00000000-0005-0000-0000-0000DA020000}"/>
    <cellStyle name="H_Déf_8.2 Synthèse CPE CPP_TdB 30_04_2010 TASFR00580937AJ-1 THTH 2" xfId="703" xr:uid="{00000000-0005-0000-0000-0000DB020000}"/>
    <cellStyle name="H_Déf_8.2 Synthèse CPE CPP_tdb MAP CAM ATR42 NAV 08-00531-03" xfId="704" xr:uid="{00000000-0005-0000-0000-0000DC020000}"/>
    <cellStyle name="H_Déf_8.2 Synthèse CPE CPP_tdb MAP CAM ATR42 NAV 08-00531-03 2" xfId="1263" xr:uid="{4851DE39-29FA-4DA1-8D3F-DCC27B88D3CC}"/>
    <cellStyle name="H_Déf_8.2 Synthèse CPE CPP_TdB-S76-CIS-2010-03 V38 Recup" xfId="705" xr:uid="{00000000-0005-0000-0000-0000DD020000}"/>
    <cellStyle name="H_Déf_8.2 Synthèse CPE CPP_TdB-S76-CIS-2010-03 V38 Recup 2" xfId="1264" xr:uid="{4B13253F-4A8E-496D-B931-39C0201B6770}"/>
    <cellStyle name="H_Déf_8.3 CPE-CPP par lots" xfId="706" xr:uid="{00000000-0005-0000-0000-0000DE020000}"/>
    <cellStyle name="H_Déf_8.3 CPE-CPP par lots 2" xfId="707" xr:uid="{00000000-0005-0000-0000-0000DF020000}"/>
    <cellStyle name="H_Déf_8.3 CPE-CPP par lots 2 2" xfId="708" xr:uid="{00000000-0005-0000-0000-0000E0020000}"/>
    <cellStyle name="H_Déf_8.3 CPE-CPP par lots_1 - Fiche descriptive" xfId="709" xr:uid="{00000000-0005-0000-0000-0000E1020000}"/>
    <cellStyle name="H_Déf_8.3 CPE-CPP par lots_5-Charges MO" xfId="710" xr:uid="{00000000-0005-0000-0000-0000E2020000}"/>
    <cellStyle name="H_Déf_8.3 CPE-CPP par lots_5-Charges MO 2" xfId="1265" xr:uid="{73D71094-2845-4ADC-9B0E-8016D57FF215}"/>
    <cellStyle name="H_Déf_8.3 CPE-CPP par lots_7 - Recommandations AQ" xfId="711" xr:uid="{00000000-0005-0000-0000-0000E3020000}"/>
    <cellStyle name="H_Déf_8.3 CPE-CPP par lots_99-2 Baseline Status (ECRs) (2)" xfId="712" xr:uid="{00000000-0005-0000-0000-0000E4020000}"/>
    <cellStyle name="H_Déf_8.3 CPE-CPP par lots_99-2 Baseline Status (ECRs) (2) 2" xfId="1266" xr:uid="{E74BC5DF-4E29-469F-BD9B-962FF782B222}"/>
    <cellStyle name="H_Déf_8.3 CPE-CPP par lots_99-3 Formal IVV status (2)" xfId="713" xr:uid="{00000000-0005-0000-0000-0000E5020000}"/>
    <cellStyle name="H_Déf_8.3 CPE-CPP par lots_99-3 Formal IVV status (2) 2" xfId="1267" xr:uid="{B38A0EBE-C0AA-45AC-9DEA-3EEEADB0FCF1}"/>
    <cellStyle name="H_Déf_8.3 CPE-CPP par lots_MAP-F-DAE-025-00-D" xfId="714" xr:uid="{00000000-0005-0000-0000-0000E6020000}"/>
    <cellStyle name="H_Déf_8.3 CPE-CPP par lots_MAP-F-DAE-025-00-D 2" xfId="715" xr:uid="{00000000-0005-0000-0000-0000E7020000}"/>
    <cellStyle name="H_Déf_8.3 CPE-CPP par lots_MAP-F-DAE-025-00-D 2 2" xfId="716" xr:uid="{00000000-0005-0000-0000-0000E8020000}"/>
    <cellStyle name="H_Déf_8.3 CPE-CPP par lots_MAP-S76-AVS-2010-04.new-xls" xfId="717" xr:uid="{00000000-0005-0000-0000-0000E9020000}"/>
    <cellStyle name="H_Déf_8.3 CPE-CPP par lots_MAP-S76-AVS-2010-04.new-xls 2" xfId="1268" xr:uid="{2DB83138-685A-47E6-97A2-C1B2AE99B658}"/>
    <cellStyle name="H_Déf_8.3 CPE-CPP par lots_Nettoyage_fichier" xfId="718" xr:uid="{00000000-0005-0000-0000-0000EA020000}"/>
    <cellStyle name="H_Déf_8.3 CPE-CPP par lots_Nettoyage_fichier 2" xfId="719" xr:uid="{00000000-0005-0000-0000-0000EB020000}"/>
    <cellStyle name="H_Déf_8.3 CPE-CPP par lots_Nettoyage_fichier 2 2" xfId="720" xr:uid="{00000000-0005-0000-0000-0000EC020000}"/>
    <cellStyle name="H_Déf_8.3 CPE-CPP par lots_TdB 30_04_2010 TASFR00580937AJ-1 THTH" xfId="721" xr:uid="{00000000-0005-0000-0000-0000ED020000}"/>
    <cellStyle name="H_Déf_8.3 CPE-CPP par lots_TdB 30_04_2010 TASFR00580937AJ-1 THTH 2" xfId="722" xr:uid="{00000000-0005-0000-0000-0000EE020000}"/>
    <cellStyle name="H_Déf_8.3 CPE-CPP par lots_tdb MAP CAM ATR42 NAV 08-00531-03" xfId="723" xr:uid="{00000000-0005-0000-0000-0000EF020000}"/>
    <cellStyle name="H_Déf_8.3 CPE-CPP par lots_tdb MAP CAM ATR42 NAV 08-00531-03 2" xfId="1269" xr:uid="{6947D4C5-6193-4469-B79C-4CD45FF8B6E2}"/>
    <cellStyle name="H_Déf_8.3 CPE-CPP par lots_TdB-S76-CIS-2010-03 V38 Recup" xfId="724" xr:uid="{00000000-0005-0000-0000-0000F0020000}"/>
    <cellStyle name="H_Déf_8.3 CPE-CPP par lots_TdB-S76-CIS-2010-03 V38 Recup 2" xfId="1270" xr:uid="{7757EEAF-299B-4FC9-BA38-8FBDB9D474F4}"/>
    <cellStyle name="H_Déf_8.4 Courbe dépenses CPR-PPS" xfId="725" xr:uid="{00000000-0005-0000-0000-0000F1020000}"/>
    <cellStyle name="H_Déf_8.4 Courbe dépenses CPR-PPS 2" xfId="726" xr:uid="{00000000-0005-0000-0000-0000F2020000}"/>
    <cellStyle name="H_Déf_8.4 Courbe dépenses CPR-PPS 2 2" xfId="727" xr:uid="{00000000-0005-0000-0000-0000F3020000}"/>
    <cellStyle name="H_Déf_8.4 Courbe dépenses CPR-PPS_1 - Fiche descriptive" xfId="728" xr:uid="{00000000-0005-0000-0000-0000F4020000}"/>
    <cellStyle name="H_Déf_8.4 Courbe dépenses CPR-PPS_5-Charges MO" xfId="729" xr:uid="{00000000-0005-0000-0000-0000F5020000}"/>
    <cellStyle name="H_Déf_8.4 Courbe dépenses CPR-PPS_5-Charges MO 2" xfId="1271" xr:uid="{996A9D3D-54A4-44E4-BA37-BA02271A7889}"/>
    <cellStyle name="H_Déf_8.4 Courbe dépenses CPR-PPS_7 - Recommandations AQ" xfId="730" xr:uid="{00000000-0005-0000-0000-0000F6020000}"/>
    <cellStyle name="H_Déf_8.4 Courbe dépenses CPR-PPS_99-2 Baseline Status (ECRs) (2)" xfId="731" xr:uid="{00000000-0005-0000-0000-0000F7020000}"/>
    <cellStyle name="H_Déf_8.4 Courbe dépenses CPR-PPS_99-2 Baseline Status (ECRs) (2) 2" xfId="1272" xr:uid="{29A362E5-61A0-4D56-9D89-BBB14F671A19}"/>
    <cellStyle name="H_Déf_8.4 Courbe dépenses CPR-PPS_99-3 Formal IVV status (2)" xfId="732" xr:uid="{00000000-0005-0000-0000-0000F8020000}"/>
    <cellStyle name="H_Déf_8.4 Courbe dépenses CPR-PPS_99-3 Formal IVV status (2) 2" xfId="1273" xr:uid="{602BF1AD-965B-466F-B9B3-6E5A8894208E}"/>
    <cellStyle name="H_Déf_8.4 Courbe dépenses CPR-PPS_MAP-F-DAE-025-00-D" xfId="733" xr:uid="{00000000-0005-0000-0000-0000F9020000}"/>
    <cellStyle name="H_Déf_8.4 Courbe dépenses CPR-PPS_MAP-F-DAE-025-00-D 2" xfId="734" xr:uid="{00000000-0005-0000-0000-0000FA020000}"/>
    <cellStyle name="H_Déf_8.4 Courbe dépenses CPR-PPS_MAP-F-DAE-025-00-D 2 2" xfId="735" xr:uid="{00000000-0005-0000-0000-0000FB020000}"/>
    <cellStyle name="H_Déf_8.4 Courbe dépenses CPR-PPS_MAP-S76-AVS-2010-04.new-xls" xfId="736" xr:uid="{00000000-0005-0000-0000-0000FC020000}"/>
    <cellStyle name="H_Déf_8.4 Courbe dépenses CPR-PPS_MAP-S76-AVS-2010-04.new-xls 2" xfId="1274" xr:uid="{38CD97FF-C2BE-4D94-A712-1C710B8F6CAF}"/>
    <cellStyle name="H_Déf_8.4 Courbe dépenses CPR-PPS_Nettoyage_fichier" xfId="737" xr:uid="{00000000-0005-0000-0000-0000FD020000}"/>
    <cellStyle name="H_Déf_8.4 Courbe dépenses CPR-PPS_Nettoyage_fichier 2" xfId="738" xr:uid="{00000000-0005-0000-0000-0000FE020000}"/>
    <cellStyle name="H_Déf_8.4 Courbe dépenses CPR-PPS_Nettoyage_fichier 2 2" xfId="739" xr:uid="{00000000-0005-0000-0000-0000FF020000}"/>
    <cellStyle name="H_Déf_8.4 Courbe dépenses CPR-PPS_TdB 30_04_2010 TASFR00580937AJ-1 THTH" xfId="740" xr:uid="{00000000-0005-0000-0000-000000030000}"/>
    <cellStyle name="H_Déf_8.4 Courbe dépenses CPR-PPS_TdB 30_04_2010 TASFR00580937AJ-1 THTH 2" xfId="741" xr:uid="{00000000-0005-0000-0000-000001030000}"/>
    <cellStyle name="H_Déf_8.4 Courbe dépenses CPR-PPS_tdb MAP CAM ATR42 NAV 08-00531-03" xfId="742" xr:uid="{00000000-0005-0000-0000-000002030000}"/>
    <cellStyle name="H_Déf_8.4 Courbe dépenses CPR-PPS_tdb MAP CAM ATR42 NAV 08-00531-03 2" xfId="1275" xr:uid="{AF55AC9B-BE35-4BF7-8C43-F836032E4535}"/>
    <cellStyle name="H_Déf_8.4 Courbe dépenses CPR-PPS_TdB-S76-CIS-2010-03 V38 Recup" xfId="743" xr:uid="{00000000-0005-0000-0000-000003030000}"/>
    <cellStyle name="H_Déf_8.4 Courbe dépenses CPR-PPS_TdB-S76-CIS-2010-03 V38 Recup 2" xfId="1276" xr:uid="{A13C099F-70CB-48B3-ACE5-BEF4D1D794A9}"/>
    <cellStyle name="H_Déf_8.5 Situation financière" xfId="744" xr:uid="{00000000-0005-0000-0000-000004030000}"/>
    <cellStyle name="H_Déf_8.5 Situation financière 2" xfId="745" xr:uid="{00000000-0005-0000-0000-000005030000}"/>
    <cellStyle name="H_Déf_8.5 Situation financière 2 2" xfId="746" xr:uid="{00000000-0005-0000-0000-000006030000}"/>
    <cellStyle name="H_Déf_8.5 Situation financière_1 - Fiche descriptive" xfId="747" xr:uid="{00000000-0005-0000-0000-000007030000}"/>
    <cellStyle name="H_Déf_8.5 Situation financière_5-Charges MO" xfId="748" xr:uid="{00000000-0005-0000-0000-000008030000}"/>
    <cellStyle name="H_Déf_8.5 Situation financière_5-Charges MO 2" xfId="1277" xr:uid="{9FD8F1CC-0687-49D1-A539-8F1F999BFFC8}"/>
    <cellStyle name="H_Déf_8.5 Situation financière_7 - Recommandations AQ" xfId="749" xr:uid="{00000000-0005-0000-0000-000009030000}"/>
    <cellStyle name="H_Déf_8.5 Situation financière_99-2 Baseline Status (ECRs) (2)" xfId="750" xr:uid="{00000000-0005-0000-0000-00000A030000}"/>
    <cellStyle name="H_Déf_8.5 Situation financière_99-2 Baseline Status (ECRs) (2) 2" xfId="1278" xr:uid="{EED7C606-57C4-4F7A-98DC-54685C033552}"/>
    <cellStyle name="H_Déf_8.5 Situation financière_99-3 Formal IVV status (2)" xfId="751" xr:uid="{00000000-0005-0000-0000-00000B030000}"/>
    <cellStyle name="H_Déf_8.5 Situation financière_99-3 Formal IVV status (2) 2" xfId="1279" xr:uid="{CEE16AE5-6288-4AAF-A44E-9971C6D9FE5F}"/>
    <cellStyle name="H_Déf_8.5 Situation financière_MAP-F-DAE-025-00-D" xfId="752" xr:uid="{00000000-0005-0000-0000-00000C030000}"/>
    <cellStyle name="H_Déf_8.5 Situation financière_MAP-F-DAE-025-00-D 2" xfId="753" xr:uid="{00000000-0005-0000-0000-00000D030000}"/>
    <cellStyle name="H_Déf_8.5 Situation financière_MAP-F-DAE-025-00-D 2 2" xfId="754" xr:uid="{00000000-0005-0000-0000-00000E030000}"/>
    <cellStyle name="H_Déf_8.5 Situation financière_MAP-S76-AVS-2010-04.new-xls" xfId="755" xr:uid="{00000000-0005-0000-0000-00000F030000}"/>
    <cellStyle name="H_Déf_8.5 Situation financière_MAP-S76-AVS-2010-04.new-xls 2" xfId="1280" xr:uid="{341D3EE2-CC12-44E4-A8A3-F20F2A399ECF}"/>
    <cellStyle name="H_Déf_8.5 Situation financière_Nettoyage_fichier" xfId="756" xr:uid="{00000000-0005-0000-0000-000010030000}"/>
    <cellStyle name="H_Déf_8.5 Situation financière_Nettoyage_fichier 2" xfId="757" xr:uid="{00000000-0005-0000-0000-000011030000}"/>
    <cellStyle name="H_Déf_8.5 Situation financière_Nettoyage_fichier 2 2" xfId="758" xr:uid="{00000000-0005-0000-0000-000012030000}"/>
    <cellStyle name="H_Déf_8.5 Situation financière_TdB 30_04_2010 TASFR00580937AJ-1 THTH" xfId="759" xr:uid="{00000000-0005-0000-0000-000013030000}"/>
    <cellStyle name="H_Déf_8.5 Situation financière_TdB 30_04_2010 TASFR00580937AJ-1 THTH 2" xfId="760" xr:uid="{00000000-0005-0000-0000-000014030000}"/>
    <cellStyle name="H_Déf_8.5 Situation financière_tdb MAP CAM ATR42 NAV 08-00531-03" xfId="761" xr:uid="{00000000-0005-0000-0000-000015030000}"/>
    <cellStyle name="H_Déf_8.5 Situation financière_tdb MAP CAM ATR42 NAV 08-00531-03 2" xfId="1281" xr:uid="{70BFA7EF-7DBF-4D3F-A949-356BBFE30898}"/>
    <cellStyle name="H_Déf_8.5 Situation financière_TdB-S76-CIS-2010-03 V38 Recup" xfId="762" xr:uid="{00000000-0005-0000-0000-000016030000}"/>
    <cellStyle name="H_Déf_8.5 Situation financière_TdB-S76-CIS-2010-03 V38 Recup 2" xfId="1282" xr:uid="{37B6D5AD-A325-48A4-A30D-7DDE29952D85}"/>
    <cellStyle name="H_Déf_8.6 Rentabilité à terminaison" xfId="763" xr:uid="{00000000-0005-0000-0000-000017030000}"/>
    <cellStyle name="H_Déf_8.6 Rentabilité à terminaison 2" xfId="764" xr:uid="{00000000-0005-0000-0000-000018030000}"/>
    <cellStyle name="H_Déf_8.6 Rentabilité à terminaison 2 2" xfId="765" xr:uid="{00000000-0005-0000-0000-000019030000}"/>
    <cellStyle name="H_Déf_8.6 Rentabilité à terminaison_1 - Fiche descriptive" xfId="766" xr:uid="{00000000-0005-0000-0000-00001A030000}"/>
    <cellStyle name="H_Déf_8.6 Rentabilité à terminaison_5-Charges MO" xfId="767" xr:uid="{00000000-0005-0000-0000-00001B030000}"/>
    <cellStyle name="H_Déf_8.6 Rentabilité à terminaison_5-Charges MO 2" xfId="1283" xr:uid="{B0B65A99-7C16-4F2B-A5F6-44F722B88CDA}"/>
    <cellStyle name="H_Déf_8.6 Rentabilité à terminaison_7 - Recommandations AQ" xfId="768" xr:uid="{00000000-0005-0000-0000-00001C030000}"/>
    <cellStyle name="H_Déf_8.6 Rentabilité à terminaison_99-2 Baseline Status (ECRs) (2)" xfId="769" xr:uid="{00000000-0005-0000-0000-00001D030000}"/>
    <cellStyle name="H_Déf_8.6 Rentabilité à terminaison_99-2 Baseline Status (ECRs) (2) 2" xfId="1284" xr:uid="{0AC5B6CA-84D1-4FEF-B116-729279FAAFCF}"/>
    <cellStyle name="H_Déf_8.6 Rentabilité à terminaison_99-3 Formal IVV status (2)" xfId="770" xr:uid="{00000000-0005-0000-0000-00001E030000}"/>
    <cellStyle name="H_Déf_8.6 Rentabilité à terminaison_99-3 Formal IVV status (2) 2" xfId="1285" xr:uid="{F1C0C652-092C-433E-8EFD-A641EBE831F1}"/>
    <cellStyle name="H_Déf_8.6 Rentabilité à terminaison_MAP-F-DAE-025-00-D" xfId="771" xr:uid="{00000000-0005-0000-0000-00001F030000}"/>
    <cellStyle name="H_Déf_8.6 Rentabilité à terminaison_MAP-F-DAE-025-00-D 2" xfId="772" xr:uid="{00000000-0005-0000-0000-000020030000}"/>
    <cellStyle name="H_Déf_8.6 Rentabilité à terminaison_MAP-F-DAE-025-00-D 2 2" xfId="773" xr:uid="{00000000-0005-0000-0000-000021030000}"/>
    <cellStyle name="H_Déf_8.6 Rentabilité à terminaison_MAP-S76-AVS-2010-04.new-xls" xfId="774" xr:uid="{00000000-0005-0000-0000-000022030000}"/>
    <cellStyle name="H_Déf_8.6 Rentabilité à terminaison_MAP-S76-AVS-2010-04.new-xls 2" xfId="1286" xr:uid="{943B2F8E-485C-4A36-82AB-C82751BC46CD}"/>
    <cellStyle name="H_Déf_8.6 Rentabilité à terminaison_Nettoyage_fichier" xfId="775" xr:uid="{00000000-0005-0000-0000-000023030000}"/>
    <cellStyle name="H_Déf_8.6 Rentabilité à terminaison_Nettoyage_fichier 2" xfId="776" xr:uid="{00000000-0005-0000-0000-000024030000}"/>
    <cellStyle name="H_Déf_8.6 Rentabilité à terminaison_Nettoyage_fichier 2 2" xfId="777" xr:uid="{00000000-0005-0000-0000-000025030000}"/>
    <cellStyle name="H_Déf_8.6 Rentabilité à terminaison_TdB 30_04_2010 TASFR00580937AJ-1 THTH" xfId="778" xr:uid="{00000000-0005-0000-0000-000026030000}"/>
    <cellStyle name="H_Déf_8.6 Rentabilité à terminaison_TdB 30_04_2010 TASFR00580937AJ-1 THTH 2" xfId="779" xr:uid="{00000000-0005-0000-0000-000027030000}"/>
    <cellStyle name="H_Déf_8.6 Rentabilité à terminaison_tdb MAP CAM ATR42 NAV 08-00531-03" xfId="780" xr:uid="{00000000-0005-0000-0000-000028030000}"/>
    <cellStyle name="H_Déf_8.6 Rentabilité à terminaison_tdb MAP CAM ATR42 NAV 08-00531-03 2" xfId="1287" xr:uid="{C2DB7FCD-0ADB-4631-938F-7B65DC4D7796}"/>
    <cellStyle name="H_Déf_8.6 Rentabilité à terminaison_TdB-S76-CIS-2010-03 V38 Recup" xfId="781" xr:uid="{00000000-0005-0000-0000-000029030000}"/>
    <cellStyle name="H_Déf_8.6 Rentabilité à terminaison_TdB-S76-CIS-2010-03 V38 Recup 2" xfId="1288" xr:uid="{7293AE01-9505-4E6A-A90D-B7BEE4ACA511}"/>
    <cellStyle name="H_Déf_9 Administration" xfId="782" xr:uid="{00000000-0005-0000-0000-00002A030000}"/>
    <cellStyle name="H_Déf_9 Administration_8.1 COP-CEP" xfId="783" xr:uid="{00000000-0005-0000-0000-00002B030000}"/>
    <cellStyle name="H_Déf_Copie de 2005_06_23_TdB RRJ-DG FINAL" xfId="784" xr:uid="{00000000-0005-0000-0000-00002C030000}"/>
    <cellStyle name="H_Déf_Copie de 2005_06_23_TdB RRJ-DG FINAL 2" xfId="785" xr:uid="{00000000-0005-0000-0000-00002D030000}"/>
    <cellStyle name="H_Déf_Copie de 2005_06_23_TdB RRJ-DG FINAL 2 2" xfId="786" xr:uid="{00000000-0005-0000-0000-00002E030000}"/>
    <cellStyle name="H_Déf_Copie de 2005_06_23_TdB RRJ-DG FINAL_1 - Fiche descriptive" xfId="787" xr:uid="{00000000-0005-0000-0000-00002F030000}"/>
    <cellStyle name="H_Déf_Copie de 2005_06_23_TdB RRJ-DG FINAL_5-Charges MO" xfId="788" xr:uid="{00000000-0005-0000-0000-000030030000}"/>
    <cellStyle name="H_Déf_Copie de 2005_06_23_TdB RRJ-DG FINAL_5-Charges MO 2" xfId="1289" xr:uid="{4F2AD6AE-D4BA-49B3-A28A-8EF8BF4F20F6}"/>
    <cellStyle name="H_Déf_Copie de 2005_06_23_TdB RRJ-DG FINAL_7 - Recommandations AQ" xfId="789" xr:uid="{00000000-0005-0000-0000-000031030000}"/>
    <cellStyle name="H_Déf_Copie de 2005_06_23_TdB RRJ-DG FINAL_99-2 Baseline Status (ECRs) (2)" xfId="790" xr:uid="{00000000-0005-0000-0000-000032030000}"/>
    <cellStyle name="H_Déf_Copie de 2005_06_23_TdB RRJ-DG FINAL_99-2 Baseline Status (ECRs) (2) 2" xfId="1290" xr:uid="{206E16FE-C818-4793-9272-71A6B0858F8B}"/>
    <cellStyle name="H_Déf_Copie de 2005_06_23_TdB RRJ-DG FINAL_99-3 Formal IVV status (2)" xfId="791" xr:uid="{00000000-0005-0000-0000-000033030000}"/>
    <cellStyle name="H_Déf_Copie de 2005_06_23_TdB RRJ-DG FINAL_99-3 Formal IVV status (2) 2" xfId="1291" xr:uid="{E4BB2B4D-168E-4FF4-B876-7678ED41C8CC}"/>
    <cellStyle name="H_Déf_Copie de 2005_06_23_TdB RRJ-DG FINAL_MAP-F-DAE-025-00-D" xfId="792" xr:uid="{00000000-0005-0000-0000-000034030000}"/>
    <cellStyle name="H_Déf_Copie de 2005_06_23_TdB RRJ-DG FINAL_MAP-F-DAE-025-00-D 2" xfId="793" xr:uid="{00000000-0005-0000-0000-000035030000}"/>
    <cellStyle name="H_Déf_Copie de 2005_06_23_TdB RRJ-DG FINAL_MAP-F-DAE-025-00-D 2 2" xfId="794" xr:uid="{00000000-0005-0000-0000-000036030000}"/>
    <cellStyle name="H_Déf_Copie de 2005_06_23_TdB RRJ-DG FINAL_MAP-S76-AVS-2010-04.new-xls" xfId="795" xr:uid="{00000000-0005-0000-0000-000037030000}"/>
    <cellStyle name="H_Déf_Copie de 2005_06_23_TdB RRJ-DG FINAL_MAP-S76-AVS-2010-04.new-xls 2" xfId="1292" xr:uid="{8BC99FD9-9A38-47DE-8F52-F5C280496599}"/>
    <cellStyle name="H_Déf_Copie de 2005_06_23_TdB RRJ-DG FINAL_Nettoyage_fichier" xfId="796" xr:uid="{00000000-0005-0000-0000-000038030000}"/>
    <cellStyle name="H_Déf_Copie de 2005_06_23_TdB RRJ-DG FINAL_Nettoyage_fichier 2" xfId="797" xr:uid="{00000000-0005-0000-0000-000039030000}"/>
    <cellStyle name="H_Déf_Copie de 2005_06_23_TdB RRJ-DG FINAL_Nettoyage_fichier 2 2" xfId="798" xr:uid="{00000000-0005-0000-0000-00003A030000}"/>
    <cellStyle name="H_Déf_Copie de 2005_06_23_TdB RRJ-DG FINAL_TdB 30_04_2010 TASFR00580937AJ-1 THTH" xfId="799" xr:uid="{00000000-0005-0000-0000-00003B030000}"/>
    <cellStyle name="H_Déf_Copie de 2005_06_23_TdB RRJ-DG FINAL_TdB 30_04_2010 TASFR00580937AJ-1 THTH 2" xfId="800" xr:uid="{00000000-0005-0000-0000-00003C030000}"/>
    <cellStyle name="H_Déf_Copie de 2005_06_23_TdB RRJ-DG FINAL_tdb MAP CAM ATR42 NAV 08-00531-03" xfId="801" xr:uid="{00000000-0005-0000-0000-00003D030000}"/>
    <cellStyle name="H_Déf_Copie de 2005_06_23_TdB RRJ-DG FINAL_tdb MAP CAM ATR42 NAV 08-00531-03 2" xfId="1293" xr:uid="{EFFEAA97-2329-4B46-8E09-535C5A7E8519}"/>
    <cellStyle name="H_Déf_Copie de 2005_06_23_TdB RRJ-DG FINAL_TdB-S76-CIS-2010-03 V38 Recup" xfId="802" xr:uid="{00000000-0005-0000-0000-00003E030000}"/>
    <cellStyle name="H_Déf_Copie de 2005_06_23_TdB RRJ-DG FINAL_TdB-S76-CIS-2010-03 V38 Recup 2" xfId="1294" xr:uid="{6E5FEEAC-9203-4814-BEF6-66B3984ACBB0}"/>
    <cellStyle name="H_Déf_DOR C130 map-f-dae-008-fr NAV-08-003164-02 Octobre 2008" xfId="803" xr:uid="{00000000-0005-0000-0000-00003F030000}"/>
    <cellStyle name="H_Déf_DOR FdLIndus RDR -A_V2" xfId="804" xr:uid="{00000000-0005-0000-0000-000040030000}"/>
    <cellStyle name="H_Déf_DOR Integ EAA RC - NRC" xfId="805" xr:uid="{00000000-0005-0000-0000-000041030000}"/>
    <cellStyle name="H_Déf_DOR map-f-dae-008-fr NAV-08-003255-01 Aout 2008" xfId="806" xr:uid="{00000000-0005-0000-0000-000042030000}"/>
    <cellStyle name="H_Déf_DOR Meltem3-ir00" xfId="807" xr:uid="{00000000-0005-0000-0000-000043030000}"/>
    <cellStyle name="H_Déf_DOR RPU-PBU FREMM-SNA 0605 partie I2M SAN-2" xfId="808" xr:uid="{00000000-0005-0000-0000-000044030000}"/>
    <cellStyle name="H_Déf_DOR RPU-PBU FREMM-SNA partie I2M SAN-3 080702" xfId="809" xr:uid="{00000000-0005-0000-0000-000045030000}"/>
    <cellStyle name="H_Déf_DOR SYNTHESE Fremm" xfId="810" xr:uid="{00000000-0005-0000-0000-000046030000}"/>
    <cellStyle name="H_Déf_DOR_1erSerie" xfId="811" xr:uid="{00000000-0005-0000-0000-000047030000}"/>
    <cellStyle name="H_Déf_DOR_EAA7" xfId="812" xr:uid="{00000000-0005-0000-0000-000048030000}"/>
    <cellStyle name="H_Déf_DOR_EAA7_jv08" xfId="813" xr:uid="{00000000-0005-0000-0000-000049030000}"/>
    <cellStyle name="H_Déf_DOR_EAA7_nov07" xfId="814" xr:uid="{00000000-0005-0000-0000-00004A030000}"/>
    <cellStyle name="H_Déf_DOR_EAA7_nov08" xfId="815" xr:uid="{00000000-0005-0000-0000-00004B030000}"/>
    <cellStyle name="H_Déf_DOR_EPS-synthese_EPS-IS et EPTS-Mars 09" xfId="816" xr:uid="{00000000-0005-0000-0000-00004C030000}"/>
    <cellStyle name="H_Déf_DOR_EPTS-synthese programme-Mai 08" xfId="817" xr:uid="{00000000-0005-0000-0000-00004D030000}"/>
    <cellStyle name="H_Déf_DOR_EPTS-synthese-Juillet 08" xfId="818" xr:uid="{00000000-0005-0000-0000-00004E030000}"/>
    <cellStyle name="H_Déf_DOR_EPTS-synthese-Juin 08" xfId="819" xr:uid="{00000000-0005-0000-0000-00004F030000}"/>
    <cellStyle name="H_Déf_DOR_EPTS-synthese-Mai 08" xfId="820" xr:uid="{00000000-0005-0000-0000-000050030000}"/>
    <cellStyle name="H_Déf_DOR_EPTS-synthese-Octobre 08" xfId="821" xr:uid="{00000000-0005-0000-0000-000051030000}"/>
    <cellStyle name="H_Déf_DOR_EPTS-synthese-Septembre 08" xfId="822" xr:uid="{00000000-0005-0000-0000-000052030000}"/>
    <cellStyle name="H_Déf_DOR_ETS-synthese_EPS-IS et EPTS-Janvier 09" xfId="823" xr:uid="{00000000-0005-0000-0000-000053030000}"/>
    <cellStyle name="H_Déf_DOR_indusRdR_nov08" xfId="824" xr:uid="{00000000-0005-0000-0000-000054030000}"/>
    <cellStyle name="H_Déf_DOR_indusRdR_STR" xfId="825" xr:uid="{00000000-0005-0000-0000-000055030000}"/>
    <cellStyle name="H_Déf_DOR_indusRdR_STR_jv08" xfId="826" xr:uid="{00000000-0005-0000-0000-000056030000}"/>
    <cellStyle name="H_Déf_DOR_TASFR00584242-" xfId="827" xr:uid="{00000000-0005-0000-0000-000057030000}"/>
    <cellStyle name="H_Déf_DORV5.1-2.5-EWS-Jan 08_280108" xfId="828" xr:uid="{00000000-0005-0000-0000-000058030000}"/>
    <cellStyle name="H_Déf_IBPM gAC limite 2 feuilles" xfId="829" xr:uid="{00000000-0005-0000-0000-000059030000}"/>
    <cellStyle name="H_Déf_IBPM gAC limite 2 feuilles 2" xfId="830" xr:uid="{00000000-0005-0000-0000-00005A030000}"/>
    <cellStyle name="H_Déf_IBPM gAC limite 2 feuilles 2 2" xfId="831" xr:uid="{00000000-0005-0000-0000-00005B030000}"/>
    <cellStyle name="H_Déf_IBPM gAC limite 2 feuilles_1 - Fiche descriptive" xfId="832" xr:uid="{00000000-0005-0000-0000-00005C030000}"/>
    <cellStyle name="H_Déf_IBPM gAC limite 2 feuilles_5-Charges MO" xfId="833" xr:uid="{00000000-0005-0000-0000-00005D030000}"/>
    <cellStyle name="H_Déf_IBPM gAC limite 2 feuilles_5-Charges MO 2" xfId="1295" xr:uid="{FB9A21D6-4121-451E-B102-2B4A6D3F626E}"/>
    <cellStyle name="H_Déf_IBPM gAC limite 2 feuilles_7 - Recommandations AQ" xfId="834" xr:uid="{00000000-0005-0000-0000-00005E030000}"/>
    <cellStyle name="H_Déf_IBPM gAC limite 2 feuilles_99-2 Baseline Status (ECRs) (2)" xfId="835" xr:uid="{00000000-0005-0000-0000-00005F030000}"/>
    <cellStyle name="H_Déf_IBPM gAC limite 2 feuilles_99-2 Baseline Status (ECRs) (2) 2" xfId="1296" xr:uid="{DA12D096-A308-4866-88A5-22E2B329D1F7}"/>
    <cellStyle name="H_Déf_IBPM gAC limite 2 feuilles_99-3 Formal IVV status (2)" xfId="836" xr:uid="{00000000-0005-0000-0000-000060030000}"/>
    <cellStyle name="H_Déf_IBPM gAC limite 2 feuilles_99-3 Formal IVV status (2) 2" xfId="1297" xr:uid="{0C1CCFB2-F5C3-4C4B-AC39-BC15216FEB65}"/>
    <cellStyle name="H_Déf_IBPM gAC limite 2 feuilles_MAP-F-DAE-025-00-D" xfId="837" xr:uid="{00000000-0005-0000-0000-000061030000}"/>
    <cellStyle name="H_Déf_IBPM gAC limite 2 feuilles_MAP-F-DAE-025-00-D 2" xfId="838" xr:uid="{00000000-0005-0000-0000-000062030000}"/>
    <cellStyle name="H_Déf_IBPM gAC limite 2 feuilles_MAP-F-DAE-025-00-D 2 2" xfId="839" xr:uid="{00000000-0005-0000-0000-000063030000}"/>
    <cellStyle name="H_Déf_IBPM gAC limite 2 feuilles_MAP-S76-AVS-2010-04.new-xls" xfId="840" xr:uid="{00000000-0005-0000-0000-000064030000}"/>
    <cellStyle name="H_Déf_IBPM gAC limite 2 feuilles_MAP-S76-AVS-2010-04.new-xls 2" xfId="1298" xr:uid="{51ADEB6C-417E-4AF2-92CF-31B69FCCB391}"/>
    <cellStyle name="H_Déf_IBPM gAC limite 2 feuilles_Nettoyage_fichier" xfId="841" xr:uid="{00000000-0005-0000-0000-000065030000}"/>
    <cellStyle name="H_Déf_IBPM gAC limite 2 feuilles_Nettoyage_fichier 2" xfId="842" xr:uid="{00000000-0005-0000-0000-000066030000}"/>
    <cellStyle name="H_Déf_IBPM gAC limite 2 feuilles_Nettoyage_fichier 2 2" xfId="843" xr:uid="{00000000-0005-0000-0000-000067030000}"/>
    <cellStyle name="H_Déf_IBPM gAC limite 2 feuilles_TdB 30_04_2010 TASFR00580937AJ-1 THTH" xfId="844" xr:uid="{00000000-0005-0000-0000-000068030000}"/>
    <cellStyle name="H_Déf_IBPM gAC limite 2 feuilles_TdB 30_04_2010 TASFR00580937AJ-1 THTH 2" xfId="845" xr:uid="{00000000-0005-0000-0000-000069030000}"/>
    <cellStyle name="H_Déf_IBPM gAC limite 2 feuilles_TdB-S76-CIS-2010-03 V38 Recup" xfId="846" xr:uid="{00000000-0005-0000-0000-00006A030000}"/>
    <cellStyle name="H_Déf_IBPM gAC limite 2 feuilles_TdB-S76-CIS-2010-03 V38 Recup 2" xfId="1299" xr:uid="{9EC6ED27-8833-4C10-9E9C-3A3B42F6305D}"/>
    <cellStyle name="H_Déf_LINKS_CLEANUP_17" xfId="847" xr:uid="{00000000-0005-0000-0000-00006B030000}"/>
    <cellStyle name="H_Déf_Log Risk" xfId="848" xr:uid="{00000000-0005-0000-0000-00006C030000}"/>
    <cellStyle name="H_Déf_MAP-F-DAE-005-XX_08" xfId="849" xr:uid="{00000000-0005-0000-0000-00006D030000}"/>
    <cellStyle name="H_Déf_MAP-F-DAE-008-F_03 (DOR_V5_2)_PertMaster" xfId="850" xr:uid="{00000000-0005-0000-0000-00006E030000}"/>
    <cellStyle name="H_Déf_Onglets_R_O_TDB_New" xfId="851" xr:uid="{00000000-0005-0000-0000-00006F030000}"/>
    <cellStyle name="H_Déf_P3E_DAE_DASHBOARD_MODULE_V2_12" xfId="852" xr:uid="{00000000-0005-0000-0000-000070030000}"/>
    <cellStyle name="H_Déf_Page de garde" xfId="853" xr:uid="{00000000-0005-0000-0000-000071030000}"/>
    <cellStyle name="H_Déf_Page de garde_ATA_08_4098_DIS-TdB_MAS FSTA _sept_11_ind00" xfId="854" xr:uid="{00000000-0005-0000-0000-000072030000}"/>
    <cellStyle name="H_Déf_RRJ WP4.2 Progress Report-2006-06 IR 04" xfId="855" xr:uid="{00000000-0005-0000-0000-000073030000}"/>
    <cellStyle name="H_Déf_RRJ WP4.2 Progress Report-2006-07 IR 00" xfId="856" xr:uid="{00000000-0005-0000-0000-000074030000}"/>
    <cellStyle name="H_Déf_TdB_FMS2_2006_11_28_MRTT part 1.XLS Graphique 7" xfId="857" xr:uid="{00000000-0005-0000-0000-000075030000}"/>
    <cellStyle name="H_Déf_TdB_FMS2_2006_11_28_MRTT part 1.XLS Graphique 7 2" xfId="858" xr:uid="{00000000-0005-0000-0000-000076030000}"/>
    <cellStyle name="H_Déf_TdB_FMS2_2006_11_28_MRTT part 1.XLS Graphique 7 2 2" xfId="859" xr:uid="{00000000-0005-0000-0000-000077030000}"/>
    <cellStyle name="H_Déf_TdB_FMS2_2006_11_28_MRTT part 1.XLS Graphique 7_1 - Fiche descriptive" xfId="860" xr:uid="{00000000-0005-0000-0000-000078030000}"/>
    <cellStyle name="H_Déf_TdB_FMS2_2006_11_28_MRTT part 1.XLS Graphique 7_5-Charges MO" xfId="861" xr:uid="{00000000-0005-0000-0000-000079030000}"/>
    <cellStyle name="H_Déf_TdB_FMS2_2006_11_28_MRTT part 1.XLS Graphique 7_5-Charges MO 2" xfId="1300" xr:uid="{59E2C80A-055A-427F-A4E8-8FC93FA68843}"/>
    <cellStyle name="H_Déf_TdB_FMS2_2006_11_28_MRTT part 1.XLS Graphique 7_7 - Recommandations AQ" xfId="862" xr:uid="{00000000-0005-0000-0000-00007A030000}"/>
    <cellStyle name="H_Déf_TdB_FMS2_2006_11_28_MRTT part 1.XLS Graphique 7_99-2 Baseline Status (ECRs) (2)" xfId="863" xr:uid="{00000000-0005-0000-0000-00007B030000}"/>
    <cellStyle name="H_Déf_TdB_FMS2_2006_11_28_MRTT part 1.XLS Graphique 7_99-2 Baseline Status (ECRs) (2) 2" xfId="1301" xr:uid="{6F831C4A-3FC2-4E35-9B3F-62D6BE21941E}"/>
    <cellStyle name="H_Déf_TdB_FMS2_2006_11_28_MRTT part 1.XLS Graphique 7_99-3 Formal IVV status (2)" xfId="864" xr:uid="{00000000-0005-0000-0000-00007C030000}"/>
    <cellStyle name="H_Déf_TdB_FMS2_2006_11_28_MRTT part 1.XLS Graphique 7_99-3 Formal IVV status (2) 2" xfId="1302" xr:uid="{355A5A76-F3C2-45D2-9CC7-FD7E5B373E42}"/>
    <cellStyle name="H_Déf_TdB_FMS2_2006_11_28_MRTT part 1.XLS Graphique 7_MAP-F-DAE-025-00-D" xfId="865" xr:uid="{00000000-0005-0000-0000-00007D030000}"/>
    <cellStyle name="H_Déf_TdB_FMS2_2006_11_28_MRTT part 1.XLS Graphique 7_MAP-F-DAE-025-00-D 2" xfId="866" xr:uid="{00000000-0005-0000-0000-00007E030000}"/>
    <cellStyle name="H_Déf_TdB_FMS2_2006_11_28_MRTT part 1.XLS Graphique 7_MAP-F-DAE-025-00-D 2 2" xfId="867" xr:uid="{00000000-0005-0000-0000-00007F030000}"/>
    <cellStyle name="H_Déf_TdB_FMS2_2006_11_28_MRTT part 1.XLS Graphique 7_MAP-S76-AVS-2010-04.new-xls" xfId="868" xr:uid="{00000000-0005-0000-0000-000080030000}"/>
    <cellStyle name="H_Déf_TdB_FMS2_2006_11_28_MRTT part 1.XLS Graphique 7_MAP-S76-AVS-2010-04.new-xls 2" xfId="1303" xr:uid="{80D925B6-38F0-429F-BADC-C20B448DC901}"/>
    <cellStyle name="H_Déf_TdB_FMS2_2006_11_28_MRTT part 1.XLS Graphique 7_Nettoyage_fichier" xfId="869" xr:uid="{00000000-0005-0000-0000-000081030000}"/>
    <cellStyle name="H_Déf_TdB_FMS2_2006_11_28_MRTT part 1.XLS Graphique 7_Nettoyage_fichier 2" xfId="870" xr:uid="{00000000-0005-0000-0000-000082030000}"/>
    <cellStyle name="H_Déf_TdB_FMS2_2006_11_28_MRTT part 1.XLS Graphique 7_Nettoyage_fichier 2 2" xfId="871" xr:uid="{00000000-0005-0000-0000-000083030000}"/>
    <cellStyle name="H_Déf_TdB_FMS2_2006_11_28_MRTT part 1.XLS Graphique 7_TdB 30_04_2010 TASFR00580937AJ-1 THTH" xfId="872" xr:uid="{00000000-0005-0000-0000-000084030000}"/>
    <cellStyle name="H_Déf_TdB_FMS2_2006_11_28_MRTT part 1.XLS Graphique 7_TdB 30_04_2010 TASFR00580937AJ-1 THTH 2" xfId="873" xr:uid="{00000000-0005-0000-0000-000085030000}"/>
    <cellStyle name="H_Déf_TdB_FMS2_2006_11_28_MRTT part 1.XLS Graphique 7_TdB-S76-CIS-2010-03 V38 Recup" xfId="874" xr:uid="{00000000-0005-0000-0000-000086030000}"/>
    <cellStyle name="H_Déf_TdB_FMS2_2006_11_28_MRTT part 1.XLS Graphique 7_TdB-S76-CIS-2010-03 V38 Recup 2" xfId="1304" xr:uid="{7F6B1F87-5EDF-48DB-B6E1-E90A14C46ABE}"/>
    <cellStyle name="Heading 1" xfId="1140" xr:uid="{00000000-0005-0000-0000-000087030000}"/>
    <cellStyle name="Heading 2" xfId="1141" xr:uid="{00000000-0005-0000-0000-000088030000}"/>
    <cellStyle name="Heading 3" xfId="1142" xr:uid="{00000000-0005-0000-0000-000089030000}"/>
    <cellStyle name="Heading 4" xfId="1143" xr:uid="{00000000-0005-0000-0000-00008A030000}"/>
    <cellStyle name="Here" xfId="875" xr:uid="{00000000-0005-0000-0000-00008B030000}"/>
    <cellStyle name="Here 2" xfId="876" xr:uid="{00000000-0005-0000-0000-00008C030000}"/>
    <cellStyle name="Here 2 2" xfId="877" xr:uid="{00000000-0005-0000-0000-00008D030000}"/>
    <cellStyle name="Here_1 - Fiche descriptive" xfId="878" xr:uid="{00000000-0005-0000-0000-00008E030000}"/>
    <cellStyle name="Hyperlink" xfId="879" xr:uid="{00000000-0005-0000-0000-00008F030000}"/>
    <cellStyle name="Hyperlink 2" xfId="880" xr:uid="{00000000-0005-0000-0000-000090030000}"/>
    <cellStyle name="Hyperlink 2 2" xfId="881" xr:uid="{00000000-0005-0000-0000-000091030000}"/>
    <cellStyle name="Hyperlink_1 - Fiche descriptive" xfId="882" xr:uid="{00000000-0005-0000-0000-000092030000}"/>
    <cellStyle name="Input" xfId="883" builtinId="20" customBuiltin="1"/>
    <cellStyle name="Insatisfaisant 2" xfId="885" xr:uid="{00000000-0005-0000-0000-000095030000}"/>
    <cellStyle name="item" xfId="886" xr:uid="{00000000-0005-0000-0000-000096030000}"/>
    <cellStyle name="item 2" xfId="887" xr:uid="{00000000-0005-0000-0000-000097030000}"/>
    <cellStyle name="item 2 2" xfId="888" xr:uid="{00000000-0005-0000-0000-000098030000}"/>
    <cellStyle name="item 3" xfId="889" xr:uid="{00000000-0005-0000-0000-000099030000}"/>
    <cellStyle name="item_1 - Fiche descriptive" xfId="890" xr:uid="{00000000-0005-0000-0000-00009A030000}"/>
    <cellStyle name="keuros" xfId="891" xr:uid="{00000000-0005-0000-0000-00009B030000}"/>
    <cellStyle name="l1" xfId="892" xr:uid="{00000000-0005-0000-0000-00009C030000}"/>
    <cellStyle name="l1 2" xfId="893" xr:uid="{00000000-0005-0000-0000-00009D030000}"/>
    <cellStyle name="l1_1 - Fiche descriptive" xfId="894" xr:uid="{00000000-0005-0000-0000-00009E030000}"/>
    <cellStyle name="l2" xfId="895" xr:uid="{00000000-0005-0000-0000-00009F030000}"/>
    <cellStyle name="l3" xfId="896" xr:uid="{00000000-0005-0000-0000-0000A0030000}"/>
    <cellStyle name="l4" xfId="897" xr:uid="{00000000-0005-0000-0000-0000A1030000}"/>
    <cellStyle name="l4 2" xfId="898" xr:uid="{00000000-0005-0000-0000-0000A2030000}"/>
    <cellStyle name="l4 2 2" xfId="899" xr:uid="{00000000-0005-0000-0000-0000A3030000}"/>
    <cellStyle name="l4_1 - Fiche descriptive" xfId="900" xr:uid="{00000000-0005-0000-0000-0000A4030000}"/>
    <cellStyle name="l5" xfId="901" xr:uid="{00000000-0005-0000-0000-0000A5030000}"/>
    <cellStyle name="l5 2" xfId="902" xr:uid="{00000000-0005-0000-0000-0000A6030000}"/>
    <cellStyle name="l5 2 2" xfId="903" xr:uid="{00000000-0005-0000-0000-0000A7030000}"/>
    <cellStyle name="l5_1 - Fiche descriptive" xfId="904" xr:uid="{00000000-0005-0000-0000-0000A8030000}"/>
    <cellStyle name="Lien hypertexte 2" xfId="905" xr:uid="{00000000-0005-0000-0000-0000A9030000}"/>
    <cellStyle name="Lien hypertexte 2 2" xfId="906" xr:uid="{00000000-0005-0000-0000-0000AA030000}"/>
    <cellStyle name="Lien hypertexte 3" xfId="907" xr:uid="{00000000-0005-0000-0000-0000AB030000}"/>
    <cellStyle name="Lien hypertexte 3 2" xfId="908" xr:uid="{00000000-0005-0000-0000-0000AC030000}"/>
    <cellStyle name="Lien hypertexte 3 3" xfId="1305" xr:uid="{4E3B0385-B764-4A67-8656-92CBB5A2245A}"/>
    <cellStyle name="Lien hypertexte 4" xfId="909" xr:uid="{00000000-0005-0000-0000-0000AD030000}"/>
    <cellStyle name="Lien hypertexte 4 2" xfId="1306" xr:uid="{D5450407-B805-47BF-9125-39E0F4306AE8}"/>
    <cellStyle name="Lien hypertexte 5" xfId="910" xr:uid="{00000000-0005-0000-0000-0000AE030000}"/>
    <cellStyle name="Lien hypertexte 6" xfId="911" xr:uid="{00000000-0005-0000-0000-0000AF030000}"/>
    <cellStyle name="Lien hypertexte 6 2" xfId="1307" xr:uid="{3157CAE7-E5F3-4808-A259-1024D05AC903}"/>
    <cellStyle name="Lien_x0018_hypertexte" xfId="912" xr:uid="{00000000-0005-0000-0000-0000B0030000}"/>
    <cellStyle name="Lien_x0018_hypertexte 2" xfId="913" xr:uid="{00000000-0005-0000-0000-0000B1030000}"/>
    <cellStyle name="Linked Cell" xfId="914" builtinId="24" customBuiltin="1"/>
    <cellStyle name="Masqué" xfId="915" xr:uid="{00000000-0005-0000-0000-0000B3030000}"/>
    <cellStyle name="Masqué 2" xfId="916" xr:uid="{00000000-0005-0000-0000-0000B4030000}"/>
    <cellStyle name="Masqué 2 2" xfId="917" xr:uid="{00000000-0005-0000-0000-0000B5030000}"/>
    <cellStyle name="Masqué 3" xfId="918" xr:uid="{00000000-0005-0000-0000-0000B6030000}"/>
    <cellStyle name="Masqué 3 2" xfId="919" xr:uid="{00000000-0005-0000-0000-0000B7030000}"/>
    <cellStyle name="Masqué 4" xfId="920" xr:uid="{00000000-0005-0000-0000-0000B8030000}"/>
    <cellStyle name="Masqué_1 - Fiche descriptive" xfId="921" xr:uid="{00000000-0005-0000-0000-0000B9030000}"/>
    <cellStyle name="money" xfId="922" xr:uid="{00000000-0005-0000-0000-0000BA030000}"/>
    <cellStyle name="money 2" xfId="923" xr:uid="{00000000-0005-0000-0000-0000BB030000}"/>
    <cellStyle name="money 2 2" xfId="924" xr:uid="{00000000-0005-0000-0000-0000BC030000}"/>
    <cellStyle name="money 3" xfId="925" xr:uid="{00000000-0005-0000-0000-0000BD030000}"/>
    <cellStyle name="money_1 - Fiche descriptive" xfId="926" xr:uid="{00000000-0005-0000-0000-0000BE030000}"/>
    <cellStyle name="Neutral" xfId="927" xr:uid="{00000000-0005-0000-0000-0000BF030000}"/>
    <cellStyle name="Neutre 2" xfId="928" xr:uid="{00000000-0005-0000-0000-0000C1030000}"/>
    <cellStyle name="NEW_equipement" xfId="929" xr:uid="{00000000-0005-0000-0000-0000C2030000}"/>
    <cellStyle name="Niveau_1" xfId="930" xr:uid="{00000000-0005-0000-0000-0000C3030000}"/>
    <cellStyle name="Noeud" xfId="931" xr:uid="{00000000-0005-0000-0000-0000C4030000}"/>
    <cellStyle name="Nom Doc" xfId="932" xr:uid="{00000000-0005-0000-0000-0000C5030000}"/>
    <cellStyle name="nombre" xfId="933" xr:uid="{00000000-0005-0000-0000-0000C6030000}"/>
    <cellStyle name="nombre 2" xfId="934" xr:uid="{00000000-0005-0000-0000-0000C7030000}"/>
    <cellStyle name="nombre_1 - Fiche descriptive" xfId="935" xr:uid="{00000000-0005-0000-0000-0000C8030000}"/>
    <cellStyle name="Noms" xfId="936" xr:uid="{00000000-0005-0000-0000-0000C9030000}"/>
    <cellStyle name="Non défini" xfId="937" xr:uid="{00000000-0005-0000-0000-0000CA030000}"/>
    <cellStyle name="Non défini 2" xfId="938" xr:uid="{00000000-0005-0000-0000-0000CB030000}"/>
    <cellStyle name="Non défini 2 2" xfId="939" xr:uid="{00000000-0005-0000-0000-0000CC030000}"/>
    <cellStyle name="Non défini_1 - Fiche descriptive" xfId="940" xr:uid="{00000000-0005-0000-0000-0000CD030000}"/>
    <cellStyle name="Non modifiable" xfId="941" xr:uid="{00000000-0005-0000-0000-0000CE030000}"/>
    <cellStyle name="Non modifiable 2" xfId="942" xr:uid="{00000000-0005-0000-0000-0000CF030000}"/>
    <cellStyle name="Non modifiable 2 2" xfId="943" xr:uid="{00000000-0005-0000-0000-0000D0030000}"/>
    <cellStyle name="Non modifiable 3" xfId="944" xr:uid="{00000000-0005-0000-0000-0000D1030000}"/>
    <cellStyle name="Non modifiable 3 2" xfId="945" xr:uid="{00000000-0005-0000-0000-0000D2030000}"/>
    <cellStyle name="Non modifiable 4" xfId="946" xr:uid="{00000000-0005-0000-0000-0000D3030000}"/>
    <cellStyle name="Normal" xfId="0" builtinId="0"/>
    <cellStyle name="Normal 2" xfId="947" xr:uid="{00000000-0005-0000-0000-0000D5030000}"/>
    <cellStyle name="Normal 2 2" xfId="948" xr:uid="{00000000-0005-0000-0000-0000D6030000}"/>
    <cellStyle name="Normal 2 2 2" xfId="949" xr:uid="{00000000-0005-0000-0000-0000D7030000}"/>
    <cellStyle name="Normal 2 3" xfId="950" xr:uid="{00000000-0005-0000-0000-0000D8030000}"/>
    <cellStyle name="Normal 3" xfId="951" xr:uid="{00000000-0005-0000-0000-0000D9030000}"/>
    <cellStyle name="Normal 3 2" xfId="952" xr:uid="{00000000-0005-0000-0000-0000DA030000}"/>
    <cellStyle name="Normal 3 2 2" xfId="1308" xr:uid="{29B876DC-5232-4A22-88A5-030E565BCE92}"/>
    <cellStyle name="Normal 3 2 2 2" xfId="1318" xr:uid="{52DA3CD4-C8EA-4F39-9836-1FF82D628E5E}"/>
    <cellStyle name="Normal 3 2 3" xfId="1316" xr:uid="{799AD7DC-8251-4BF1-B5A7-323716CDE335}"/>
    <cellStyle name="Normal 4" xfId="953" xr:uid="{00000000-0005-0000-0000-0000DB030000}"/>
    <cellStyle name="Normal 5" xfId="954" xr:uid="{00000000-0005-0000-0000-0000DC030000}"/>
    <cellStyle name="Normal 5 2" xfId="1309" xr:uid="{DE3F61F3-A2A5-4BA8-91EB-C31D3FF0B07E}"/>
    <cellStyle name="Normal 5 2 2" xfId="1319" xr:uid="{689931A7-9F5F-497F-8A2B-044E88F0886D}"/>
    <cellStyle name="Normal 5 3" xfId="1317" xr:uid="{1459879A-DCEB-4253-AB9F-2DF59B46D6D8}"/>
    <cellStyle name="Normal 97" xfId="955" xr:uid="{00000000-0005-0000-0000-0000DD030000}"/>
    <cellStyle name="Normal_2 - Evènements clés 2" xfId="956" xr:uid="{00000000-0005-0000-0000-0000DE030000}"/>
    <cellStyle name="Normal_87201044-MGPR-GRP-EN-Draft002-Project_reporting_template_b_20110121" xfId="957" xr:uid="{00000000-0005-0000-0000-0000DF030000}"/>
    <cellStyle name="Normal_87201044-MGPR-GRP-EN-Draft002-Project_reporting_template_b_20110121 2" xfId="958" xr:uid="{00000000-0005-0000-0000-0000E0030000}"/>
    <cellStyle name="Normal_Maquette_TDB4" xfId="959" xr:uid="{00000000-0005-0000-0000-0000E1030000}"/>
    <cellStyle name="Normal_Maquette_TDB4 2" xfId="960" xr:uid="{00000000-0005-0000-0000-0000E2030000}"/>
    <cellStyle name="Normal_Project reporting template-87201044-MGPR-GRP-EN- 2" xfId="961" xr:uid="{00000000-0005-0000-0000-0000E3030000}"/>
    <cellStyle name="Normal_Solution_Monitoring_Dashboard_File 2" xfId="962" xr:uid="{00000000-0005-0000-0000-0000E4030000}"/>
    <cellStyle name="Note" xfId="963" builtinId="10" customBuiltin="1"/>
    <cellStyle name="obsolete" xfId="964" xr:uid="{00000000-0005-0000-0000-0000E5030000}"/>
    <cellStyle name="one" xfId="965" xr:uid="{00000000-0005-0000-0000-0000E6030000}"/>
    <cellStyle name="Output" xfId="1114" xr:uid="{00000000-0005-0000-0000-0000E7030000}"/>
    <cellStyle name="pepin" xfId="966" xr:uid="{00000000-0005-0000-0000-0000E8030000}"/>
    <cellStyle name="pepin 2" xfId="967" xr:uid="{00000000-0005-0000-0000-0000E9030000}"/>
    <cellStyle name="pepin_1 - Fiche descriptive" xfId="968" xr:uid="{00000000-0005-0000-0000-0000EA030000}"/>
    <cellStyle name="Pound" xfId="969" xr:uid="{00000000-0005-0000-0000-0000EC030000}"/>
    <cellStyle name="Pound 2" xfId="970" xr:uid="{00000000-0005-0000-0000-0000ED030000}"/>
    <cellStyle name="Pound 2 2" xfId="971" xr:uid="{00000000-0005-0000-0000-0000EE030000}"/>
    <cellStyle name="Pound 3" xfId="972" xr:uid="{00000000-0005-0000-0000-0000EF030000}"/>
    <cellStyle name="Pound_1 - Fiche descriptive" xfId="973" xr:uid="{00000000-0005-0000-0000-0000F0030000}"/>
    <cellStyle name="Pound12" xfId="974" xr:uid="{00000000-0005-0000-0000-0000F1030000}"/>
    <cellStyle name="Pourcentage 2" xfId="975" xr:uid="{00000000-0005-0000-0000-0000F2030000}"/>
    <cellStyle name="Pourcentage 2 2" xfId="976" xr:uid="{00000000-0005-0000-0000-0000F3030000}"/>
    <cellStyle name="Pourcentage 3" xfId="977" xr:uid="{00000000-0005-0000-0000-0000F4030000}"/>
    <cellStyle name="Pourcentage 4" xfId="978" xr:uid="{00000000-0005-0000-0000-0000F5030000}"/>
    <cellStyle name="Pourcentage 4 2" xfId="1310" xr:uid="{19FD9B53-8516-4C2C-85E9-387F952CF670}"/>
    <cellStyle name="Pourcentage 5" xfId="979" xr:uid="{00000000-0005-0000-0000-0000F6030000}"/>
    <cellStyle name="Pourcentage 5 2" xfId="980" xr:uid="{00000000-0005-0000-0000-0000F7030000}"/>
    <cellStyle name="Pourcentage entier" xfId="981" xr:uid="{00000000-0005-0000-0000-0000F8030000}"/>
    <cellStyle name="PSChar" xfId="982" xr:uid="{00000000-0005-0000-0000-0000F9030000}"/>
    <cellStyle name="PSChar 2" xfId="983" xr:uid="{00000000-0005-0000-0000-0000FA030000}"/>
    <cellStyle name="PSChar 2 2" xfId="984" xr:uid="{00000000-0005-0000-0000-0000FB030000}"/>
    <cellStyle name="PSDate" xfId="985" xr:uid="{00000000-0005-0000-0000-0000FC030000}"/>
    <cellStyle name="PSDate 2" xfId="986" xr:uid="{00000000-0005-0000-0000-0000FD030000}"/>
    <cellStyle name="PSDate 2 2" xfId="987" xr:uid="{00000000-0005-0000-0000-0000FE030000}"/>
    <cellStyle name="PSDec" xfId="988" xr:uid="{00000000-0005-0000-0000-0000FF030000}"/>
    <cellStyle name="PSDec 2" xfId="989" xr:uid="{00000000-0005-0000-0000-000000040000}"/>
    <cellStyle name="PSDec 2 2" xfId="990" xr:uid="{00000000-0005-0000-0000-000001040000}"/>
    <cellStyle name="PSHeading" xfId="991" xr:uid="{00000000-0005-0000-0000-000002040000}"/>
    <cellStyle name="PSHeading 2" xfId="992" xr:uid="{00000000-0005-0000-0000-000003040000}"/>
    <cellStyle name="PSHeading 2 2" xfId="993" xr:uid="{00000000-0005-0000-0000-000004040000}"/>
    <cellStyle name="PSHeading_1 - Fiche descriptive" xfId="994" xr:uid="{00000000-0005-0000-0000-000005040000}"/>
    <cellStyle name="PSInt" xfId="995" xr:uid="{00000000-0005-0000-0000-000006040000}"/>
    <cellStyle name="PSInt 2" xfId="996" xr:uid="{00000000-0005-0000-0000-000007040000}"/>
    <cellStyle name="PSInt 2 2" xfId="997" xr:uid="{00000000-0005-0000-0000-000008040000}"/>
    <cellStyle name="PSSpacer" xfId="998" xr:uid="{00000000-0005-0000-0000-000009040000}"/>
    <cellStyle name="PSSpacer 2" xfId="999" xr:uid="{00000000-0005-0000-0000-00000A040000}"/>
    <cellStyle name="PSSpacer 2 2" xfId="1000" xr:uid="{00000000-0005-0000-0000-00000B040000}"/>
    <cellStyle name="Qty" xfId="1001" xr:uid="{00000000-0005-0000-0000-00000C040000}"/>
    <cellStyle name="Qty 2" xfId="1002" xr:uid="{00000000-0005-0000-0000-00000D040000}"/>
    <cellStyle name="Qty 2 2" xfId="1003" xr:uid="{00000000-0005-0000-0000-00000E040000}"/>
    <cellStyle name="Qty 3" xfId="1004" xr:uid="{00000000-0005-0000-0000-00000F040000}"/>
    <cellStyle name="Qty_1 - Fiche descriptive" xfId="1005" xr:uid="{00000000-0005-0000-0000-000010040000}"/>
    <cellStyle name="Réduction" xfId="1006" xr:uid="{00000000-0005-0000-0000-000011040000}"/>
    <cellStyle name="SAPBEXaggData" xfId="1007" xr:uid="{00000000-0005-0000-0000-000012040000}"/>
    <cellStyle name="SAPBEXaggData 2" xfId="1008" xr:uid="{00000000-0005-0000-0000-000013040000}"/>
    <cellStyle name="SAPBEXaggData 2 2" xfId="1009" xr:uid="{00000000-0005-0000-0000-000014040000}"/>
    <cellStyle name="SAPBEXaggData_1 - Fiche descriptive" xfId="1010" xr:uid="{00000000-0005-0000-0000-000015040000}"/>
    <cellStyle name="SAPBEXaggDataEmph" xfId="1011" xr:uid="{00000000-0005-0000-0000-000016040000}"/>
    <cellStyle name="SAPBEXaggDataEmph 2" xfId="1012" xr:uid="{00000000-0005-0000-0000-000017040000}"/>
    <cellStyle name="SAPBEXaggDataEmph 2 2" xfId="1013" xr:uid="{00000000-0005-0000-0000-000018040000}"/>
    <cellStyle name="SAPBEXaggDataEmph_1 - Fiche descriptive" xfId="1014" xr:uid="{00000000-0005-0000-0000-000019040000}"/>
    <cellStyle name="SAPBEXaggItem" xfId="1015" xr:uid="{00000000-0005-0000-0000-00001A040000}"/>
    <cellStyle name="SAPBEXaggItem 2" xfId="1016" xr:uid="{00000000-0005-0000-0000-00001B040000}"/>
    <cellStyle name="SAPBEXaggItem 2 2" xfId="1017" xr:uid="{00000000-0005-0000-0000-00001C040000}"/>
    <cellStyle name="SAPBEXaggItem_1 - Fiche descriptive" xfId="1018" xr:uid="{00000000-0005-0000-0000-00001D040000}"/>
    <cellStyle name="SAPBEXchaText" xfId="1019" xr:uid="{00000000-0005-0000-0000-00001E040000}"/>
    <cellStyle name="SAPBEXchaText 2" xfId="1020" xr:uid="{00000000-0005-0000-0000-00001F040000}"/>
    <cellStyle name="SAPBEXchaText 2 2" xfId="1021" xr:uid="{00000000-0005-0000-0000-000020040000}"/>
    <cellStyle name="SAPBEXchaText_1 - Fiche descriptive" xfId="1022" xr:uid="{00000000-0005-0000-0000-000021040000}"/>
    <cellStyle name="SAPBEXexcBad7" xfId="1023" xr:uid="{00000000-0005-0000-0000-000022040000}"/>
    <cellStyle name="SAPBEXexcBad7 2" xfId="1024" xr:uid="{00000000-0005-0000-0000-000023040000}"/>
    <cellStyle name="SAPBEXexcBad7 2 2" xfId="1025" xr:uid="{00000000-0005-0000-0000-000024040000}"/>
    <cellStyle name="SAPBEXexcBad7_1 - Fiche descriptive" xfId="1026" xr:uid="{00000000-0005-0000-0000-000025040000}"/>
    <cellStyle name="SAPBEXexcBad8" xfId="1027" xr:uid="{00000000-0005-0000-0000-000026040000}"/>
    <cellStyle name="SAPBEXexcBad8 2" xfId="1028" xr:uid="{00000000-0005-0000-0000-000027040000}"/>
    <cellStyle name="SAPBEXexcBad8 2 2" xfId="1029" xr:uid="{00000000-0005-0000-0000-000028040000}"/>
    <cellStyle name="SAPBEXexcBad8_1 - Fiche descriptive" xfId="1030" xr:uid="{00000000-0005-0000-0000-000029040000}"/>
    <cellStyle name="SAPBEXexcBad9" xfId="1031" xr:uid="{00000000-0005-0000-0000-00002A040000}"/>
    <cellStyle name="SAPBEXexcBad9 2" xfId="1032" xr:uid="{00000000-0005-0000-0000-00002B040000}"/>
    <cellStyle name="SAPBEXexcBad9 2 2" xfId="1033" xr:uid="{00000000-0005-0000-0000-00002C040000}"/>
    <cellStyle name="SAPBEXexcBad9_1 - Fiche descriptive" xfId="1034" xr:uid="{00000000-0005-0000-0000-00002D040000}"/>
    <cellStyle name="SAPBEXexcCritical4" xfId="1035" xr:uid="{00000000-0005-0000-0000-00002E040000}"/>
    <cellStyle name="SAPBEXexcCritical4 2" xfId="1036" xr:uid="{00000000-0005-0000-0000-00002F040000}"/>
    <cellStyle name="SAPBEXexcCritical4 2 2" xfId="1037" xr:uid="{00000000-0005-0000-0000-000030040000}"/>
    <cellStyle name="SAPBEXexcCritical4_1 - Fiche descriptive" xfId="1038" xr:uid="{00000000-0005-0000-0000-000031040000}"/>
    <cellStyle name="SAPBEXexcCritical5" xfId="1039" xr:uid="{00000000-0005-0000-0000-000032040000}"/>
    <cellStyle name="SAPBEXexcCritical5 2" xfId="1040" xr:uid="{00000000-0005-0000-0000-000033040000}"/>
    <cellStyle name="SAPBEXexcCritical5 2 2" xfId="1041" xr:uid="{00000000-0005-0000-0000-000034040000}"/>
    <cellStyle name="SAPBEXexcCritical5_1 - Fiche descriptive" xfId="1042" xr:uid="{00000000-0005-0000-0000-000035040000}"/>
    <cellStyle name="SAPBEXexcCritical6" xfId="1043" xr:uid="{00000000-0005-0000-0000-000036040000}"/>
    <cellStyle name="SAPBEXexcCritical6 2" xfId="1044" xr:uid="{00000000-0005-0000-0000-000037040000}"/>
    <cellStyle name="SAPBEXexcCritical6 2 2" xfId="1045" xr:uid="{00000000-0005-0000-0000-000038040000}"/>
    <cellStyle name="SAPBEXexcCritical6_1 - Fiche descriptive" xfId="1046" xr:uid="{00000000-0005-0000-0000-000039040000}"/>
    <cellStyle name="SAPBEXexcGood1" xfId="1047" xr:uid="{00000000-0005-0000-0000-00003A040000}"/>
    <cellStyle name="SAPBEXexcGood1 2" xfId="1048" xr:uid="{00000000-0005-0000-0000-00003B040000}"/>
    <cellStyle name="SAPBEXexcGood1 2 2" xfId="1049" xr:uid="{00000000-0005-0000-0000-00003C040000}"/>
    <cellStyle name="SAPBEXexcGood1_1 - Fiche descriptive" xfId="1050" xr:uid="{00000000-0005-0000-0000-00003D040000}"/>
    <cellStyle name="SAPBEXexcGood2" xfId="1051" xr:uid="{00000000-0005-0000-0000-00003E040000}"/>
    <cellStyle name="SAPBEXexcGood2 2" xfId="1052" xr:uid="{00000000-0005-0000-0000-00003F040000}"/>
    <cellStyle name="SAPBEXexcGood2 2 2" xfId="1053" xr:uid="{00000000-0005-0000-0000-000040040000}"/>
    <cellStyle name="SAPBEXexcGood2_1 - Fiche descriptive" xfId="1054" xr:uid="{00000000-0005-0000-0000-000041040000}"/>
    <cellStyle name="SAPBEXexcGood3" xfId="1055" xr:uid="{00000000-0005-0000-0000-000042040000}"/>
    <cellStyle name="SAPBEXexcGood3 2" xfId="1056" xr:uid="{00000000-0005-0000-0000-000043040000}"/>
    <cellStyle name="SAPBEXexcGood3 2 2" xfId="1057" xr:uid="{00000000-0005-0000-0000-000044040000}"/>
    <cellStyle name="SAPBEXexcGood3_1 - Fiche descriptive" xfId="1058" xr:uid="{00000000-0005-0000-0000-000045040000}"/>
    <cellStyle name="SAPBEXfilterDrill" xfId="1059" xr:uid="{00000000-0005-0000-0000-000046040000}"/>
    <cellStyle name="SAPBEXfilterDrill 2" xfId="1060" xr:uid="{00000000-0005-0000-0000-000047040000}"/>
    <cellStyle name="SAPBEXfilterDrill 2 2" xfId="1061" xr:uid="{00000000-0005-0000-0000-000048040000}"/>
    <cellStyle name="SAPBEXfilterDrill 2 2 2" xfId="1313" xr:uid="{2C62C57D-0610-416F-88CB-9477D0479CCD}"/>
    <cellStyle name="SAPBEXfilterDrill 2 3" xfId="1312" xr:uid="{51DBF75C-4C92-422A-9DC9-EF82BA41C4C6}"/>
    <cellStyle name="SAPBEXfilterDrill 3" xfId="1311" xr:uid="{30FA1BE6-D6A5-42AF-A3E0-1164014D375C}"/>
    <cellStyle name="SAPBEXfilterDrill_1 - Fiche descriptive" xfId="1062" xr:uid="{00000000-0005-0000-0000-000049040000}"/>
    <cellStyle name="SAPBEXfilterItem" xfId="1063" xr:uid="{00000000-0005-0000-0000-00004A040000}"/>
    <cellStyle name="SAPBEXfilterItem 2" xfId="1064" xr:uid="{00000000-0005-0000-0000-00004B040000}"/>
    <cellStyle name="SAPBEXfilterItem 2 2" xfId="1065" xr:uid="{00000000-0005-0000-0000-00004C040000}"/>
    <cellStyle name="SAPBEXfilterItem_1 - Fiche descriptive" xfId="1066" xr:uid="{00000000-0005-0000-0000-00004D040000}"/>
    <cellStyle name="SAPBEXfilterText" xfId="1067" xr:uid="{00000000-0005-0000-0000-00004E040000}"/>
    <cellStyle name="SAPBEXfilterText 2" xfId="1068" xr:uid="{00000000-0005-0000-0000-00004F040000}"/>
    <cellStyle name="SAPBEXfilterText 2 2" xfId="1069" xr:uid="{00000000-0005-0000-0000-000050040000}"/>
    <cellStyle name="SAPBEXfilterText_1 - Fiche descriptive" xfId="1070" xr:uid="{00000000-0005-0000-0000-000051040000}"/>
    <cellStyle name="SAPBEXformats" xfId="1071" xr:uid="{00000000-0005-0000-0000-000052040000}"/>
    <cellStyle name="SAPBEXformats 2" xfId="1072" xr:uid="{00000000-0005-0000-0000-000053040000}"/>
    <cellStyle name="SAPBEXformats 2 2" xfId="1073" xr:uid="{00000000-0005-0000-0000-000054040000}"/>
    <cellStyle name="SAPBEXformats_1 - Fiche descriptive" xfId="1074" xr:uid="{00000000-0005-0000-0000-000055040000}"/>
    <cellStyle name="SAPBEXheaderItem" xfId="1075" xr:uid="{00000000-0005-0000-0000-000056040000}"/>
    <cellStyle name="SAPBEXheaderItem 2" xfId="1076" xr:uid="{00000000-0005-0000-0000-000057040000}"/>
    <cellStyle name="SAPBEXheaderItem 2 2" xfId="1077" xr:uid="{00000000-0005-0000-0000-000058040000}"/>
    <cellStyle name="SAPBEXheaderItem_1 - Fiche descriptive" xfId="1078" xr:uid="{00000000-0005-0000-0000-000059040000}"/>
    <cellStyle name="SAPBEXheaderText" xfId="1079" xr:uid="{00000000-0005-0000-0000-00005A040000}"/>
    <cellStyle name="SAPBEXheaderText 2" xfId="1080" xr:uid="{00000000-0005-0000-0000-00005B040000}"/>
    <cellStyle name="SAPBEXheaderText 2 2" xfId="1081" xr:uid="{00000000-0005-0000-0000-00005C040000}"/>
    <cellStyle name="SAPBEXheaderText_1 - Fiche descriptive" xfId="1082" xr:uid="{00000000-0005-0000-0000-00005D040000}"/>
    <cellStyle name="SAPBEXresData" xfId="1083" xr:uid="{00000000-0005-0000-0000-00005E040000}"/>
    <cellStyle name="SAPBEXresData 2" xfId="1084" xr:uid="{00000000-0005-0000-0000-00005F040000}"/>
    <cellStyle name="SAPBEXresData 2 2" xfId="1085" xr:uid="{00000000-0005-0000-0000-000060040000}"/>
    <cellStyle name="SAPBEXresData_1 - Fiche descriptive" xfId="1086" xr:uid="{00000000-0005-0000-0000-000061040000}"/>
    <cellStyle name="SAPBEXresDataEmph" xfId="1087" xr:uid="{00000000-0005-0000-0000-000062040000}"/>
    <cellStyle name="SAPBEXresDataEmph 2" xfId="1088" xr:uid="{00000000-0005-0000-0000-000063040000}"/>
    <cellStyle name="SAPBEXresDataEmph 2 2" xfId="1089" xr:uid="{00000000-0005-0000-0000-000064040000}"/>
    <cellStyle name="SAPBEXresDataEmph_1 - Fiche descriptive" xfId="1090" xr:uid="{00000000-0005-0000-0000-000065040000}"/>
    <cellStyle name="SAPBEXresItem" xfId="1091" xr:uid="{00000000-0005-0000-0000-000066040000}"/>
    <cellStyle name="SAPBEXresItem 2" xfId="1092" xr:uid="{00000000-0005-0000-0000-000067040000}"/>
    <cellStyle name="SAPBEXresItem 2 2" xfId="1093" xr:uid="{00000000-0005-0000-0000-000068040000}"/>
    <cellStyle name="SAPBEXresItem_1 - Fiche descriptive" xfId="1094" xr:uid="{00000000-0005-0000-0000-000069040000}"/>
    <cellStyle name="SAPBEXstdData" xfId="1095" xr:uid="{00000000-0005-0000-0000-00006A040000}"/>
    <cellStyle name="SAPBEXstdDataEmph" xfId="1096" xr:uid="{00000000-0005-0000-0000-00006B040000}"/>
    <cellStyle name="SAPBEXstdDataEmph 2" xfId="1097" xr:uid="{00000000-0005-0000-0000-00006C040000}"/>
    <cellStyle name="SAPBEXstdDataEmph 2 2" xfId="1098" xr:uid="{00000000-0005-0000-0000-00006D040000}"/>
    <cellStyle name="SAPBEXstdDataEmph_1 - Fiche descriptive" xfId="1099" xr:uid="{00000000-0005-0000-0000-00006E040000}"/>
    <cellStyle name="SAPBEXstdItem" xfId="1100" xr:uid="{00000000-0005-0000-0000-00006F040000}"/>
    <cellStyle name="SAPBEXstdItem 2" xfId="1101" xr:uid="{00000000-0005-0000-0000-000070040000}"/>
    <cellStyle name="SAPBEXstdItem 2 2" xfId="1102" xr:uid="{00000000-0005-0000-0000-000071040000}"/>
    <cellStyle name="SAPBEXstdItem_1 - Fiche descriptive" xfId="1103" xr:uid="{00000000-0005-0000-0000-000072040000}"/>
    <cellStyle name="SAPBEXtitle" xfId="1104" xr:uid="{00000000-0005-0000-0000-000073040000}"/>
    <cellStyle name="SAPBEXtitle 2" xfId="1105" xr:uid="{00000000-0005-0000-0000-000074040000}"/>
    <cellStyle name="SAPBEXtitle 2 2" xfId="1106" xr:uid="{00000000-0005-0000-0000-000075040000}"/>
    <cellStyle name="SAPBEXtitle_1 - Fiche descriptive" xfId="1107" xr:uid="{00000000-0005-0000-0000-000076040000}"/>
    <cellStyle name="SAPBEXundefined" xfId="1108" xr:uid="{00000000-0005-0000-0000-000077040000}"/>
    <cellStyle name="SAPBEXundefined 2" xfId="1109" xr:uid="{00000000-0005-0000-0000-000078040000}"/>
    <cellStyle name="SAPBEXundefined 2 2" xfId="1110" xr:uid="{00000000-0005-0000-0000-000079040000}"/>
    <cellStyle name="SAPBEXundefined_1 - Fiche descriptive" xfId="1111" xr:uid="{00000000-0005-0000-0000-00007A040000}"/>
    <cellStyle name="Satisfaisant 2" xfId="1113" xr:uid="{00000000-0005-0000-0000-00007C040000}"/>
    <cellStyle name="Sortie 2" xfId="1115" xr:uid="{00000000-0005-0000-0000-00007E040000}"/>
    <cellStyle name="StationEach" xfId="1116" xr:uid="{00000000-0005-0000-0000-00007F040000}"/>
    <cellStyle name="StationTot" xfId="1117" xr:uid="{00000000-0005-0000-0000-000080040000}"/>
    <cellStyle name="Style 1" xfId="1118" xr:uid="{00000000-0005-0000-0000-000081040000}"/>
    <cellStyle name="Style 1 2" xfId="1119" xr:uid="{00000000-0005-0000-0000-000082040000}"/>
    <cellStyle name="StyleJour" xfId="1120" xr:uid="{00000000-0005-0000-0000-000083040000}"/>
    <cellStyle name="StyleJour 2" xfId="1121" xr:uid="{00000000-0005-0000-0000-000084040000}"/>
    <cellStyle name="StyleJour 2 2" xfId="1122" xr:uid="{00000000-0005-0000-0000-000085040000}"/>
    <cellStyle name="StyleJour 3" xfId="1123" xr:uid="{00000000-0005-0000-0000-000086040000}"/>
    <cellStyle name="StyleJour_1 - Fiche descriptive" xfId="1124" xr:uid="{00000000-0005-0000-0000-000087040000}"/>
    <cellStyle name="styleTitreHorizontal" xfId="1125" xr:uid="{00000000-0005-0000-0000-000088040000}"/>
    <cellStyle name="styleTitreHorizontal 2" xfId="1126" xr:uid="{00000000-0005-0000-0000-000089040000}"/>
    <cellStyle name="styleTitreHorizontal_1 - Fiche descriptive" xfId="1127" xr:uid="{00000000-0005-0000-0000-00008A040000}"/>
    <cellStyle name="styleTitreVertical" xfId="1128" xr:uid="{00000000-0005-0000-0000-00008B040000}"/>
    <cellStyle name="styleTitreVertical 2" xfId="1129" xr:uid="{00000000-0005-0000-0000-00008C040000}"/>
    <cellStyle name="styleTitreVertical_1 - Fiche descriptive" xfId="1130" xr:uid="{00000000-0005-0000-0000-00008D040000}"/>
    <cellStyle name="SubTot" xfId="1131" xr:uid="{00000000-0005-0000-0000-00008E040000}"/>
    <cellStyle name="Subtoteqsheet" xfId="1132" xr:uid="{00000000-0005-0000-0000-00008F040000}"/>
    <cellStyle name="Subtoteqsheet 2" xfId="1133" xr:uid="{00000000-0005-0000-0000-000090040000}"/>
    <cellStyle name="Subtoteqsheet 2 2" xfId="1315" xr:uid="{79B3A886-DC7C-417B-B2F4-79B5C6C7AE57}"/>
    <cellStyle name="Subtoteqsheet 3" xfId="1314" xr:uid="{ED6BB213-CA52-4254-8B9D-CE3B824284D9}"/>
    <cellStyle name="temp" xfId="1134" xr:uid="{00000000-0005-0000-0000-000091040000}"/>
    <cellStyle name="Times" xfId="1136" xr:uid="{00000000-0005-0000-0000-000093040000}"/>
    <cellStyle name="Title" xfId="1137" xr:uid="{00000000-0005-0000-0000-000094040000}"/>
    <cellStyle name="Titre 1" xfId="1138" xr:uid="{00000000-0005-0000-0000-000096040000}"/>
    <cellStyle name="titre ital 32" xfId="1139" xr:uid="{00000000-0005-0000-0000-000097040000}"/>
    <cellStyle name="TitreSérie" xfId="1144" xr:uid="{00000000-0005-0000-0000-00009C040000}"/>
    <cellStyle name="TitreSérie 2" xfId="1145" xr:uid="{00000000-0005-0000-0000-00009D040000}"/>
    <cellStyle name="TitreSérie 3" xfId="1146" xr:uid="{00000000-0005-0000-0000-00009E040000}"/>
    <cellStyle name="TitreSérie 3 2" xfId="1147" xr:uid="{00000000-0005-0000-0000-00009F040000}"/>
    <cellStyle name="TitreSérie 4" xfId="1148" xr:uid="{00000000-0005-0000-0000-0000A0040000}"/>
    <cellStyle name="TitreSérie 5" xfId="1149" xr:uid="{00000000-0005-0000-0000-0000A1040000}"/>
    <cellStyle name="TitreSérie_1 - Fiche descriptive" xfId="1150" xr:uid="{00000000-0005-0000-0000-0000A2040000}"/>
    <cellStyle name="Total" xfId="1151" builtinId="25" customBuiltin="1"/>
    <cellStyle name="TypeDonnée" xfId="1152" xr:uid="{00000000-0005-0000-0000-0000A4040000}"/>
    <cellStyle name="TypeDonnée 2" xfId="1153" xr:uid="{00000000-0005-0000-0000-0000A5040000}"/>
    <cellStyle name="TypeDonnée 2 2" xfId="1154" xr:uid="{00000000-0005-0000-0000-0000A6040000}"/>
    <cellStyle name="TypeDonnée 3" xfId="1155" xr:uid="{00000000-0005-0000-0000-0000A7040000}"/>
    <cellStyle name="TypeDonnée 3 2" xfId="1156" xr:uid="{00000000-0005-0000-0000-0000A8040000}"/>
    <cellStyle name="TypeDonnée 4" xfId="1157" xr:uid="{00000000-0005-0000-0000-0000A9040000}"/>
    <cellStyle name="TypeDonnée_1 - Fiche descriptive" xfId="1158" xr:uid="{00000000-0005-0000-0000-0000AA040000}"/>
    <cellStyle name="Variation" xfId="1159" xr:uid="{00000000-0005-0000-0000-0000AB040000}"/>
    <cellStyle name="Variation 2" xfId="1160" xr:uid="{00000000-0005-0000-0000-0000AC040000}"/>
    <cellStyle name="Variation 2 2" xfId="1161" xr:uid="{00000000-0005-0000-0000-0000AD040000}"/>
    <cellStyle name="Variation 3" xfId="1162" xr:uid="{00000000-0005-0000-0000-0000AE040000}"/>
    <cellStyle name="Variation 3 2" xfId="1163" xr:uid="{00000000-0005-0000-0000-0000AF040000}"/>
    <cellStyle name="Variation 4" xfId="1164" xr:uid="{00000000-0005-0000-0000-0000B0040000}"/>
    <cellStyle name="Variation_1 - Fiche descriptive" xfId="1165" xr:uid="{00000000-0005-0000-0000-0000B1040000}"/>
    <cellStyle name="Vérification 2" xfId="1167" xr:uid="{00000000-0005-0000-0000-0000B3040000}"/>
    <cellStyle name="Warning Text" xfId="1168" builtinId="11" customBuiltin="1"/>
    <cellStyle name="Обычный_2.1 GANTT" xfId="1169" xr:uid="{00000000-0005-0000-0000-0000B5040000}"/>
    <cellStyle name="標準_Application List with Client Dependencies DSL" xfId="1170" xr:uid="{00000000-0005-0000-0000-0000B6040000}"/>
  </cellStyles>
  <dxfs count="3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  <xdr:twoCellAnchor>
    <xdr:from>
      <xdr:col>16</xdr:col>
      <xdr:colOff>583406</xdr:colOff>
      <xdr:row>12</xdr:row>
      <xdr:rowOff>261930</xdr:rowOff>
    </xdr:from>
    <xdr:to>
      <xdr:col>20</xdr:col>
      <xdr:colOff>250031</xdr:colOff>
      <xdr:row>12</xdr:row>
      <xdr:rowOff>821523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12501562" y="3548055"/>
          <a:ext cx="2714625" cy="559593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l'objectif de votre projet</a:t>
          </a:r>
        </a:p>
      </xdr:txBody>
    </xdr:sp>
    <xdr:clientData/>
  </xdr:twoCellAnchor>
  <xdr:twoCellAnchor>
    <xdr:from>
      <xdr:col>16</xdr:col>
      <xdr:colOff>521494</xdr:colOff>
      <xdr:row>12</xdr:row>
      <xdr:rowOff>1223955</xdr:rowOff>
    </xdr:from>
    <xdr:to>
      <xdr:col>20</xdr:col>
      <xdr:colOff>188119</xdr:colOff>
      <xdr:row>13</xdr:row>
      <xdr:rowOff>521485</xdr:rowOff>
    </xdr:to>
    <xdr:sp macro="" textlink="">
      <xdr:nvSpPr>
        <xdr:cNvPr id="7" name="Rectangle à coins arrondi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12439650" y="4510080"/>
          <a:ext cx="2714625" cy="559593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Diffusez votre tableau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de bord  à vos clients et aux membres du groupe  projet.</a:t>
          </a:r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616744</xdr:colOff>
      <xdr:row>10</xdr:row>
      <xdr:rowOff>152393</xdr:rowOff>
    </xdr:from>
    <xdr:to>
      <xdr:col>20</xdr:col>
      <xdr:colOff>283369</xdr:colOff>
      <xdr:row>10</xdr:row>
      <xdr:rowOff>711986</xdr:rowOff>
    </xdr:to>
    <xdr:sp macro="" textlink="">
      <xdr:nvSpPr>
        <xdr:cNvPr id="8" name="Rectangle à coins arrondi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12534900" y="2533643"/>
          <a:ext cx="2714625" cy="559593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la période pendant laquelle se déroule votre projet</a:t>
          </a:r>
        </a:p>
      </xdr:txBody>
    </xdr:sp>
    <xdr:clientData/>
  </xdr:twoCellAnchor>
  <xdr:twoCellAnchor>
    <xdr:from>
      <xdr:col>16</xdr:col>
      <xdr:colOff>542925</xdr:colOff>
      <xdr:row>8</xdr:row>
      <xdr:rowOff>245262</xdr:rowOff>
    </xdr:from>
    <xdr:to>
      <xdr:col>20</xdr:col>
      <xdr:colOff>209550</xdr:colOff>
      <xdr:row>9</xdr:row>
      <xdr:rowOff>114293</xdr:rowOff>
    </xdr:to>
    <xdr:sp macro="" textlink="">
      <xdr:nvSpPr>
        <xdr:cNvPr id="9" name="Rectangle à coins arrondi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2461081" y="1804981"/>
          <a:ext cx="2714625" cy="559593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qui endosse la responsabilité de la pertinence et de la complétude de ce tableau de bord.</a:t>
          </a:r>
        </a:p>
      </xdr:txBody>
    </xdr:sp>
    <xdr:clientData/>
  </xdr:twoCellAnchor>
  <xdr:twoCellAnchor>
    <xdr:from>
      <xdr:col>16</xdr:col>
      <xdr:colOff>600075</xdr:colOff>
      <xdr:row>6</xdr:row>
      <xdr:rowOff>207162</xdr:rowOff>
    </xdr:from>
    <xdr:to>
      <xdr:col>20</xdr:col>
      <xdr:colOff>266700</xdr:colOff>
      <xdr:row>8</xdr:row>
      <xdr:rowOff>130961</xdr:rowOff>
    </xdr:to>
    <xdr:sp macro="" textlink="">
      <xdr:nvSpPr>
        <xdr:cNvPr id="10" name="Rectangle à coins arrondi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12518231" y="1397787"/>
          <a:ext cx="2714625" cy="292893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le nom de votre projet</a:t>
          </a:r>
        </a:p>
      </xdr:txBody>
    </xdr:sp>
    <xdr:clientData/>
  </xdr:twoCellAnchor>
  <xdr:twoCellAnchor>
    <xdr:from>
      <xdr:col>20</xdr:col>
      <xdr:colOff>609600</xdr:colOff>
      <xdr:row>3</xdr:row>
      <xdr:rowOff>14288</xdr:rowOff>
    </xdr:from>
    <xdr:to>
      <xdr:col>25</xdr:col>
      <xdr:colOff>35719</xdr:colOff>
      <xdr:row>5</xdr:row>
      <xdr:rowOff>11906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5575756" y="573882"/>
          <a:ext cx="3236119" cy="473868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date de l'issue de ce tableau de bord, elle  se répercutera dans les autres onglets</a:t>
          </a:r>
        </a:p>
      </xdr:txBody>
    </xdr:sp>
    <xdr:clientData/>
  </xdr:twoCellAnchor>
  <xdr:twoCellAnchor>
    <xdr:from>
      <xdr:col>20</xdr:col>
      <xdr:colOff>607220</xdr:colOff>
      <xdr:row>5</xdr:row>
      <xdr:rowOff>107155</xdr:rowOff>
    </xdr:from>
    <xdr:to>
      <xdr:col>25</xdr:col>
      <xdr:colOff>107156</xdr:colOff>
      <xdr:row>8</xdr:row>
      <xdr:rowOff>80961</xdr:rowOff>
    </xdr:to>
    <xdr:sp macro="" textlink="">
      <xdr:nvSpPr>
        <xdr:cNvPr id="12" name="Rectangle à coins arrondi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15573376" y="1142999"/>
          <a:ext cx="3309936" cy="497681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Indiquez ici votre groupe projet, , il se répercutera dans les autres onglets</a:t>
          </a:r>
          <a:endParaRPr lang="fr-FR">
            <a:effectLst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631031</xdr:colOff>
      <xdr:row>0</xdr:row>
      <xdr:rowOff>47626</xdr:rowOff>
    </xdr:from>
    <xdr:to>
      <xdr:col>24</xdr:col>
      <xdr:colOff>690562</xdr:colOff>
      <xdr:row>2</xdr:row>
      <xdr:rowOff>59531</xdr:rowOff>
    </xdr:to>
    <xdr:sp macro="" textlink="">
      <xdr:nvSpPr>
        <xdr:cNvPr id="13" name="Rectangle à coins arrondi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15597187" y="47626"/>
          <a:ext cx="3107531" cy="404811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dréférence de votre tableau de bord, elle  se répercutera dans les autres onglets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7</xdr:col>
      <xdr:colOff>701337</xdr:colOff>
      <xdr:row>44</xdr:row>
      <xdr:rowOff>49184</xdr:rowOff>
    </xdr:to>
    <xdr:sp macro="" textlink="">
      <xdr:nvSpPr>
        <xdr:cNvPr id="6" name="Textfeld 49">
          <a:extLst>
            <a:ext uri="{FF2B5EF4-FFF2-40B4-BE49-F238E27FC236}">
              <a16:creationId xmlns:a16="http://schemas.microsoft.com/office/drawing/2014/main" id="{19C14151-12E6-4748-B114-76AAEE0C97AF}"/>
            </a:ext>
          </a:extLst>
        </xdr:cNvPr>
        <xdr:cNvSpPr txBox="1"/>
      </xdr:nvSpPr>
      <xdr:spPr>
        <a:xfrm>
          <a:off x="114300" y="9700260"/>
          <a:ext cx="7086897" cy="122266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Legende: 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hh: Un humain heure		                                            DT : Développeur Dunant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hj: Un humain jour			                </a:t>
          </a:r>
          <a:r>
            <a:rPr lang="fr-FR" sz="1200" i="1" kern="100" baseline="0">
              <a:effectLst/>
              <a:ea typeface="Aptos" panose="020B0004020202020204" pitchFamily="34" charset="0"/>
              <a:cs typeface="Times New Roman" panose="02020603050405020304" pitchFamily="18" charset="0"/>
            </a:rPr>
            <a:t> </a:t>
          </a: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DR : Développeur Russel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  <a:p>
          <a:pPr>
            <a:lnSpc>
              <a:spcPct val="115000"/>
            </a:lnSpc>
            <a:spcAft>
              <a:spcPts val="800"/>
            </a:spcAft>
            <a:buNone/>
          </a:pPr>
          <a:r>
            <a:rPr lang="fr-FR" sz="1200" i="1" kern="100">
              <a:effectLst/>
              <a:ea typeface="Aptos" panose="020B0004020202020204" pitchFamily="34" charset="0"/>
              <a:cs typeface="Times New Roman" panose="02020603050405020304" pitchFamily="18" charset="0"/>
            </a:rPr>
            <a:t>1 jour: 5 heures de temps réelles.	                                         DW : Développeur Wassim</a:t>
          </a:r>
          <a:endParaRPr lang="de-DE" sz="1200" kern="100">
            <a:effectLst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8</xdr:col>
      <xdr:colOff>97117</xdr:colOff>
      <xdr:row>16</xdr:row>
      <xdr:rowOff>37353</xdr:rowOff>
    </xdr:from>
    <xdr:to>
      <xdr:col>10</xdr:col>
      <xdr:colOff>85285</xdr:colOff>
      <xdr:row>19</xdr:row>
      <xdr:rowOff>99068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8445F0-A24E-434C-BCA8-B34A84E022B0}"/>
            </a:ext>
          </a:extLst>
        </xdr:cNvPr>
        <xdr:cNvSpPr/>
      </xdr:nvSpPr>
      <xdr:spPr>
        <a:xfrm>
          <a:off x="11199457" y="6773433"/>
          <a:ext cx="1557888" cy="56463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en-150" sz="1100"/>
            <a:t>Gihalu Russel</a:t>
          </a:r>
          <a:endParaRPr lang="fr-FR" sz="1100"/>
        </a:p>
      </xdr:txBody>
    </xdr:sp>
    <xdr:clientData/>
  </xdr:twoCellAnchor>
  <xdr:twoCellAnchor>
    <xdr:from>
      <xdr:col>8</xdr:col>
      <xdr:colOff>92636</xdr:colOff>
      <xdr:row>33</xdr:row>
      <xdr:rowOff>144937</xdr:rowOff>
    </xdr:from>
    <xdr:to>
      <xdr:col>10</xdr:col>
      <xdr:colOff>80804</xdr:colOff>
      <xdr:row>37</xdr:row>
      <xdr:rowOff>42299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E5DE93-7AD4-42F6-88FC-86A091C2FCCD}"/>
            </a:ext>
          </a:extLst>
        </xdr:cNvPr>
        <xdr:cNvSpPr/>
      </xdr:nvSpPr>
      <xdr:spPr>
        <a:xfrm>
          <a:off x="11194976" y="9730897"/>
          <a:ext cx="1557888" cy="567922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Gihalu Russel (DR)</a:t>
          </a:r>
          <a:endParaRPr lang="fr-FR" sz="1100"/>
        </a:p>
      </xdr:txBody>
    </xdr:sp>
    <xdr:clientData/>
  </xdr:twoCellAnchor>
  <xdr:twoCellAnchor>
    <xdr:from>
      <xdr:col>11</xdr:col>
      <xdr:colOff>558806</xdr:colOff>
      <xdr:row>33</xdr:row>
      <xdr:rowOff>147923</xdr:rowOff>
    </xdr:from>
    <xdr:to>
      <xdr:col>13</xdr:col>
      <xdr:colOff>546974</xdr:colOff>
      <xdr:row>37</xdr:row>
      <xdr:rowOff>45285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A0952CF-73F7-4FB0-B58D-82206727D6B7}"/>
            </a:ext>
          </a:extLst>
        </xdr:cNvPr>
        <xdr:cNvSpPr/>
      </xdr:nvSpPr>
      <xdr:spPr>
        <a:xfrm>
          <a:off x="14015726" y="9733883"/>
          <a:ext cx="1557888" cy="567922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D</a:t>
          </a:r>
          <a:r>
            <a:rPr lang="en-150" sz="1100"/>
            <a:t>éveloppeur</a:t>
          </a:r>
        </a:p>
        <a:p>
          <a:pPr algn="ctr">
            <a:lnSpc>
              <a:spcPts val="1100"/>
            </a:lnSpc>
          </a:pPr>
          <a:r>
            <a:rPr lang="en-150" sz="1100"/>
            <a:t>Wassim</a:t>
          </a:r>
          <a:r>
            <a:rPr lang="en-150" sz="1100" baseline="0"/>
            <a:t> Gaha (DW)</a:t>
          </a:r>
          <a:endParaRPr lang="fr-FR" sz="1100"/>
        </a:p>
      </xdr:txBody>
    </xdr:sp>
    <xdr:clientData/>
  </xdr:twoCellAnchor>
  <xdr:twoCellAnchor>
    <xdr:from>
      <xdr:col>4</xdr:col>
      <xdr:colOff>434780</xdr:colOff>
      <xdr:row>33</xdr:row>
      <xdr:rowOff>158386</xdr:rowOff>
    </xdr:from>
    <xdr:to>
      <xdr:col>6</xdr:col>
      <xdr:colOff>422947</xdr:colOff>
      <xdr:row>37</xdr:row>
      <xdr:rowOff>55748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8DCA027-32F2-492E-ABA1-BCF97D596D3C}"/>
            </a:ext>
          </a:extLst>
        </xdr:cNvPr>
        <xdr:cNvSpPr/>
      </xdr:nvSpPr>
      <xdr:spPr>
        <a:xfrm>
          <a:off x="8397680" y="9744346"/>
          <a:ext cx="1557887" cy="567922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en-150" sz="1100"/>
            <a:t>Développeur</a:t>
          </a:r>
          <a:endParaRPr lang="fr-FR" sz="1100"/>
        </a:p>
        <a:p>
          <a:pPr algn="ctr">
            <a:lnSpc>
              <a:spcPts val="1200"/>
            </a:lnSpc>
          </a:pPr>
          <a:r>
            <a:rPr lang="en-150" sz="1100"/>
            <a:t>Dunant</a:t>
          </a:r>
          <a:r>
            <a:rPr lang="en-150" sz="1100" baseline="0"/>
            <a:t> Tonfack (DD)</a:t>
          </a:r>
          <a:endParaRPr lang="fr-FR" sz="1100"/>
        </a:p>
      </xdr:txBody>
    </xdr:sp>
    <xdr:clientData/>
  </xdr:twoCellAnchor>
  <xdr:twoCellAnchor>
    <xdr:from>
      <xdr:col>5</xdr:col>
      <xdr:colOff>428864</xdr:colOff>
      <xdr:row>28</xdr:row>
      <xdr:rowOff>100107</xdr:rowOff>
    </xdr:from>
    <xdr:to>
      <xdr:col>9</xdr:col>
      <xdr:colOff>85911</xdr:colOff>
      <xdr:row>33</xdr:row>
      <xdr:rowOff>158386</xdr:rowOff>
    </xdr:to>
    <xdr:cxnSp macro="">
      <xdr:nvCxnSpPr>
        <xdr:cNvPr id="12" name="Connecteur : en angle 14">
          <a:extLst>
            <a:ext uri="{FF2B5EF4-FFF2-40B4-BE49-F238E27FC236}">
              <a16:creationId xmlns:a16="http://schemas.microsoft.com/office/drawing/2014/main" id="{5F8093EC-23E4-47D3-ACF4-4E18C6DEDFE2}"/>
            </a:ext>
          </a:extLst>
        </xdr:cNvPr>
        <xdr:cNvCxnSpPr>
          <a:stCxn id="8" idx="0"/>
          <a:endCxn id="33" idx="4"/>
        </xdr:cNvCxnSpPr>
      </xdr:nvCxnSpPr>
      <xdr:spPr bwMode="auto">
        <a:xfrm rot="5400000" flipH="1" flipV="1">
          <a:off x="10126628" y="7897863"/>
          <a:ext cx="896479" cy="279648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85912</xdr:colOff>
      <xdr:row>28</xdr:row>
      <xdr:rowOff>100107</xdr:rowOff>
    </xdr:from>
    <xdr:to>
      <xdr:col>9</xdr:col>
      <xdr:colOff>86722</xdr:colOff>
      <xdr:row>33</xdr:row>
      <xdr:rowOff>144937</xdr:rowOff>
    </xdr:to>
    <xdr:cxnSp macro="">
      <xdr:nvCxnSpPr>
        <xdr:cNvPr id="13" name="Connecteur : en angle 16">
          <a:extLst>
            <a:ext uri="{FF2B5EF4-FFF2-40B4-BE49-F238E27FC236}">
              <a16:creationId xmlns:a16="http://schemas.microsoft.com/office/drawing/2014/main" id="{F753A053-70F6-489F-ADA9-55E4E207A28C}"/>
            </a:ext>
          </a:extLst>
        </xdr:cNvPr>
        <xdr:cNvCxnSpPr>
          <a:stCxn id="5" idx="0"/>
          <a:endCxn id="33" idx="4"/>
        </xdr:cNvCxnSpPr>
      </xdr:nvCxnSpPr>
      <xdr:spPr bwMode="auto">
        <a:xfrm rot="16200000" flipV="1">
          <a:off x="11532002" y="9288977"/>
          <a:ext cx="883030" cy="810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85912</xdr:colOff>
      <xdr:row>28</xdr:row>
      <xdr:rowOff>100107</xdr:rowOff>
    </xdr:from>
    <xdr:to>
      <xdr:col>12</xdr:col>
      <xdr:colOff>552891</xdr:colOff>
      <xdr:row>33</xdr:row>
      <xdr:rowOff>147923</xdr:rowOff>
    </xdr:to>
    <xdr:cxnSp macro="">
      <xdr:nvCxnSpPr>
        <xdr:cNvPr id="14" name="Connecteur : en angle 18">
          <a:extLst>
            <a:ext uri="{FF2B5EF4-FFF2-40B4-BE49-F238E27FC236}">
              <a16:creationId xmlns:a16="http://schemas.microsoft.com/office/drawing/2014/main" id="{54F6A8C5-6C2F-496F-87E3-CC3980AF07D3}"/>
            </a:ext>
          </a:extLst>
        </xdr:cNvPr>
        <xdr:cNvCxnSpPr>
          <a:stCxn id="7" idx="0"/>
          <a:endCxn id="33" idx="4"/>
        </xdr:cNvCxnSpPr>
      </xdr:nvCxnSpPr>
      <xdr:spPr bwMode="auto">
        <a:xfrm rot="16200000" flipV="1">
          <a:off x="12940884" y="7880095"/>
          <a:ext cx="886016" cy="2821559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764989</xdr:colOff>
      <xdr:row>16</xdr:row>
      <xdr:rowOff>37917</xdr:rowOff>
    </xdr:from>
    <xdr:to>
      <xdr:col>6</xdr:col>
      <xdr:colOff>112761</xdr:colOff>
      <xdr:row>19</xdr:row>
      <xdr:rowOff>92533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D46A851-8C6B-4789-AD5F-A35CD86F51B4}"/>
            </a:ext>
          </a:extLst>
        </xdr:cNvPr>
        <xdr:cNvSpPr/>
      </xdr:nvSpPr>
      <xdr:spPr>
        <a:xfrm>
          <a:off x="7943029" y="6773997"/>
          <a:ext cx="1702352" cy="5575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  <a:p>
          <a:pPr algn="ctr"/>
          <a:r>
            <a:rPr lang="fr-FR" sz="1100"/>
            <a:t>Mr.</a:t>
          </a:r>
          <a:r>
            <a:rPr lang="fr-FR" sz="1100" baseline="0"/>
            <a:t> VINCENT DUGAT</a:t>
          </a:r>
          <a:endParaRPr lang="fr-FR" sz="1100"/>
        </a:p>
      </xdr:txBody>
    </xdr:sp>
    <xdr:clientData/>
  </xdr:twoCellAnchor>
  <xdr:twoCellAnchor>
    <xdr:from>
      <xdr:col>6</xdr:col>
      <xdr:colOff>112761</xdr:colOff>
      <xdr:row>17</xdr:row>
      <xdr:rowOff>147401</xdr:rowOff>
    </xdr:from>
    <xdr:to>
      <xdr:col>8</xdr:col>
      <xdr:colOff>97117</xdr:colOff>
      <xdr:row>17</xdr:row>
      <xdr:rowOff>150387</xdr:rowOff>
    </xdr:to>
    <xdr:cxnSp macro="">
      <xdr:nvCxnSpPr>
        <xdr:cNvPr id="18" name="Connecteur droit 33">
          <a:extLst>
            <a:ext uri="{FF2B5EF4-FFF2-40B4-BE49-F238E27FC236}">
              <a16:creationId xmlns:a16="http://schemas.microsoft.com/office/drawing/2014/main" id="{399F35D1-4788-447F-88FE-5D06EB5E79A9}"/>
            </a:ext>
          </a:extLst>
        </xdr:cNvPr>
        <xdr:cNvCxnSpPr>
          <a:stCxn id="16" idx="3"/>
          <a:endCxn id="3" idx="1"/>
        </xdr:cNvCxnSpPr>
      </xdr:nvCxnSpPr>
      <xdr:spPr bwMode="auto">
        <a:xfrm>
          <a:off x="9645381" y="7051121"/>
          <a:ext cx="1554076" cy="298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164351</xdr:colOff>
      <xdr:row>24</xdr:row>
      <xdr:rowOff>22414</xdr:rowOff>
    </xdr:from>
    <xdr:to>
      <xdr:col>10</xdr:col>
      <xdr:colOff>7469</xdr:colOff>
      <xdr:row>28</xdr:row>
      <xdr:rowOff>100107</xdr:rowOff>
    </xdr:to>
    <xdr:sp macro="" textlink="">
      <xdr:nvSpPr>
        <xdr:cNvPr id="33" name="Ellipse 34">
          <a:extLst>
            <a:ext uri="{FF2B5EF4-FFF2-40B4-BE49-F238E27FC236}">
              <a16:creationId xmlns:a16="http://schemas.microsoft.com/office/drawing/2014/main" id="{CF47D68C-E578-4DA7-940F-DE6F2B550C81}"/>
            </a:ext>
          </a:extLst>
        </xdr:cNvPr>
        <xdr:cNvSpPr/>
      </xdr:nvSpPr>
      <xdr:spPr bwMode="auto">
        <a:xfrm>
          <a:off x="11266691" y="8099614"/>
          <a:ext cx="1412838" cy="748253"/>
        </a:xfrm>
        <a:prstGeom prst="ellipse">
          <a:avLst/>
        </a:prstGeom>
        <a:solidFill>
          <a:schemeClr val="accent4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150" sz="1100">
              <a:solidFill>
                <a:schemeClr val="bg1"/>
              </a:solidFill>
            </a:rPr>
            <a:t>Tâches</a:t>
          </a:r>
          <a:r>
            <a:rPr lang="en-150" sz="1100" baseline="0">
              <a:solidFill>
                <a:schemeClr val="bg1"/>
              </a:solidFill>
            </a:rPr>
            <a:t> répartis équitablement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85911</xdr:colOff>
      <xdr:row>19</xdr:row>
      <xdr:rowOff>99068</xdr:rowOff>
    </xdr:from>
    <xdr:to>
      <xdr:col>9</xdr:col>
      <xdr:colOff>91202</xdr:colOff>
      <xdr:row>24</xdr:row>
      <xdr:rowOff>22414</xdr:rowOff>
    </xdr:to>
    <xdr:cxnSp macro="">
      <xdr:nvCxnSpPr>
        <xdr:cNvPr id="36" name="Connecteur droit avec flèche 45">
          <a:extLst>
            <a:ext uri="{FF2B5EF4-FFF2-40B4-BE49-F238E27FC236}">
              <a16:creationId xmlns:a16="http://schemas.microsoft.com/office/drawing/2014/main" id="{224C871D-8F71-4587-B49B-26C7959BA922}"/>
            </a:ext>
          </a:extLst>
        </xdr:cNvPr>
        <xdr:cNvCxnSpPr>
          <a:stCxn id="33" idx="0"/>
          <a:endCxn id="3" idx="2"/>
        </xdr:cNvCxnSpPr>
      </xdr:nvCxnSpPr>
      <xdr:spPr bwMode="auto">
        <a:xfrm flipV="1">
          <a:off x="11973111" y="7338068"/>
          <a:ext cx="5291" cy="76154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615476</xdr:colOff>
      <xdr:row>9</xdr:row>
      <xdr:rowOff>15987</xdr:rowOff>
    </xdr:from>
    <xdr:to>
      <xdr:col>12</xdr:col>
      <xdr:colOff>224117</xdr:colOff>
      <xdr:row>11</xdr:row>
      <xdr:rowOff>61422</xdr:rowOff>
    </xdr:to>
    <xdr:sp macro="" textlink="">
      <xdr:nvSpPr>
        <xdr:cNvPr id="37" name="ZoneTexte 39">
          <a:extLst>
            <a:ext uri="{FF2B5EF4-FFF2-40B4-BE49-F238E27FC236}">
              <a16:creationId xmlns:a16="http://schemas.microsoft.com/office/drawing/2014/main" id="{73F6A0D3-EEE0-42B5-8920-8ED338AB0B48}"/>
            </a:ext>
          </a:extLst>
        </xdr:cNvPr>
        <xdr:cNvSpPr txBox="1"/>
      </xdr:nvSpPr>
      <xdr:spPr>
        <a:xfrm>
          <a:off x="10148096" y="5578587"/>
          <a:ext cx="4317801" cy="3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150"/>
            <a:t>Organisation</a:t>
          </a:r>
          <a:r>
            <a:rPr lang="en-150" baseline="0"/>
            <a:t> Breakdown Structure (OBS)</a:t>
          </a:r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11</xdr:col>
      <xdr:colOff>699017</xdr:colOff>
      <xdr:row>8</xdr:row>
      <xdr:rowOff>26075</xdr:rowOff>
    </xdr:from>
    <xdr:to>
      <xdr:col>13</xdr:col>
      <xdr:colOff>694822</xdr:colOff>
      <xdr:row>10</xdr:row>
      <xdr:rowOff>35717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26DBD9-BB39-4687-9F47-0D7A83D666B0}"/>
            </a:ext>
          </a:extLst>
        </xdr:cNvPr>
        <xdr:cNvSpPr/>
      </xdr:nvSpPr>
      <xdr:spPr>
        <a:xfrm>
          <a:off x="8623817" y="1416725"/>
          <a:ext cx="1557905" cy="3525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Produit</a:t>
          </a:r>
          <a:r>
            <a:rPr lang="fr-FR" sz="1100" baseline="0">
              <a:solidFill>
                <a:schemeClr val="tx1"/>
              </a:solidFill>
            </a:rPr>
            <a:t> final tsp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712473</xdr:colOff>
      <xdr:row>16</xdr:row>
      <xdr:rowOff>102164</xdr:rowOff>
    </xdr:from>
    <xdr:to>
      <xdr:col>6</xdr:col>
      <xdr:colOff>647700</xdr:colOff>
      <xdr:row>20</xdr:row>
      <xdr:rowOff>28575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219B25F-F97A-49A5-82C7-38B7ED5EF11F}"/>
            </a:ext>
          </a:extLst>
        </xdr:cNvPr>
        <xdr:cNvSpPr/>
      </xdr:nvSpPr>
      <xdr:spPr>
        <a:xfrm>
          <a:off x="4751073" y="2311964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Livrables</a:t>
          </a:r>
          <a:r>
            <a:rPr lang="fr-FR" sz="1100" baseline="0">
              <a:solidFill>
                <a:schemeClr val="tx1"/>
              </a:solidFill>
            </a:rPr>
            <a:t> des CC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358497</xdr:colOff>
      <xdr:row>16</xdr:row>
      <xdr:rowOff>121214</xdr:rowOff>
    </xdr:from>
    <xdr:to>
      <xdr:col>9</xdr:col>
      <xdr:colOff>180975</xdr:colOff>
      <xdr:row>20</xdr:row>
      <xdr:rowOff>38099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5D07F1E-9F34-4DF3-B682-2783113D727B}"/>
            </a:ext>
          </a:extLst>
        </xdr:cNvPr>
        <xdr:cNvSpPr/>
      </xdr:nvSpPr>
      <xdr:spPr>
        <a:xfrm>
          <a:off x="6751677" y="2331014"/>
          <a:ext cx="1392198" cy="5874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100">
              <a:solidFill>
                <a:schemeClr val="tx1"/>
              </a:solidFill>
            </a:rPr>
            <a:t>Documentation</a:t>
          </a:r>
          <a:r>
            <a:rPr lang="fr-FR" sz="1100">
              <a:solidFill>
                <a:schemeClr val="tx1"/>
              </a:solidFill>
            </a:rPr>
            <a:t> </a:t>
          </a:r>
        </a:p>
        <a:p>
          <a:pPr algn="ctr"/>
          <a:r>
            <a:rPr lang="fr-FR" sz="1100">
              <a:solidFill>
                <a:schemeClr val="tx1"/>
              </a:solidFill>
            </a:rPr>
            <a:t>Readme.md</a:t>
          </a:r>
          <a:r>
            <a:rPr lang="fr-FR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lang="fr-FR" sz="1100" baseline="0">
              <a:solidFill>
                <a:schemeClr val="tx1"/>
              </a:solidFill>
            </a:rPr>
            <a:t>rapport_qualité.pdf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523981</xdr:colOff>
      <xdr:row>16</xdr:row>
      <xdr:rowOff>14915</xdr:rowOff>
    </xdr:from>
    <xdr:to>
      <xdr:col>11</xdr:col>
      <xdr:colOff>432487</xdr:colOff>
      <xdr:row>23</xdr:row>
      <xdr:rowOff>30891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57E1EAE-BF05-472A-8B81-3E340287C8FC}"/>
            </a:ext>
          </a:extLst>
        </xdr:cNvPr>
        <xdr:cNvSpPr/>
      </xdr:nvSpPr>
      <xdr:spPr>
        <a:xfrm>
          <a:off x="6898008" y="2702510"/>
          <a:ext cx="1473695" cy="11692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Build</a:t>
          </a:r>
          <a:r>
            <a:rPr lang="fr-FR" sz="1100" baseline="0">
              <a:solidFill>
                <a:schemeClr val="tx1"/>
              </a:solidFill>
            </a:rPr>
            <a:t> &amp; Qualité</a:t>
          </a:r>
        </a:p>
        <a:p>
          <a:pPr algn="ctr">
            <a:lnSpc>
              <a:spcPts val="1100"/>
            </a:lnSpc>
          </a:pPr>
          <a:endParaRPr lang="fr-FR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lang="fr-FR" sz="1100" baseline="0">
              <a:solidFill>
                <a:schemeClr val="tx1"/>
              </a:solidFill>
            </a:rPr>
            <a:t>(code objets des classes implémeteés)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85338</xdr:colOff>
      <xdr:row>22</xdr:row>
      <xdr:rowOff>99789</xdr:rowOff>
    </xdr:from>
    <xdr:to>
      <xdr:col>4</xdr:col>
      <xdr:colOff>523875</xdr:colOff>
      <xdr:row>24</xdr:row>
      <xdr:rowOff>152401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4BF8EAC-4102-473F-8CFC-6734C6E2D278}"/>
            </a:ext>
          </a:extLst>
        </xdr:cNvPr>
        <xdr:cNvSpPr/>
      </xdr:nvSpPr>
      <xdr:spPr>
        <a:xfrm>
          <a:off x="1761738" y="3890739"/>
          <a:ext cx="1219587" cy="3955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Exact</a:t>
          </a:r>
        </a:p>
      </xdr:txBody>
    </xdr:sp>
    <xdr:clientData/>
  </xdr:twoCellAnchor>
  <xdr:twoCellAnchor>
    <xdr:from>
      <xdr:col>2</xdr:col>
      <xdr:colOff>219076</xdr:colOff>
      <xdr:row>16</xdr:row>
      <xdr:rowOff>135764</xdr:rowOff>
    </xdr:from>
    <xdr:to>
      <xdr:col>4</xdr:col>
      <xdr:colOff>190500</xdr:colOff>
      <xdr:row>20</xdr:row>
      <xdr:rowOff>28575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EA66E5F-D2FA-4FFC-B43F-C86866C05601}"/>
            </a:ext>
          </a:extLst>
        </xdr:cNvPr>
        <xdr:cNvSpPr/>
      </xdr:nvSpPr>
      <xdr:spPr>
        <a:xfrm>
          <a:off x="2687956" y="2345564"/>
          <a:ext cx="1541144" cy="5633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endParaRPr lang="fr-FR" sz="1100">
            <a:solidFill>
              <a:schemeClr val="tx1"/>
            </a:solidFill>
          </a:endParaRP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Algorithmes</a:t>
          </a:r>
        </a:p>
      </xdr:txBody>
    </xdr:sp>
    <xdr:clientData/>
  </xdr:twoCellAnchor>
  <xdr:twoCellAnchor>
    <xdr:from>
      <xdr:col>3</xdr:col>
      <xdr:colOff>0</xdr:colOff>
      <xdr:row>42</xdr:row>
      <xdr:rowOff>133350</xdr:rowOff>
    </xdr:from>
    <xdr:to>
      <xdr:col>4</xdr:col>
      <xdr:colOff>428625</xdr:colOff>
      <xdr:row>44</xdr:row>
      <xdr:rowOff>95250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A07B80B-9119-4478-A24C-5D093B7BA5B3}"/>
            </a:ext>
          </a:extLst>
        </xdr:cNvPr>
        <xdr:cNvSpPr/>
      </xdr:nvSpPr>
      <xdr:spPr>
        <a:xfrm>
          <a:off x="1676400" y="7448550"/>
          <a:ext cx="1209675" cy="352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GA</a:t>
          </a:r>
        </a:p>
      </xdr:txBody>
    </xdr:sp>
    <xdr:clientData/>
  </xdr:twoCellAnchor>
  <xdr:twoCellAnchor>
    <xdr:from>
      <xdr:col>3</xdr:col>
      <xdr:colOff>95251</xdr:colOff>
      <xdr:row>32</xdr:row>
      <xdr:rowOff>161926</xdr:rowOff>
    </xdr:from>
    <xdr:to>
      <xdr:col>4</xdr:col>
      <xdr:colOff>514351</xdr:colOff>
      <xdr:row>35</xdr:row>
      <xdr:rowOff>28576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4603C54-A4C4-41A2-97CA-C54FC248E538}"/>
            </a:ext>
          </a:extLst>
        </xdr:cNvPr>
        <xdr:cNvSpPr/>
      </xdr:nvSpPr>
      <xdr:spPr>
        <a:xfrm>
          <a:off x="1771651" y="5667376"/>
          <a:ext cx="120015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Heuristiques</a:t>
          </a:r>
        </a:p>
      </xdr:txBody>
    </xdr:sp>
    <xdr:clientData/>
  </xdr:twoCellAnchor>
  <xdr:twoCellAnchor>
    <xdr:from>
      <xdr:col>3</xdr:col>
      <xdr:colOff>27803</xdr:colOff>
      <xdr:row>53</xdr:row>
      <xdr:rowOff>90358</xdr:rowOff>
    </xdr:from>
    <xdr:to>
      <xdr:col>4</xdr:col>
      <xdr:colOff>329514</xdr:colOff>
      <xdr:row>57</xdr:row>
      <xdr:rowOff>113270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F0AB0C3C-B05E-4C23-A4A0-ED68067EDDF0}"/>
            </a:ext>
          </a:extLst>
        </xdr:cNvPr>
        <xdr:cNvSpPr/>
      </xdr:nvSpPr>
      <xdr:spPr>
        <a:xfrm>
          <a:off x="1706262" y="9337331"/>
          <a:ext cx="1084306" cy="733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2-opt</a:t>
          </a:r>
        </a:p>
        <a:p>
          <a:pPr algn="ctr"/>
          <a:r>
            <a:rPr lang="fr-FR" sz="1100">
              <a:solidFill>
                <a:schemeClr val="tx1"/>
              </a:solidFill>
            </a:rPr>
            <a:t>deux_opt.h</a:t>
          </a:r>
        </a:p>
        <a:p>
          <a:pPr algn="ctr"/>
          <a:r>
            <a:rPr lang="fr-FR" sz="1100">
              <a:solidFill>
                <a:schemeClr val="tx1"/>
              </a:solidFill>
            </a:rPr>
            <a:t>deux_opt.c</a:t>
          </a:r>
        </a:p>
      </xdr:txBody>
    </xdr:sp>
    <xdr:clientData/>
  </xdr:twoCellAnchor>
  <xdr:twoCellAnchor>
    <xdr:from>
      <xdr:col>5</xdr:col>
      <xdr:colOff>190500</xdr:colOff>
      <xdr:row>24</xdr:row>
      <xdr:rowOff>72082</xdr:rowOff>
    </xdr:from>
    <xdr:to>
      <xdr:col>7</xdr:col>
      <xdr:colOff>453081</xdr:colOff>
      <xdr:row>27</xdr:row>
      <xdr:rowOff>72082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71626CC-086E-4E45-B264-D3EB6D99A157}"/>
            </a:ext>
          </a:extLst>
        </xdr:cNvPr>
        <xdr:cNvSpPr/>
      </xdr:nvSpPr>
      <xdr:spPr>
        <a:xfrm>
          <a:off x="3434149" y="4077731"/>
          <a:ext cx="1827770" cy="4942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Brute</a:t>
          </a:r>
          <a:r>
            <a:rPr lang="fr-FR" sz="1100" b="1" baseline="0">
              <a:solidFill>
                <a:schemeClr val="tx1"/>
              </a:solidFill>
            </a:rPr>
            <a:t> force </a:t>
          </a:r>
        </a:p>
        <a:p>
          <a:pPr algn="ctr"/>
          <a:r>
            <a:rPr lang="fr-FR" sz="1100" baseline="0">
              <a:solidFill>
                <a:schemeClr val="tx1"/>
              </a:solidFill>
            </a:rPr>
            <a:t>algo_bruteforce.h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algo_bruteforce.c</a:t>
          </a:r>
        </a:p>
      </xdr:txBody>
    </xdr:sp>
    <xdr:clientData/>
  </xdr:twoCellAnchor>
  <xdr:twoCellAnchor>
    <xdr:from>
      <xdr:col>12</xdr:col>
      <xdr:colOff>696920</xdr:colOff>
      <xdr:row>10</xdr:row>
      <xdr:rowOff>35717</xdr:rowOff>
    </xdr:from>
    <xdr:to>
      <xdr:col>12</xdr:col>
      <xdr:colOff>704850</xdr:colOff>
      <xdr:row>12</xdr:row>
      <xdr:rowOff>104775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BA72F52-3278-49AC-AF2E-56A129D6E421}"/>
            </a:ext>
          </a:extLst>
        </xdr:cNvPr>
        <xdr:cNvCxnSpPr>
          <a:endCxn id="29" idx="2"/>
        </xdr:cNvCxnSpPr>
      </xdr:nvCxnSpPr>
      <xdr:spPr bwMode="auto">
        <a:xfrm flipH="1" flipV="1">
          <a:off x="9402770" y="1769267"/>
          <a:ext cx="7930" cy="41195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12</xdr:row>
      <xdr:rowOff>66675</xdr:rowOff>
    </xdr:from>
    <xdr:to>
      <xdr:col>22</xdr:col>
      <xdr:colOff>419100</xdr:colOff>
      <xdr:row>12</xdr:row>
      <xdr:rowOff>152400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479E704-5BA9-497A-B2D9-7E6F18194AA5}"/>
            </a:ext>
          </a:extLst>
        </xdr:cNvPr>
        <xdr:cNvCxnSpPr/>
      </xdr:nvCxnSpPr>
      <xdr:spPr bwMode="auto">
        <a:xfrm>
          <a:off x="3396615" y="1605915"/>
          <a:ext cx="15188565" cy="857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12</xdr:row>
      <xdr:rowOff>66675</xdr:rowOff>
    </xdr:from>
    <xdr:to>
      <xdr:col>3</xdr:col>
      <xdr:colOff>219075</xdr:colOff>
      <xdr:row>16</xdr:row>
      <xdr:rowOff>123825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AD43F2C-0A94-4586-8135-7DA61895520D}"/>
            </a:ext>
          </a:extLst>
        </xdr:cNvPr>
        <xdr:cNvCxnSpPr/>
      </xdr:nvCxnSpPr>
      <xdr:spPr bwMode="auto">
        <a:xfrm>
          <a:off x="3472815" y="1605915"/>
          <a:ext cx="0" cy="7277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12</xdr:row>
      <xdr:rowOff>57150</xdr:rowOff>
    </xdr:from>
    <xdr:to>
      <xdr:col>5</xdr:col>
      <xdr:colOff>695325</xdr:colOff>
      <xdr:row>16</xdr:row>
      <xdr:rowOff>104775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6229CBC8-5281-47F9-9A9F-BFDCB8E8656D}"/>
            </a:ext>
          </a:extLst>
        </xdr:cNvPr>
        <xdr:cNvCxnSpPr/>
      </xdr:nvCxnSpPr>
      <xdr:spPr bwMode="auto">
        <a:xfrm flipH="1">
          <a:off x="5509260" y="1596390"/>
          <a:ext cx="9525" cy="71818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</xdr:row>
      <xdr:rowOff>114300</xdr:rowOff>
    </xdr:from>
    <xdr:to>
      <xdr:col>8</xdr:col>
      <xdr:colOff>269736</xdr:colOff>
      <xdr:row>16</xdr:row>
      <xdr:rowOff>121214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D7BB3C-0080-4926-8FF2-BF4A5361B52D}"/>
            </a:ext>
          </a:extLst>
        </xdr:cNvPr>
        <xdr:cNvCxnSpPr>
          <a:cxnSpLocks/>
          <a:endCxn id="31" idx="0"/>
        </xdr:cNvCxnSpPr>
      </xdr:nvCxnSpPr>
      <xdr:spPr bwMode="auto">
        <a:xfrm>
          <a:off x="7444740" y="1653540"/>
          <a:ext cx="3036" cy="67747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12</xdr:row>
      <xdr:rowOff>85725</xdr:rowOff>
    </xdr:from>
    <xdr:to>
      <xdr:col>10</xdr:col>
      <xdr:colOff>478234</xdr:colOff>
      <xdr:row>16</xdr:row>
      <xdr:rowOff>14915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12F3A4F8-2436-4278-A686-FF63656ADEAD}"/>
            </a:ext>
          </a:extLst>
        </xdr:cNvPr>
        <xdr:cNvCxnSpPr>
          <a:endCxn id="32" idx="0"/>
        </xdr:cNvCxnSpPr>
      </xdr:nvCxnSpPr>
      <xdr:spPr bwMode="auto">
        <a:xfrm>
          <a:off x="7632872" y="2114293"/>
          <a:ext cx="1984" cy="5882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566351</xdr:colOff>
      <xdr:row>20</xdr:row>
      <xdr:rowOff>9525</xdr:rowOff>
    </xdr:from>
    <xdr:to>
      <xdr:col>2</xdr:col>
      <xdr:colOff>628650</xdr:colOff>
      <xdr:row>55</xdr:row>
      <xdr:rowOff>82378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DF054E01-B9C4-45B0-B009-8944569238D3}"/>
            </a:ext>
          </a:extLst>
        </xdr:cNvPr>
        <xdr:cNvCxnSpPr/>
      </xdr:nvCxnSpPr>
      <xdr:spPr bwMode="auto">
        <a:xfrm flipV="1">
          <a:off x="1462216" y="3356147"/>
          <a:ext cx="62299" cy="635420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34</xdr:row>
      <xdr:rowOff>19050</xdr:rowOff>
    </xdr:from>
    <xdr:to>
      <xdr:col>3</xdr:col>
      <xdr:colOff>85725</xdr:colOff>
      <xdr:row>34</xdr:row>
      <xdr:rowOff>28575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C978848-2AE0-4390-B929-F245CE55CC6E}"/>
            </a:ext>
          </a:extLst>
        </xdr:cNvPr>
        <xdr:cNvCxnSpPr/>
      </xdr:nvCxnSpPr>
      <xdr:spPr bwMode="auto">
        <a:xfrm flipH="1" flipV="1">
          <a:off x="1485900" y="5867400"/>
          <a:ext cx="276225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43</xdr:row>
      <xdr:rowOff>114300</xdr:rowOff>
    </xdr:from>
    <xdr:to>
      <xdr:col>2</xdr:col>
      <xdr:colOff>762000</xdr:colOff>
      <xdr:row>43</xdr:row>
      <xdr:rowOff>119063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4BB36C5-63CC-4DC9-879D-73B91021249F}"/>
            </a:ext>
          </a:extLst>
        </xdr:cNvPr>
        <xdr:cNvCxnSpPr/>
      </xdr:nvCxnSpPr>
      <xdr:spPr bwMode="auto">
        <a:xfrm flipH="1" flipV="1">
          <a:off x="1457325" y="7600950"/>
          <a:ext cx="20002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23</xdr:row>
      <xdr:rowOff>38100</xdr:rowOff>
    </xdr:from>
    <xdr:to>
      <xdr:col>3</xdr:col>
      <xdr:colOff>85338</xdr:colOff>
      <xdr:row>23</xdr:row>
      <xdr:rowOff>49895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26F12A59-EB7D-4918-97E0-360820966E28}"/>
            </a:ext>
          </a:extLst>
        </xdr:cNvPr>
        <xdr:cNvCxnSpPr/>
      </xdr:nvCxnSpPr>
      <xdr:spPr bwMode="auto">
        <a:xfrm flipH="1" flipV="1">
          <a:off x="1533525" y="4000500"/>
          <a:ext cx="228213" cy="1179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586946</xdr:colOff>
      <xdr:row>55</xdr:row>
      <xdr:rowOff>61784</xdr:rowOff>
    </xdr:from>
    <xdr:to>
      <xdr:col>3</xdr:col>
      <xdr:colOff>27803</xdr:colOff>
      <xdr:row>55</xdr:row>
      <xdr:rowOff>76071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C8F9ACA5-FA46-4006-8586-D1CDFD8DA2D3}"/>
            </a:ext>
          </a:extLst>
        </xdr:cNvPr>
        <xdr:cNvCxnSpPr>
          <a:stCxn id="49" idx="1"/>
        </xdr:cNvCxnSpPr>
      </xdr:nvCxnSpPr>
      <xdr:spPr bwMode="auto">
        <a:xfrm flipH="1" flipV="1">
          <a:off x="1482811" y="9689757"/>
          <a:ext cx="223451" cy="1428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16</xdr:row>
      <xdr:rowOff>66674</xdr:rowOff>
    </xdr:from>
    <xdr:to>
      <xdr:col>13</xdr:col>
      <xdr:colOff>659027</xdr:colOff>
      <xdr:row>24</xdr:row>
      <xdr:rowOff>20593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78757807-2096-44DE-ACEA-D84EF30C79AC}"/>
            </a:ext>
          </a:extLst>
        </xdr:cNvPr>
        <xdr:cNvSpPr/>
      </xdr:nvSpPr>
      <xdr:spPr>
        <a:xfrm>
          <a:off x="8625016" y="2754269"/>
          <a:ext cx="1538416" cy="12719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Tests</a:t>
          </a:r>
          <a:r>
            <a:rPr lang="fr-FR" sz="1100" baseline="0">
              <a:solidFill>
                <a:schemeClr val="tx1"/>
              </a:solidFill>
            </a:rPr>
            <a:t> &amp; Validation</a:t>
          </a:r>
        </a:p>
        <a:p>
          <a:pPr algn="ctr">
            <a:lnSpc>
              <a:spcPts val="1100"/>
            </a:lnSpc>
          </a:pPr>
          <a:endParaRPr lang="fr-FR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lang="fr-FR" sz="1100" baseline="0">
              <a:solidFill>
                <a:schemeClr val="tx1"/>
              </a:solidFill>
            </a:rPr>
            <a:t>fichier data ( att10.tsp, </a:t>
          </a:r>
        </a:p>
        <a:p>
          <a:pPr algn="ctr">
            <a:lnSpc>
              <a:spcPts val="1100"/>
            </a:lnSpc>
          </a:pPr>
          <a:r>
            <a:rPr lang="fr-FR" sz="1100" baseline="0">
              <a:solidFill>
                <a:schemeClr val="tx1"/>
              </a:solidFill>
            </a:rPr>
            <a:t>att15.tsp)</a:t>
          </a:r>
          <a:r>
            <a:rPr lang="fr-FR" sz="1100">
              <a:solidFill>
                <a:schemeClr val="tx1"/>
              </a:solidFill>
            </a:rPr>
            <a:t> 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pyton/Code</a:t>
          </a:r>
          <a:r>
            <a:rPr lang="fr-FR" sz="1100" baseline="0">
              <a:solidFill>
                <a:schemeClr val="tx1"/>
              </a:solidFill>
            </a:rPr>
            <a:t> Pyhton-20251008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180975</xdr:colOff>
      <xdr:row>15</xdr:row>
      <xdr:rowOff>152399</xdr:rowOff>
    </xdr:from>
    <xdr:to>
      <xdr:col>15</xdr:col>
      <xdr:colOff>762000</xdr:colOff>
      <xdr:row>22</xdr:row>
      <xdr:rowOff>92675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4A823C40-E73D-44CE-8196-EE20810B0ADA}"/>
            </a:ext>
          </a:extLst>
        </xdr:cNvPr>
        <xdr:cNvSpPr/>
      </xdr:nvSpPr>
      <xdr:spPr>
        <a:xfrm>
          <a:off x="10467975" y="2675237"/>
          <a:ext cx="1363620" cy="10935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Export</a:t>
          </a:r>
          <a:r>
            <a:rPr lang="fr-FR" sz="1100" baseline="0">
              <a:solidFill>
                <a:schemeClr val="tx1"/>
              </a:solidFill>
            </a:rPr>
            <a:t> &amp; Données</a:t>
          </a:r>
        </a:p>
        <a:p>
          <a:pPr algn="ctr">
            <a:lnSpc>
              <a:spcPts val="1100"/>
            </a:lnSpc>
          </a:pPr>
          <a:r>
            <a:rPr lang="fr-FR" sz="1100" baseline="0">
              <a:solidFill>
                <a:schemeClr val="tx1"/>
              </a:solidFill>
            </a:rPr>
            <a:t>fichier csv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16</xdr:col>
      <xdr:colOff>533400</xdr:colOff>
      <xdr:row>15</xdr:row>
      <xdr:rowOff>133350</xdr:rowOff>
    </xdr:from>
    <xdr:to>
      <xdr:col>18</xdr:col>
      <xdr:colOff>468627</xdr:colOff>
      <xdr:row>19</xdr:row>
      <xdr:rowOff>59761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964710D4-ADF1-4D4C-B06D-1D07CD950C4C}"/>
            </a:ext>
          </a:extLst>
        </xdr:cNvPr>
        <xdr:cNvSpPr/>
      </xdr:nvSpPr>
      <xdr:spPr>
        <a:xfrm>
          <a:off x="13990320" y="2175510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Interface</a:t>
          </a:r>
          <a:r>
            <a:rPr lang="fr-FR" sz="1100" baseline="0">
              <a:solidFill>
                <a:schemeClr val="tx1"/>
              </a:solidFill>
            </a:rPr>
            <a:t> &amp; CLI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19</xdr:col>
      <xdr:colOff>38100</xdr:colOff>
      <xdr:row>15</xdr:row>
      <xdr:rowOff>104775</xdr:rowOff>
    </xdr:from>
    <xdr:to>
      <xdr:col>20</xdr:col>
      <xdr:colOff>754377</xdr:colOff>
      <xdr:row>19</xdr:row>
      <xdr:rowOff>31186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E13A96DC-4AB3-4977-863A-63637CDC9D3B}"/>
            </a:ext>
          </a:extLst>
        </xdr:cNvPr>
        <xdr:cNvSpPr/>
      </xdr:nvSpPr>
      <xdr:spPr>
        <a:xfrm>
          <a:off x="15849600" y="2146935"/>
          <a:ext cx="150113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Distance</a:t>
          </a:r>
          <a:r>
            <a:rPr lang="fr-FR" sz="1100" baseline="0">
              <a:solidFill>
                <a:schemeClr val="tx1"/>
              </a:solidFill>
            </a:rPr>
            <a:t> &amp; coûts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21</xdr:col>
      <xdr:colOff>447675</xdr:colOff>
      <xdr:row>15</xdr:row>
      <xdr:rowOff>95250</xdr:rowOff>
    </xdr:from>
    <xdr:to>
      <xdr:col>23</xdr:col>
      <xdr:colOff>382902</xdr:colOff>
      <xdr:row>19</xdr:row>
      <xdr:rowOff>21661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F235B4FD-046F-4C4D-A988-B1BCCFC7EA9E}"/>
            </a:ext>
          </a:extLst>
        </xdr:cNvPr>
        <xdr:cNvSpPr/>
      </xdr:nvSpPr>
      <xdr:spPr>
        <a:xfrm>
          <a:off x="17828895" y="2137410"/>
          <a:ext cx="1504947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Lecture</a:t>
          </a:r>
          <a:r>
            <a:rPr lang="fr-FR" sz="1100" baseline="0">
              <a:solidFill>
                <a:schemeClr val="tx1"/>
              </a:solidFill>
            </a:rPr>
            <a:t> &amp; Instance</a:t>
          </a:r>
          <a:r>
            <a:rPr lang="fr-FR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22</xdr:col>
      <xdr:colOff>415289</xdr:colOff>
      <xdr:row>12</xdr:row>
      <xdr:rowOff>142875</xdr:rowOff>
    </xdr:from>
    <xdr:to>
      <xdr:col>22</xdr:col>
      <xdr:colOff>419100</xdr:colOff>
      <xdr:row>15</xdr:row>
      <xdr:rowOff>95250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9290F734-BE9F-440D-B559-E4A94711A461}"/>
            </a:ext>
          </a:extLst>
        </xdr:cNvPr>
        <xdr:cNvCxnSpPr>
          <a:endCxn id="93" idx="0"/>
        </xdr:cNvCxnSpPr>
      </xdr:nvCxnSpPr>
      <xdr:spPr bwMode="auto">
        <a:xfrm flipH="1">
          <a:off x="18581369" y="1682115"/>
          <a:ext cx="3811" cy="45529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12</xdr:row>
      <xdr:rowOff>114300</xdr:rowOff>
    </xdr:from>
    <xdr:to>
      <xdr:col>12</xdr:col>
      <xdr:colOff>657225</xdr:colOff>
      <xdr:row>16</xdr:row>
      <xdr:rowOff>66675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B8FC6CFA-8B05-4D1B-8572-C51B42DD24D2}"/>
            </a:ext>
          </a:extLst>
        </xdr:cNvPr>
        <xdr:cNvCxnSpPr/>
      </xdr:nvCxnSpPr>
      <xdr:spPr bwMode="auto">
        <a:xfrm>
          <a:off x="10974705" y="1653540"/>
          <a:ext cx="0" cy="6229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12</xdr:row>
      <xdr:rowOff>95250</xdr:rowOff>
    </xdr:from>
    <xdr:to>
      <xdr:col>15</xdr:col>
      <xdr:colOff>152400</xdr:colOff>
      <xdr:row>15</xdr:row>
      <xdr:rowOff>152400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830E7982-AD66-45EA-9DE4-3C10A1731A23}"/>
            </a:ext>
          </a:extLst>
        </xdr:cNvPr>
        <xdr:cNvCxnSpPr/>
      </xdr:nvCxnSpPr>
      <xdr:spPr bwMode="auto">
        <a:xfrm>
          <a:off x="12824460" y="1634490"/>
          <a:ext cx="0" cy="5600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485775</xdr:colOff>
      <xdr:row>12</xdr:row>
      <xdr:rowOff>0</xdr:rowOff>
    </xdr:from>
    <xdr:to>
      <xdr:col>17</xdr:col>
      <xdr:colOff>485775</xdr:colOff>
      <xdr:row>15</xdr:row>
      <xdr:rowOff>123825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705EDDAD-D805-4A7C-B438-57B81F8CC5D2}"/>
            </a:ext>
          </a:extLst>
        </xdr:cNvPr>
        <xdr:cNvCxnSpPr/>
      </xdr:nvCxnSpPr>
      <xdr:spPr bwMode="auto">
        <a:xfrm>
          <a:off x="14727555" y="1539240"/>
          <a:ext cx="0" cy="6267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695132</xdr:colOff>
      <xdr:row>24</xdr:row>
      <xdr:rowOff>114301</xdr:rowOff>
    </xdr:from>
    <xdr:to>
      <xdr:col>3</xdr:col>
      <xdr:colOff>695325</xdr:colOff>
      <xdr:row>30</xdr:row>
      <xdr:rowOff>47625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2903F771-ED64-CD34-ECB6-70ACB7F66257}"/>
            </a:ext>
          </a:extLst>
        </xdr:cNvPr>
        <xdr:cNvCxnSpPr/>
      </xdr:nvCxnSpPr>
      <xdr:spPr bwMode="auto">
        <a:xfrm flipH="1" flipV="1">
          <a:off x="2371532" y="4248151"/>
          <a:ext cx="193" cy="96202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26</xdr:row>
      <xdr:rowOff>95250</xdr:rowOff>
    </xdr:from>
    <xdr:to>
      <xdr:col>5</xdr:col>
      <xdr:colOff>209550</xdr:colOff>
      <xdr:row>26</xdr:row>
      <xdr:rowOff>95250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5413FB10-019C-1629-8EFF-EAB2D151C9BF}"/>
            </a:ext>
          </a:extLst>
        </xdr:cNvPr>
        <xdr:cNvCxnSpPr/>
      </xdr:nvCxnSpPr>
      <xdr:spPr bwMode="auto">
        <a:xfrm>
          <a:off x="2362200" y="45720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219074</xdr:colOff>
      <xdr:row>28</xdr:row>
      <xdr:rowOff>114301</xdr:rowOff>
    </xdr:from>
    <xdr:to>
      <xdr:col>7</xdr:col>
      <xdr:colOff>422188</xdr:colOff>
      <xdr:row>33</xdr:row>
      <xdr:rowOff>30892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37CB6890-51A9-4DE7-BB12-1422CAF743E9}"/>
            </a:ext>
          </a:extLst>
        </xdr:cNvPr>
        <xdr:cNvSpPr/>
      </xdr:nvSpPr>
      <xdr:spPr>
        <a:xfrm>
          <a:off x="3462723" y="4778977"/>
          <a:ext cx="1768303" cy="7403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Brute Force</a:t>
          </a:r>
          <a:r>
            <a:rPr lang="fr-FR" sz="1100" b="1" baseline="0">
              <a:solidFill>
                <a:schemeClr val="tx1"/>
              </a:solidFill>
            </a:rPr>
            <a:t> </a:t>
          </a:r>
        </a:p>
        <a:p>
          <a:pPr algn="ctr"/>
          <a:r>
            <a:rPr lang="fr-FR" sz="1100" b="1" baseline="0">
              <a:solidFill>
                <a:schemeClr val="tx1"/>
              </a:solidFill>
            </a:rPr>
            <a:t>Matrice</a:t>
          </a:r>
        </a:p>
        <a:p>
          <a:pPr algn="ctr"/>
          <a:r>
            <a:rPr lang="fr-FR" sz="1100" b="0" baseline="0">
              <a:solidFill>
                <a:schemeClr val="tx1"/>
              </a:solidFill>
            </a:rPr>
            <a:t>algo_bruteforceM.h</a:t>
          </a:r>
        </a:p>
        <a:p>
          <a:pPr algn="ctr"/>
          <a:r>
            <a:rPr lang="fr-FR" sz="1100" b="0">
              <a:solidFill>
                <a:schemeClr val="tx1"/>
              </a:solidFill>
            </a:rPr>
            <a:t>algo_bruteforceM.c</a:t>
          </a:r>
        </a:p>
      </xdr:txBody>
    </xdr:sp>
    <xdr:clientData/>
  </xdr:twoCellAnchor>
  <xdr:twoCellAnchor>
    <xdr:from>
      <xdr:col>5</xdr:col>
      <xdr:colOff>190500</xdr:colOff>
      <xdr:row>35</xdr:row>
      <xdr:rowOff>9524</xdr:rowOff>
    </xdr:from>
    <xdr:to>
      <xdr:col>7</xdr:col>
      <xdr:colOff>494270</xdr:colOff>
      <xdr:row>38</xdr:row>
      <xdr:rowOff>144162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B7FE9A2-9F9E-46B3-B6C9-49560F576C96}"/>
            </a:ext>
          </a:extLst>
        </xdr:cNvPr>
        <xdr:cNvSpPr/>
      </xdr:nvSpPr>
      <xdr:spPr>
        <a:xfrm>
          <a:off x="3434149" y="5827497"/>
          <a:ext cx="1868959" cy="6289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Nearest</a:t>
          </a:r>
        </a:p>
        <a:p>
          <a:pPr algn="ctr"/>
          <a:r>
            <a:rPr lang="fr-FR" sz="1100" b="1">
              <a:solidFill>
                <a:schemeClr val="tx1"/>
              </a:solidFill>
            </a:rPr>
            <a:t>Neightbour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algo_nn.h</a:t>
          </a:r>
          <a:r>
            <a:rPr lang="fr-FR" sz="1100" baseline="0">
              <a:solidFill>
                <a:schemeClr val="tx1"/>
              </a:solidFill>
            </a:rPr>
            <a:t> &amp; algo_nn.c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239668</xdr:colOff>
      <xdr:row>39</xdr:row>
      <xdr:rowOff>124599</xdr:rowOff>
    </xdr:from>
    <xdr:to>
      <xdr:col>7</xdr:col>
      <xdr:colOff>504566</xdr:colOff>
      <xdr:row>42</xdr:row>
      <xdr:rowOff>82380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5B0E2CE-F5DA-458F-BCEC-86931A46831A}"/>
            </a:ext>
          </a:extLst>
        </xdr:cNvPr>
        <xdr:cNvSpPr/>
      </xdr:nvSpPr>
      <xdr:spPr>
        <a:xfrm>
          <a:off x="3483317" y="6601599"/>
          <a:ext cx="1830087" cy="5550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Random</a:t>
          </a:r>
        </a:p>
        <a:p>
          <a:pPr algn="ctr"/>
          <a:r>
            <a:rPr lang="fr-FR" sz="1100" b="1">
              <a:solidFill>
                <a:schemeClr val="tx1"/>
              </a:solidFill>
            </a:rPr>
            <a:t>Walk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algo_rw.h</a:t>
          </a:r>
          <a:r>
            <a:rPr lang="fr-FR" sz="1100" baseline="0">
              <a:solidFill>
                <a:schemeClr val="tx1"/>
              </a:solidFill>
            </a:rPr>
            <a:t> &amp; algo_rw.c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190500</xdr:colOff>
      <xdr:row>44</xdr:row>
      <xdr:rowOff>9525</xdr:rowOff>
    </xdr:from>
    <xdr:to>
      <xdr:col>7</xdr:col>
      <xdr:colOff>494270</xdr:colOff>
      <xdr:row>46</xdr:row>
      <xdr:rowOff>144162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3B5AB6E6-2485-4310-AEDB-B318EBDDE159}"/>
            </a:ext>
          </a:extLst>
        </xdr:cNvPr>
        <xdr:cNvSpPr/>
      </xdr:nvSpPr>
      <xdr:spPr>
        <a:xfrm>
          <a:off x="3434149" y="7464768"/>
          <a:ext cx="1868959" cy="5671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GA Classique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algo_gaClassique.h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algo_gaClassique.c</a:t>
          </a:r>
        </a:p>
      </xdr:txBody>
    </xdr:sp>
    <xdr:clientData/>
  </xdr:twoCellAnchor>
  <xdr:twoCellAnchor>
    <xdr:from>
      <xdr:col>5</xdr:col>
      <xdr:colOff>219074</xdr:colOff>
      <xdr:row>47</xdr:row>
      <xdr:rowOff>114300</xdr:rowOff>
    </xdr:from>
    <xdr:to>
      <xdr:col>7</xdr:col>
      <xdr:colOff>483973</xdr:colOff>
      <xdr:row>51</xdr:row>
      <xdr:rowOff>154460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B3D1909A-DEC7-46F1-9E4A-C4F1D208E325}"/>
            </a:ext>
          </a:extLst>
        </xdr:cNvPr>
        <xdr:cNvSpPr/>
      </xdr:nvSpPr>
      <xdr:spPr>
        <a:xfrm>
          <a:off x="3462723" y="8218273"/>
          <a:ext cx="1830088" cy="853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>
              <a:solidFill>
                <a:schemeClr val="tx1"/>
              </a:solidFill>
            </a:rPr>
            <a:t>GA-DPX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algao_gaDpx.h</a:t>
          </a:r>
        </a:p>
        <a:p>
          <a:pPr algn="ctr"/>
          <a:r>
            <a:rPr lang="fr-FR" sz="1100">
              <a:solidFill>
                <a:schemeClr val="tx1"/>
              </a:solidFill>
            </a:rPr>
            <a:t>algo_gaDpx.c</a:t>
          </a:r>
        </a:p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676275</xdr:colOff>
      <xdr:row>36</xdr:row>
      <xdr:rowOff>47625</xdr:rowOff>
    </xdr:from>
    <xdr:to>
      <xdr:col>5</xdr:col>
      <xdr:colOff>200025</xdr:colOff>
      <xdr:row>36</xdr:row>
      <xdr:rowOff>47625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AA5853E7-BF3B-4881-B006-9727A1B8BF72}"/>
            </a:ext>
          </a:extLst>
        </xdr:cNvPr>
        <xdr:cNvCxnSpPr/>
      </xdr:nvCxnSpPr>
      <xdr:spPr bwMode="auto">
        <a:xfrm>
          <a:off x="2352675" y="6238875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40</xdr:row>
      <xdr:rowOff>47625</xdr:rowOff>
    </xdr:from>
    <xdr:to>
      <xdr:col>5</xdr:col>
      <xdr:colOff>238125</xdr:colOff>
      <xdr:row>40</xdr:row>
      <xdr:rowOff>47625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A8A7379D-F7F3-4AB5-83B2-2F7E8634509F}"/>
            </a:ext>
          </a:extLst>
        </xdr:cNvPr>
        <xdr:cNvCxnSpPr/>
      </xdr:nvCxnSpPr>
      <xdr:spPr bwMode="auto">
        <a:xfrm>
          <a:off x="2390775" y="69723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30</xdr:row>
      <xdr:rowOff>38100</xdr:rowOff>
    </xdr:from>
    <xdr:to>
      <xdr:col>5</xdr:col>
      <xdr:colOff>219075</xdr:colOff>
      <xdr:row>30</xdr:row>
      <xdr:rowOff>38100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A60A0DFF-434E-4816-8E73-5D15C006FFB5}"/>
            </a:ext>
          </a:extLst>
        </xdr:cNvPr>
        <xdr:cNvCxnSpPr/>
      </xdr:nvCxnSpPr>
      <xdr:spPr bwMode="auto">
        <a:xfrm>
          <a:off x="2371725" y="520065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666750</xdr:colOff>
      <xdr:row>45</xdr:row>
      <xdr:rowOff>114300</xdr:rowOff>
    </xdr:from>
    <xdr:to>
      <xdr:col>5</xdr:col>
      <xdr:colOff>190500</xdr:colOff>
      <xdr:row>45</xdr:row>
      <xdr:rowOff>114300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4B24103C-3D61-4918-AD27-BADCA186D123}"/>
            </a:ext>
          </a:extLst>
        </xdr:cNvPr>
        <xdr:cNvCxnSpPr/>
      </xdr:nvCxnSpPr>
      <xdr:spPr bwMode="auto">
        <a:xfrm>
          <a:off x="2343150" y="8039100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49</xdr:row>
      <xdr:rowOff>47625</xdr:rowOff>
    </xdr:from>
    <xdr:to>
      <xdr:col>5</xdr:col>
      <xdr:colOff>238125</xdr:colOff>
      <xdr:row>49</xdr:row>
      <xdr:rowOff>47625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E4F9293-67AC-440C-80FE-8E64FB533A4D}"/>
            </a:ext>
          </a:extLst>
        </xdr:cNvPr>
        <xdr:cNvCxnSpPr/>
      </xdr:nvCxnSpPr>
      <xdr:spPr bwMode="auto">
        <a:xfrm>
          <a:off x="2390775" y="8848725"/>
          <a:ext cx="10858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35</xdr:row>
      <xdr:rowOff>9525</xdr:rowOff>
    </xdr:from>
    <xdr:to>
      <xdr:col>3</xdr:col>
      <xdr:colOff>695518</xdr:colOff>
      <xdr:row>40</xdr:row>
      <xdr:rowOff>66674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E8259EF5-0BB2-4C30-B1D5-60A3218D8BA0}"/>
            </a:ext>
          </a:extLst>
        </xdr:cNvPr>
        <xdr:cNvCxnSpPr/>
      </xdr:nvCxnSpPr>
      <xdr:spPr bwMode="auto">
        <a:xfrm flipH="1" flipV="1">
          <a:off x="2371725" y="6029325"/>
          <a:ext cx="193" cy="96202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44</xdr:row>
      <xdr:rowOff>95250</xdr:rowOff>
    </xdr:from>
    <xdr:to>
      <xdr:col>3</xdr:col>
      <xdr:colOff>695325</xdr:colOff>
      <xdr:row>49</xdr:row>
      <xdr:rowOff>47625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FF0C4240-D72E-4272-88D8-3F81BB5BF929}"/>
            </a:ext>
          </a:extLst>
        </xdr:cNvPr>
        <xdr:cNvCxnSpPr/>
      </xdr:nvCxnSpPr>
      <xdr:spPr bwMode="auto">
        <a:xfrm flipV="1">
          <a:off x="2362200" y="7800975"/>
          <a:ext cx="9525" cy="104775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7</xdr:col>
      <xdr:colOff>746642</xdr:colOff>
      <xdr:row>5</xdr:row>
      <xdr:rowOff>121325</xdr:rowOff>
    </xdr:from>
    <xdr:to>
      <xdr:col>9</xdr:col>
      <xdr:colOff>742447</xdr:colOff>
      <xdr:row>7</xdr:row>
      <xdr:rowOff>130967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FEA8DFF8-2CEA-41AD-AB4D-9552AA64B93E}"/>
            </a:ext>
          </a:extLst>
        </xdr:cNvPr>
        <xdr:cNvSpPr/>
      </xdr:nvSpPr>
      <xdr:spPr>
        <a:xfrm>
          <a:off x="5547242" y="997625"/>
          <a:ext cx="1557905" cy="3525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  <a:r>
            <a:rPr lang="fr-FR" sz="1100" baseline="0">
              <a:solidFill>
                <a:schemeClr val="tx1"/>
              </a:solidFill>
            </a:rPr>
            <a:t> final tsp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560073</xdr:colOff>
      <xdr:row>12</xdr:row>
      <xdr:rowOff>149789</xdr:rowOff>
    </xdr:from>
    <xdr:to>
      <xdr:col>9</xdr:col>
      <xdr:colOff>409574</xdr:colOff>
      <xdr:row>16</xdr:row>
      <xdr:rowOff>76200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B3932592-71BA-4881-AE99-AD765F92B6D7}"/>
            </a:ext>
          </a:extLst>
        </xdr:cNvPr>
        <xdr:cNvSpPr/>
      </xdr:nvSpPr>
      <xdr:spPr>
        <a:xfrm>
          <a:off x="3028953" y="2191949"/>
          <a:ext cx="2204081" cy="5969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 les premiers</a:t>
          </a:r>
          <a:r>
            <a:rPr lang="fr-FR" sz="1100" baseline="0">
              <a:solidFill>
                <a:schemeClr val="tx1"/>
              </a:solidFill>
            </a:rPr>
            <a:t> algorithmes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329922</xdr:colOff>
      <xdr:row>12</xdr:row>
      <xdr:rowOff>159315</xdr:rowOff>
    </xdr:from>
    <xdr:to>
      <xdr:col>12</xdr:col>
      <xdr:colOff>704850</xdr:colOff>
      <xdr:row>15</xdr:row>
      <xdr:rowOff>104775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1E4E47D9-245F-45A0-B790-6718C4EB29F0}"/>
            </a:ext>
          </a:extLst>
        </xdr:cNvPr>
        <xdr:cNvSpPr/>
      </xdr:nvSpPr>
      <xdr:spPr>
        <a:xfrm>
          <a:off x="5938242" y="2201475"/>
          <a:ext cx="1944648" cy="4483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/>
          <a:r>
            <a:rPr lang="fr-FR" sz="1100">
              <a:solidFill>
                <a:schemeClr val="tx1"/>
              </a:solidFill>
            </a:rPr>
            <a:t>Heuristiques &amp;</a:t>
          </a:r>
          <a:r>
            <a:rPr lang="fr-FR" sz="1100" baseline="0">
              <a:solidFill>
                <a:schemeClr val="tx1"/>
              </a:solidFill>
            </a:rPr>
            <a:t> GA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76305</xdr:colOff>
      <xdr:row>12</xdr:row>
      <xdr:rowOff>81591</xdr:rowOff>
    </xdr:from>
    <xdr:to>
      <xdr:col>17</xdr:col>
      <xdr:colOff>457200</xdr:colOff>
      <xdr:row>15</xdr:row>
      <xdr:rowOff>47625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DCD528C2-18D6-4D81-9999-4712CDFB5FCC}"/>
            </a:ext>
          </a:extLst>
        </xdr:cNvPr>
        <xdr:cNvSpPr/>
      </xdr:nvSpPr>
      <xdr:spPr>
        <a:xfrm>
          <a:off x="9608925" y="2123751"/>
          <a:ext cx="1950615" cy="4689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</a:t>
          </a:r>
        </a:p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Finalisation</a:t>
          </a:r>
          <a:r>
            <a:rPr lang="fr-FR" sz="1100" baseline="0">
              <a:solidFill>
                <a:schemeClr val="tx1"/>
              </a:solidFill>
            </a:rPr>
            <a:t> &amp; recette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485387</xdr:colOff>
      <xdr:row>18</xdr:row>
      <xdr:rowOff>57150</xdr:rowOff>
    </xdr:from>
    <xdr:to>
      <xdr:col>11</xdr:col>
      <xdr:colOff>295274</xdr:colOff>
      <xdr:row>21</xdr:row>
      <xdr:rowOff>9525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28F3BCF-45AA-4C98-8019-8EB863521935}"/>
            </a:ext>
          </a:extLst>
        </xdr:cNvPr>
        <xdr:cNvSpPr/>
      </xdr:nvSpPr>
      <xdr:spPr>
        <a:xfrm>
          <a:off x="6067037" y="3162300"/>
          <a:ext cx="2153037" cy="466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le Parsing TSPLIB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513962</xdr:colOff>
      <xdr:row>23</xdr:row>
      <xdr:rowOff>156169</xdr:rowOff>
    </xdr:from>
    <xdr:to>
      <xdr:col>11</xdr:col>
      <xdr:colOff>314325</xdr:colOff>
      <xdr:row>26</xdr:row>
      <xdr:rowOff>85724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C3E7BA94-1108-4774-AED6-305E057E6A04}"/>
            </a:ext>
          </a:extLst>
        </xdr:cNvPr>
        <xdr:cNvSpPr/>
      </xdr:nvSpPr>
      <xdr:spPr>
        <a:xfrm>
          <a:off x="6095612" y="4118569"/>
          <a:ext cx="2143513" cy="4439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le calcul des distances(EUC_2D, ATT, GEO)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618738</xdr:colOff>
      <xdr:row>18</xdr:row>
      <xdr:rowOff>71213</xdr:rowOff>
    </xdr:from>
    <xdr:to>
      <xdr:col>7</xdr:col>
      <xdr:colOff>457200</xdr:colOff>
      <xdr:row>21</xdr:row>
      <xdr:rowOff>9524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CB16D6D0-4D1F-4E9D-9088-2021A7E7D5DF}"/>
            </a:ext>
          </a:extLst>
        </xdr:cNvPr>
        <xdr:cNvSpPr/>
      </xdr:nvSpPr>
      <xdr:spPr>
        <a:xfrm>
          <a:off x="1517898" y="3119213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la</a:t>
          </a:r>
          <a:r>
            <a:rPr lang="fr-FR" sz="1100" baseline="0">
              <a:solidFill>
                <a:schemeClr val="tx1"/>
              </a:solidFill>
            </a:rPr>
            <a:t> capture du besoion et le cahier des charges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384774</xdr:colOff>
      <xdr:row>17</xdr:row>
      <xdr:rowOff>21307</xdr:rowOff>
    </xdr:from>
    <xdr:to>
      <xdr:col>15</xdr:col>
      <xdr:colOff>228599</xdr:colOff>
      <xdr:row>20</xdr:row>
      <xdr:rowOff>104775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25FD0534-B623-483C-BCCA-68B1450939A5}"/>
            </a:ext>
          </a:extLst>
        </xdr:cNvPr>
        <xdr:cNvSpPr/>
      </xdr:nvSpPr>
      <xdr:spPr>
        <a:xfrm>
          <a:off x="7562814" y="2901667"/>
          <a:ext cx="2198405" cy="58638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Random Walk (RW)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413349</xdr:colOff>
      <xdr:row>22</xdr:row>
      <xdr:rowOff>125312</xdr:rowOff>
    </xdr:from>
    <xdr:to>
      <xdr:col>15</xdr:col>
      <xdr:colOff>209550</xdr:colOff>
      <xdr:row>25</xdr:row>
      <xdr:rowOff>142875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37609F77-543C-4732-88A4-24BBBEC7560F}"/>
            </a:ext>
          </a:extLst>
        </xdr:cNvPr>
        <xdr:cNvSpPr/>
      </xdr:nvSpPr>
      <xdr:spPr>
        <a:xfrm>
          <a:off x="7591389" y="3843872"/>
          <a:ext cx="2150781" cy="5204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2-opt (nn/rw)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473983</xdr:colOff>
      <xdr:row>27</xdr:row>
      <xdr:rowOff>81260</xdr:rowOff>
    </xdr:from>
    <xdr:to>
      <xdr:col>19</xdr:col>
      <xdr:colOff>238125</xdr:colOff>
      <xdr:row>29</xdr:row>
      <xdr:rowOff>123825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E0B7630E-64A0-445C-9347-74DE8193B4D4}"/>
            </a:ext>
          </a:extLst>
        </xdr:cNvPr>
        <xdr:cNvSpPr/>
      </xdr:nvSpPr>
      <xdr:spPr>
        <a:xfrm>
          <a:off x="10791463" y="4638020"/>
          <a:ext cx="2118722" cy="5759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Organiser</a:t>
          </a:r>
          <a:r>
            <a:rPr lang="fr-FR" sz="1100" baseline="0">
              <a:solidFill>
                <a:schemeClr val="tx1"/>
              </a:solidFill>
            </a:rPr>
            <a:t> le code, mettre des commentaires et les modules 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378733</xdr:colOff>
      <xdr:row>17</xdr:row>
      <xdr:rowOff>15974</xdr:rowOff>
    </xdr:from>
    <xdr:to>
      <xdr:col>19</xdr:col>
      <xdr:colOff>123825</xdr:colOff>
      <xdr:row>20</xdr:row>
      <xdr:rowOff>19050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4C32C6CD-9C87-4295-8380-419817C9805C}"/>
            </a:ext>
          </a:extLst>
        </xdr:cNvPr>
        <xdr:cNvSpPr/>
      </xdr:nvSpPr>
      <xdr:spPr>
        <a:xfrm>
          <a:off x="10696213" y="2896334"/>
          <a:ext cx="2099672" cy="5059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GA-DPX</a:t>
          </a:r>
        </a:p>
      </xdr:txBody>
    </xdr:sp>
    <xdr:clientData/>
  </xdr:twoCellAnchor>
  <xdr:twoCellAnchor>
    <xdr:from>
      <xdr:col>16</xdr:col>
      <xdr:colOff>426358</xdr:colOff>
      <xdr:row>22</xdr:row>
      <xdr:rowOff>137390</xdr:rowOff>
    </xdr:from>
    <xdr:to>
      <xdr:col>19</xdr:col>
      <xdr:colOff>228600</xdr:colOff>
      <xdr:row>25</xdr:row>
      <xdr:rowOff>123825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1A11CAD5-623F-43A8-A752-B69F59FE8630}"/>
            </a:ext>
          </a:extLst>
        </xdr:cNvPr>
        <xdr:cNvSpPr/>
      </xdr:nvSpPr>
      <xdr:spPr>
        <a:xfrm>
          <a:off x="10743838" y="3855950"/>
          <a:ext cx="2156822" cy="489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mode ALL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152401</xdr:colOff>
      <xdr:row>12</xdr:row>
      <xdr:rowOff>126239</xdr:rowOff>
    </xdr:from>
    <xdr:to>
      <xdr:col>5</xdr:col>
      <xdr:colOff>581025</xdr:colOff>
      <xdr:row>16</xdr:row>
      <xdr:rowOff>19050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E85755DA-26C8-49DD-90F2-2BE3769B781C}"/>
            </a:ext>
          </a:extLst>
        </xdr:cNvPr>
        <xdr:cNvSpPr/>
      </xdr:nvSpPr>
      <xdr:spPr>
        <a:xfrm>
          <a:off x="266701" y="2168399"/>
          <a:ext cx="1998344" cy="5633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Faire</a:t>
          </a:r>
          <a:r>
            <a:rPr lang="fr-FR" sz="1100" baseline="0">
              <a:solidFill>
                <a:schemeClr val="tx1"/>
              </a:solidFill>
            </a:rPr>
            <a:t> le cadrage et la conception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609600</xdr:colOff>
      <xdr:row>23</xdr:row>
      <xdr:rowOff>0</xdr:rowOff>
    </xdr:from>
    <xdr:to>
      <xdr:col>7</xdr:col>
      <xdr:colOff>448062</xdr:colOff>
      <xdr:row>25</xdr:row>
      <xdr:rowOff>109761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3F5A453-44B3-46CB-BE73-255E362FA347}"/>
            </a:ext>
          </a:extLst>
        </xdr:cNvPr>
        <xdr:cNvSpPr/>
      </xdr:nvSpPr>
      <xdr:spPr>
        <a:xfrm>
          <a:off x="1508760" y="3886200"/>
          <a:ext cx="2193042" cy="4450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le PBS,WBS,OBS</a:t>
          </a:r>
          <a:r>
            <a:rPr lang="fr-FR" sz="1100" baseline="0">
              <a:solidFill>
                <a:schemeClr val="tx1"/>
              </a:solidFill>
            </a:rPr>
            <a:t> et Planning initial de reference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609600</xdr:colOff>
      <xdr:row>27</xdr:row>
      <xdr:rowOff>66675</xdr:rowOff>
    </xdr:from>
    <xdr:to>
      <xdr:col>7</xdr:col>
      <xdr:colOff>448062</xdr:colOff>
      <xdr:row>28</xdr:row>
      <xdr:rowOff>347886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206ED4CF-E301-41A5-8A3E-B927DD6217C9}"/>
            </a:ext>
          </a:extLst>
        </xdr:cNvPr>
        <xdr:cNvSpPr/>
      </xdr:nvSpPr>
      <xdr:spPr>
        <a:xfrm>
          <a:off x="1508760" y="4623435"/>
          <a:ext cx="2193042" cy="4488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Répartir les tâches et organiser</a:t>
          </a:r>
          <a:r>
            <a:rPr lang="fr-FR" sz="1100" baseline="0">
              <a:solidFill>
                <a:schemeClr val="tx1"/>
              </a:solidFill>
            </a:rPr>
            <a:t> l'équipe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523875</xdr:colOff>
      <xdr:row>28</xdr:row>
      <xdr:rowOff>9525</xdr:rowOff>
    </xdr:from>
    <xdr:to>
      <xdr:col>11</xdr:col>
      <xdr:colOff>362337</xdr:colOff>
      <xdr:row>29</xdr:row>
      <xdr:rowOff>100236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DE27E477-F51D-4F40-B90D-195C2660576F}"/>
            </a:ext>
          </a:extLst>
        </xdr:cNvPr>
        <xdr:cNvSpPr/>
      </xdr:nvSpPr>
      <xdr:spPr>
        <a:xfrm>
          <a:off x="4562475" y="4733925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la force brute et la force</a:t>
          </a:r>
          <a:r>
            <a:rPr lang="fr-FR" sz="1100" baseline="0">
              <a:solidFill>
                <a:schemeClr val="tx1"/>
              </a:solidFill>
            </a:rPr>
            <a:t> brute avec matrice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542925</xdr:colOff>
      <xdr:row>31</xdr:row>
      <xdr:rowOff>142875</xdr:rowOff>
    </xdr:from>
    <xdr:to>
      <xdr:col>11</xdr:col>
      <xdr:colOff>381387</xdr:colOff>
      <xdr:row>34</xdr:row>
      <xdr:rowOff>81186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FA221E-1CA2-4215-9118-BE977F74D120}"/>
            </a:ext>
          </a:extLst>
        </xdr:cNvPr>
        <xdr:cNvSpPr/>
      </xdr:nvSpPr>
      <xdr:spPr>
        <a:xfrm>
          <a:off x="4581525" y="55683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le plus proche</a:t>
          </a:r>
          <a:r>
            <a:rPr lang="fr-FR" sz="1100" baseline="0">
              <a:solidFill>
                <a:schemeClr val="tx1"/>
              </a:solidFill>
            </a:rPr>
            <a:t> voisin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561975</xdr:colOff>
      <xdr:row>36</xdr:row>
      <xdr:rowOff>152400</xdr:rowOff>
    </xdr:from>
    <xdr:to>
      <xdr:col>11</xdr:col>
      <xdr:colOff>400437</xdr:colOff>
      <xdr:row>39</xdr:row>
      <xdr:rowOff>90711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63F9CBF4-2919-4AC5-B481-383E5C694670}"/>
            </a:ext>
          </a:extLst>
        </xdr:cNvPr>
        <xdr:cNvSpPr/>
      </xdr:nvSpPr>
      <xdr:spPr>
        <a:xfrm>
          <a:off x="4600575" y="641604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l'interface</a:t>
          </a:r>
          <a:r>
            <a:rPr lang="fr-FR" sz="1100" baseline="0">
              <a:solidFill>
                <a:schemeClr val="tx1"/>
              </a:solidFill>
            </a:rPr>
            <a:t> CLI( première version)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552450</xdr:colOff>
      <xdr:row>41</xdr:row>
      <xdr:rowOff>104775</xdr:rowOff>
    </xdr:from>
    <xdr:to>
      <xdr:col>11</xdr:col>
      <xdr:colOff>390912</xdr:colOff>
      <xdr:row>44</xdr:row>
      <xdr:rowOff>43086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9D16F531-149B-4D4A-8033-08519967771F}"/>
            </a:ext>
          </a:extLst>
        </xdr:cNvPr>
        <xdr:cNvSpPr/>
      </xdr:nvSpPr>
      <xdr:spPr>
        <a:xfrm>
          <a:off x="4591050" y="72066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 l'export</a:t>
          </a:r>
          <a:r>
            <a:rPr lang="fr-FR" sz="1100" baseline="0">
              <a:solidFill>
                <a:schemeClr val="tx1"/>
              </a:solidFill>
            </a:rPr>
            <a:t> CSV ( première version)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552450</xdr:colOff>
      <xdr:row>45</xdr:row>
      <xdr:rowOff>200025</xdr:rowOff>
    </xdr:from>
    <xdr:to>
      <xdr:col>11</xdr:col>
      <xdr:colOff>390912</xdr:colOff>
      <xdr:row>47</xdr:row>
      <xdr:rowOff>214536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B07AE319-9504-4CC4-8DCC-2B0E0BDE02E6}"/>
            </a:ext>
          </a:extLst>
        </xdr:cNvPr>
        <xdr:cNvSpPr/>
      </xdr:nvSpPr>
      <xdr:spPr>
        <a:xfrm>
          <a:off x="4591050" y="7972425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des</a:t>
          </a:r>
          <a:r>
            <a:rPr lang="fr-FR" sz="1100" baseline="0">
              <a:solidFill>
                <a:schemeClr val="tx1"/>
              </a:solidFill>
            </a:rPr>
            <a:t> jeux de tests avec att10 et att15. 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371475</xdr:colOff>
      <xdr:row>28</xdr:row>
      <xdr:rowOff>57150</xdr:rowOff>
    </xdr:from>
    <xdr:to>
      <xdr:col>15</xdr:col>
      <xdr:colOff>209937</xdr:colOff>
      <xdr:row>29</xdr:row>
      <xdr:rowOff>147861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4C500F5F-0EE4-40C6-9BEB-0D2999243D35}"/>
            </a:ext>
          </a:extLst>
        </xdr:cNvPr>
        <xdr:cNvSpPr/>
      </xdr:nvSpPr>
      <xdr:spPr>
        <a:xfrm>
          <a:off x="7549515" y="4781550"/>
          <a:ext cx="2193042" cy="45647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l'algorithme générique (GA)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390525</xdr:colOff>
      <xdr:row>32</xdr:row>
      <xdr:rowOff>47625</xdr:rowOff>
    </xdr:from>
    <xdr:to>
      <xdr:col>15</xdr:col>
      <xdr:colOff>228987</xdr:colOff>
      <xdr:row>34</xdr:row>
      <xdr:rowOff>157386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4B5D2BD7-8F65-46C3-96C3-05E3DB17D332}"/>
            </a:ext>
          </a:extLst>
        </xdr:cNvPr>
        <xdr:cNvSpPr/>
      </xdr:nvSpPr>
      <xdr:spPr>
        <a:xfrm>
          <a:off x="7568565" y="5640705"/>
          <a:ext cx="2193042" cy="4450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Implémenter</a:t>
          </a:r>
          <a:r>
            <a:rPr lang="fr-FR" sz="1100" baseline="0">
              <a:solidFill>
                <a:schemeClr val="tx1"/>
              </a:solidFill>
            </a:rPr>
            <a:t> l'export CSV (version enrichie)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36</xdr:row>
      <xdr:rowOff>133350</xdr:rowOff>
    </xdr:from>
    <xdr:to>
      <xdr:col>15</xdr:col>
      <xdr:colOff>276612</xdr:colOff>
      <xdr:row>39</xdr:row>
      <xdr:rowOff>71661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BC859162-9FC8-4434-B93E-E7E09CF6B6D8}"/>
            </a:ext>
          </a:extLst>
        </xdr:cNvPr>
        <xdr:cNvSpPr/>
      </xdr:nvSpPr>
      <xdr:spPr>
        <a:xfrm>
          <a:off x="7616190" y="639699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 des tests</a:t>
          </a:r>
          <a:r>
            <a:rPr lang="fr-FR" sz="1100" baseline="0">
              <a:solidFill>
                <a:schemeClr val="tx1"/>
              </a:solidFill>
            </a:rPr>
            <a:t> sur att48 et des comparaison avec optimunm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438150</xdr:colOff>
      <xdr:row>31</xdr:row>
      <xdr:rowOff>152400</xdr:rowOff>
    </xdr:from>
    <xdr:to>
      <xdr:col>19</xdr:col>
      <xdr:colOff>276612</xdr:colOff>
      <xdr:row>34</xdr:row>
      <xdr:rowOff>90711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3E2161BB-EAE2-49DD-A50C-B82B6AEEE33F}"/>
            </a:ext>
          </a:extLst>
        </xdr:cNvPr>
        <xdr:cNvSpPr/>
      </xdr:nvSpPr>
      <xdr:spPr>
        <a:xfrm>
          <a:off x="10755630" y="5577840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Faire</a:t>
          </a:r>
          <a:r>
            <a:rPr lang="fr-FR" sz="1100" baseline="0">
              <a:solidFill>
                <a:schemeClr val="tx1"/>
              </a:solidFill>
            </a:rPr>
            <a:t> des tests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447675</xdr:colOff>
      <xdr:row>36</xdr:row>
      <xdr:rowOff>104775</xdr:rowOff>
    </xdr:from>
    <xdr:to>
      <xdr:col>19</xdr:col>
      <xdr:colOff>286137</xdr:colOff>
      <xdr:row>39</xdr:row>
      <xdr:rowOff>43086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CAFDAA6E-30EC-4649-817D-2EF189C85AE4}"/>
            </a:ext>
          </a:extLst>
        </xdr:cNvPr>
        <xdr:cNvSpPr/>
      </xdr:nvSpPr>
      <xdr:spPr>
        <a:xfrm>
          <a:off x="10765155" y="6368415"/>
          <a:ext cx="2193042" cy="441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Livrer</a:t>
          </a:r>
          <a:r>
            <a:rPr lang="fr-FR" sz="1100" baseline="0">
              <a:solidFill>
                <a:schemeClr val="tx1"/>
              </a:solidFill>
            </a:rPr>
            <a:t> la recette finale el la documentation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744545</xdr:colOff>
      <xdr:row>7</xdr:row>
      <xdr:rowOff>130967</xdr:rowOff>
    </xdr:from>
    <xdr:to>
      <xdr:col>8</xdr:col>
      <xdr:colOff>752475</xdr:colOff>
      <xdr:row>11</xdr:row>
      <xdr:rowOff>57150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276EA612-27F8-4D4D-B7EF-7859652D033C}"/>
            </a:ext>
          </a:extLst>
        </xdr:cNvPr>
        <xdr:cNvCxnSpPr>
          <a:endCxn id="158" idx="2"/>
        </xdr:cNvCxnSpPr>
      </xdr:nvCxnSpPr>
      <xdr:spPr bwMode="auto">
        <a:xfrm flipH="1" flipV="1">
          <a:off x="6326195" y="1350167"/>
          <a:ext cx="7930" cy="611983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11</xdr:row>
      <xdr:rowOff>38100</xdr:rowOff>
    </xdr:from>
    <xdr:to>
      <xdr:col>16</xdr:col>
      <xdr:colOff>276225</xdr:colOff>
      <xdr:row>11</xdr:row>
      <xdr:rowOff>66675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2828881C-84E4-42C5-B146-ADB5F234FAA0}"/>
            </a:ext>
          </a:extLst>
        </xdr:cNvPr>
        <xdr:cNvCxnSpPr/>
      </xdr:nvCxnSpPr>
      <xdr:spPr bwMode="auto">
        <a:xfrm flipV="1">
          <a:off x="1127760" y="1912620"/>
          <a:ext cx="9465945" cy="285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11</xdr:row>
      <xdr:rowOff>57150</xdr:rowOff>
    </xdr:from>
    <xdr:to>
      <xdr:col>4</xdr:col>
      <xdr:colOff>219075</xdr:colOff>
      <xdr:row>12</xdr:row>
      <xdr:rowOff>123825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FC1B65CF-50E5-4999-98D7-0E425992C3D5}"/>
            </a:ext>
          </a:extLst>
        </xdr:cNvPr>
        <xdr:cNvCxnSpPr/>
      </xdr:nvCxnSpPr>
      <xdr:spPr bwMode="auto">
        <a:xfrm>
          <a:off x="1118235" y="1931670"/>
          <a:ext cx="0" cy="23431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11</xdr:row>
      <xdr:rowOff>66675</xdr:rowOff>
    </xdr:from>
    <xdr:to>
      <xdr:col>8</xdr:col>
      <xdr:colOff>333375</xdr:colOff>
      <xdr:row>12</xdr:row>
      <xdr:rowOff>142875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DC9D1255-97A9-41E0-A1C3-57D497755B63}"/>
            </a:ext>
          </a:extLst>
        </xdr:cNvPr>
        <xdr:cNvCxnSpPr/>
      </xdr:nvCxnSpPr>
      <xdr:spPr bwMode="auto">
        <a:xfrm>
          <a:off x="4371975" y="1941195"/>
          <a:ext cx="0" cy="2438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517386</xdr:colOff>
      <xdr:row>11</xdr:row>
      <xdr:rowOff>66675</xdr:rowOff>
    </xdr:from>
    <xdr:to>
      <xdr:col>11</xdr:col>
      <xdr:colOff>523875</xdr:colOff>
      <xdr:row>12</xdr:row>
      <xdr:rowOff>159315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97CF4CB1-DA60-453A-B24C-16A6CAFDEBE5}"/>
            </a:ext>
          </a:extLst>
        </xdr:cNvPr>
        <xdr:cNvCxnSpPr>
          <a:endCxn id="160" idx="0"/>
        </xdr:cNvCxnSpPr>
      </xdr:nvCxnSpPr>
      <xdr:spPr bwMode="auto">
        <a:xfrm flipH="1">
          <a:off x="6910566" y="1941195"/>
          <a:ext cx="6489" cy="2602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266753</xdr:colOff>
      <xdr:row>11</xdr:row>
      <xdr:rowOff>57150</xdr:rowOff>
    </xdr:from>
    <xdr:to>
      <xdr:col>16</xdr:col>
      <xdr:colOff>276225</xdr:colOff>
      <xdr:row>12</xdr:row>
      <xdr:rowOff>81591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387AB54A-69C1-44C1-9C7B-D0BBE0B24728}"/>
            </a:ext>
          </a:extLst>
        </xdr:cNvPr>
        <xdr:cNvCxnSpPr>
          <a:endCxn id="161" idx="0"/>
        </xdr:cNvCxnSpPr>
      </xdr:nvCxnSpPr>
      <xdr:spPr bwMode="auto">
        <a:xfrm flipH="1">
          <a:off x="10584233" y="1931670"/>
          <a:ext cx="9472" cy="1920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16</xdr:row>
      <xdr:rowOff>0</xdr:rowOff>
    </xdr:from>
    <xdr:to>
      <xdr:col>3</xdr:col>
      <xdr:colOff>685800</xdr:colOff>
      <xdr:row>28</xdr:row>
      <xdr:rowOff>114300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2A81518B-614F-4406-A2D0-2FDA16DA5341}"/>
            </a:ext>
          </a:extLst>
        </xdr:cNvPr>
        <xdr:cNvCxnSpPr/>
      </xdr:nvCxnSpPr>
      <xdr:spPr bwMode="auto">
        <a:xfrm flipH="1" flipV="1">
          <a:off x="790575" y="2712720"/>
          <a:ext cx="9525" cy="212598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16</xdr:row>
      <xdr:rowOff>85725</xdr:rowOff>
    </xdr:from>
    <xdr:to>
      <xdr:col>8</xdr:col>
      <xdr:colOff>66675</xdr:colOff>
      <xdr:row>47</xdr:row>
      <xdr:rowOff>76200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BE7E874A-DA0E-4748-8B60-0753F0F24766}"/>
            </a:ext>
          </a:extLst>
        </xdr:cNvPr>
        <xdr:cNvCxnSpPr/>
      </xdr:nvCxnSpPr>
      <xdr:spPr bwMode="auto">
        <a:xfrm flipH="1" flipV="1">
          <a:off x="4086225" y="2798445"/>
          <a:ext cx="19050" cy="54921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15</xdr:row>
      <xdr:rowOff>85725</xdr:rowOff>
    </xdr:from>
    <xdr:to>
      <xdr:col>11</xdr:col>
      <xdr:colOff>676275</xdr:colOff>
      <xdr:row>38</xdr:row>
      <xdr:rowOff>114300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D8979713-93D8-447D-BDC9-E79DAB7878E3}"/>
            </a:ext>
          </a:extLst>
        </xdr:cNvPr>
        <xdr:cNvCxnSpPr/>
      </xdr:nvCxnSpPr>
      <xdr:spPr bwMode="auto">
        <a:xfrm flipH="1" flipV="1">
          <a:off x="7002780" y="2630805"/>
          <a:ext cx="66675" cy="40824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714375</xdr:colOff>
      <xdr:row>15</xdr:row>
      <xdr:rowOff>47625</xdr:rowOff>
    </xdr:from>
    <xdr:to>
      <xdr:col>15</xdr:col>
      <xdr:colOff>733425</xdr:colOff>
      <xdr:row>38</xdr:row>
      <xdr:rowOff>76200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DFDB7C0A-4F52-40C2-904D-0313156BCE40}"/>
            </a:ext>
          </a:extLst>
        </xdr:cNvPr>
        <xdr:cNvCxnSpPr/>
      </xdr:nvCxnSpPr>
      <xdr:spPr bwMode="auto">
        <a:xfrm flipH="1" flipV="1">
          <a:off x="10246995" y="2592705"/>
          <a:ext cx="19050" cy="408241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28</xdr:row>
      <xdr:rowOff>114300</xdr:rowOff>
    </xdr:from>
    <xdr:to>
      <xdr:col>4</xdr:col>
      <xdr:colOff>609600</xdr:colOff>
      <xdr:row>28</xdr:row>
      <xdr:rowOff>121556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B6064487-ECA9-40CD-933A-E0214B209A1C}"/>
            </a:ext>
          </a:extLst>
        </xdr:cNvPr>
        <xdr:cNvCxnSpPr>
          <a:stCxn id="172" idx="1"/>
        </xdr:cNvCxnSpPr>
      </xdr:nvCxnSpPr>
      <xdr:spPr bwMode="auto">
        <a:xfrm flipH="1" flipV="1">
          <a:off x="809625" y="4838700"/>
          <a:ext cx="699135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666750</xdr:colOff>
      <xdr:row>24</xdr:row>
      <xdr:rowOff>54881</xdr:rowOff>
    </xdr:from>
    <xdr:to>
      <xdr:col>4</xdr:col>
      <xdr:colOff>609600</xdr:colOff>
      <xdr:row>24</xdr:row>
      <xdr:rowOff>57150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C5A5D190-CD9A-4641-8086-32514FFCEDA4}"/>
            </a:ext>
          </a:extLst>
        </xdr:cNvPr>
        <xdr:cNvCxnSpPr>
          <a:stCxn id="171" idx="1"/>
        </xdr:cNvCxnSpPr>
      </xdr:nvCxnSpPr>
      <xdr:spPr bwMode="auto">
        <a:xfrm flipH="1">
          <a:off x="781050" y="4108721"/>
          <a:ext cx="727710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19</xdr:row>
      <xdr:rowOff>126094</xdr:rowOff>
    </xdr:from>
    <xdr:to>
      <xdr:col>4</xdr:col>
      <xdr:colOff>618738</xdr:colOff>
      <xdr:row>19</xdr:row>
      <xdr:rowOff>133350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143715B4-D20F-4C85-8474-7A284B59C2D0}"/>
            </a:ext>
          </a:extLst>
        </xdr:cNvPr>
        <xdr:cNvCxnSpPr>
          <a:stCxn id="164" idx="1"/>
        </xdr:cNvCxnSpPr>
      </xdr:nvCxnSpPr>
      <xdr:spPr bwMode="auto">
        <a:xfrm flipH="1">
          <a:off x="771525" y="3341734"/>
          <a:ext cx="746373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504825</xdr:colOff>
      <xdr:row>19</xdr:row>
      <xdr:rowOff>0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CAD117A9-957E-4E8C-B76E-40A0F4EF9FA1}"/>
            </a:ext>
          </a:extLst>
        </xdr:cNvPr>
        <xdr:cNvCxnSpPr/>
      </xdr:nvCxnSpPr>
      <xdr:spPr bwMode="auto">
        <a:xfrm flipH="1">
          <a:off x="4038600" y="3215640"/>
          <a:ext cx="5048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25</xdr:row>
      <xdr:rowOff>19050</xdr:rowOff>
    </xdr:from>
    <xdr:to>
      <xdr:col>8</xdr:col>
      <xdr:colOff>561975</xdr:colOff>
      <xdr:row>25</xdr:row>
      <xdr:rowOff>19050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B654507B-D8FF-4CC1-AFF3-0D371761FC65}"/>
            </a:ext>
          </a:extLst>
        </xdr:cNvPr>
        <xdr:cNvCxnSpPr/>
      </xdr:nvCxnSpPr>
      <xdr:spPr bwMode="auto">
        <a:xfrm flipH="1">
          <a:off x="4095750" y="4240530"/>
          <a:ext cx="5048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28</xdr:row>
      <xdr:rowOff>228600</xdr:rowOff>
    </xdr:from>
    <xdr:to>
      <xdr:col>8</xdr:col>
      <xdr:colOff>523875</xdr:colOff>
      <xdr:row>28</xdr:row>
      <xdr:rowOff>235856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C1D0A626-BB84-4D42-87FC-FE8DE043C97C}"/>
            </a:ext>
          </a:extLst>
        </xdr:cNvPr>
        <xdr:cNvCxnSpPr>
          <a:stCxn id="173" idx="1"/>
        </xdr:cNvCxnSpPr>
      </xdr:nvCxnSpPr>
      <xdr:spPr bwMode="auto">
        <a:xfrm flipH="1" flipV="1">
          <a:off x="4105275" y="4953000"/>
          <a:ext cx="457200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33</xdr:row>
      <xdr:rowOff>38100</xdr:rowOff>
    </xdr:from>
    <xdr:to>
      <xdr:col>8</xdr:col>
      <xdr:colOff>523875</xdr:colOff>
      <xdr:row>33</xdr:row>
      <xdr:rowOff>45356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A6A5701C-E6BE-42E6-96DD-88D3FDAB23E5}"/>
            </a:ext>
          </a:extLst>
        </xdr:cNvPr>
        <xdr:cNvCxnSpPr/>
      </xdr:nvCxnSpPr>
      <xdr:spPr bwMode="auto">
        <a:xfrm flipH="1" flipV="1">
          <a:off x="4105275" y="5798820"/>
          <a:ext cx="457200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38</xdr:row>
      <xdr:rowOff>28575</xdr:rowOff>
    </xdr:from>
    <xdr:to>
      <xdr:col>8</xdr:col>
      <xdr:colOff>561975</xdr:colOff>
      <xdr:row>38</xdr:row>
      <xdr:rowOff>35831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FAF991DA-4696-4C31-970C-9ADF586A4E18}"/>
            </a:ext>
          </a:extLst>
        </xdr:cNvPr>
        <xdr:cNvCxnSpPr>
          <a:stCxn id="175" idx="1"/>
        </xdr:cNvCxnSpPr>
      </xdr:nvCxnSpPr>
      <xdr:spPr bwMode="auto">
        <a:xfrm flipH="1" flipV="1">
          <a:off x="4114800" y="6627495"/>
          <a:ext cx="485775" cy="725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42</xdr:row>
      <xdr:rowOff>159656</xdr:rowOff>
    </xdr:from>
    <xdr:to>
      <xdr:col>8</xdr:col>
      <xdr:colOff>552450</xdr:colOff>
      <xdr:row>42</xdr:row>
      <xdr:rowOff>161925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67D956AD-E78E-4C3C-AE53-77E4F6E87708}"/>
            </a:ext>
          </a:extLst>
        </xdr:cNvPr>
        <xdr:cNvCxnSpPr>
          <a:stCxn id="176" idx="1"/>
        </xdr:cNvCxnSpPr>
      </xdr:nvCxnSpPr>
      <xdr:spPr bwMode="auto">
        <a:xfrm flipH="1">
          <a:off x="4114800" y="7429136"/>
          <a:ext cx="476250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46</xdr:row>
      <xdr:rowOff>207281</xdr:rowOff>
    </xdr:from>
    <xdr:to>
      <xdr:col>8</xdr:col>
      <xdr:colOff>552450</xdr:colOff>
      <xdr:row>46</xdr:row>
      <xdr:rowOff>209550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37F15D4-5DCD-422B-9FF2-6AD47058E051}"/>
            </a:ext>
          </a:extLst>
        </xdr:cNvPr>
        <xdr:cNvCxnSpPr>
          <a:stCxn id="177" idx="1"/>
        </xdr:cNvCxnSpPr>
      </xdr:nvCxnSpPr>
      <xdr:spPr bwMode="auto">
        <a:xfrm flipH="1">
          <a:off x="4124325" y="8200661"/>
          <a:ext cx="466725" cy="226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18</xdr:row>
      <xdr:rowOff>142875</xdr:rowOff>
    </xdr:from>
    <xdr:to>
      <xdr:col>12</xdr:col>
      <xdr:colOff>384774</xdr:colOff>
      <xdr:row>18</xdr:row>
      <xdr:rowOff>148766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9DA077BA-BCFA-452D-B9E9-7B4D916A376F}"/>
            </a:ext>
          </a:extLst>
        </xdr:cNvPr>
        <xdr:cNvCxnSpPr>
          <a:stCxn id="165" idx="1"/>
        </xdr:cNvCxnSpPr>
      </xdr:nvCxnSpPr>
      <xdr:spPr bwMode="auto">
        <a:xfrm flipH="1" flipV="1">
          <a:off x="7012305" y="3190875"/>
          <a:ext cx="550509" cy="589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24</xdr:row>
      <xdr:rowOff>47625</xdr:rowOff>
    </xdr:from>
    <xdr:to>
      <xdr:col>12</xdr:col>
      <xdr:colOff>413349</xdr:colOff>
      <xdr:row>24</xdr:row>
      <xdr:rowOff>48369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BD68A51A-B723-44EF-B7A0-09272B44FE3A}"/>
            </a:ext>
          </a:extLst>
        </xdr:cNvPr>
        <xdr:cNvCxnSpPr>
          <a:stCxn id="166" idx="1"/>
        </xdr:cNvCxnSpPr>
      </xdr:nvCxnSpPr>
      <xdr:spPr bwMode="auto">
        <a:xfrm flipH="1" flipV="1">
          <a:off x="7040880" y="4101465"/>
          <a:ext cx="550509" cy="74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28</xdr:row>
      <xdr:rowOff>247650</xdr:rowOff>
    </xdr:from>
    <xdr:to>
      <xdr:col>12</xdr:col>
      <xdr:colOff>352425</xdr:colOff>
      <xdr:row>28</xdr:row>
      <xdr:rowOff>247650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996A868-BF7D-4943-B2AD-4F224E04DFA9}"/>
            </a:ext>
          </a:extLst>
        </xdr:cNvPr>
        <xdr:cNvCxnSpPr/>
      </xdr:nvCxnSpPr>
      <xdr:spPr bwMode="auto">
        <a:xfrm flipH="1">
          <a:off x="7021830" y="497205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33</xdr:row>
      <xdr:rowOff>123825</xdr:rowOff>
    </xdr:from>
    <xdr:to>
      <xdr:col>12</xdr:col>
      <xdr:colOff>381000</xdr:colOff>
      <xdr:row>33</xdr:row>
      <xdr:rowOff>123825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2985736F-4D69-4E6F-B2BE-7771B59D8AF0}"/>
            </a:ext>
          </a:extLst>
        </xdr:cNvPr>
        <xdr:cNvCxnSpPr/>
      </xdr:nvCxnSpPr>
      <xdr:spPr bwMode="auto">
        <a:xfrm flipH="1">
          <a:off x="7050405" y="588454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704850</xdr:colOff>
      <xdr:row>38</xdr:row>
      <xdr:rowOff>104775</xdr:rowOff>
    </xdr:from>
    <xdr:to>
      <xdr:col>12</xdr:col>
      <xdr:colOff>428625</xdr:colOff>
      <xdr:row>38</xdr:row>
      <xdr:rowOff>104775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139889CD-88DD-4681-A0BF-7739A4BD41BD}"/>
            </a:ext>
          </a:extLst>
        </xdr:cNvPr>
        <xdr:cNvCxnSpPr/>
      </xdr:nvCxnSpPr>
      <xdr:spPr bwMode="auto">
        <a:xfrm flipH="1">
          <a:off x="7098030" y="670369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685800</xdr:colOff>
      <xdr:row>18</xdr:row>
      <xdr:rowOff>133350</xdr:rowOff>
    </xdr:from>
    <xdr:to>
      <xdr:col>16</xdr:col>
      <xdr:colOff>409575</xdr:colOff>
      <xdr:row>18</xdr:row>
      <xdr:rowOff>133350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C655C3D2-AE0F-46B7-B860-C45C675C9F5C}"/>
            </a:ext>
          </a:extLst>
        </xdr:cNvPr>
        <xdr:cNvCxnSpPr/>
      </xdr:nvCxnSpPr>
      <xdr:spPr bwMode="auto">
        <a:xfrm flipH="1">
          <a:off x="10218420" y="318135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24</xdr:row>
      <xdr:rowOff>28575</xdr:rowOff>
    </xdr:from>
    <xdr:to>
      <xdr:col>16</xdr:col>
      <xdr:colOff>457200</xdr:colOff>
      <xdr:row>24</xdr:row>
      <xdr:rowOff>28575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94713B09-A9E4-420E-A291-514B5F4ED1AB}"/>
            </a:ext>
          </a:extLst>
        </xdr:cNvPr>
        <xdr:cNvCxnSpPr/>
      </xdr:nvCxnSpPr>
      <xdr:spPr bwMode="auto">
        <a:xfrm flipH="1">
          <a:off x="10266045" y="408241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28</xdr:row>
      <xdr:rowOff>228600</xdr:rowOff>
    </xdr:from>
    <xdr:to>
      <xdr:col>16</xdr:col>
      <xdr:colOff>457200</xdr:colOff>
      <xdr:row>28</xdr:row>
      <xdr:rowOff>228600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9559AE5C-7A31-43E0-8BA8-9A9A06D3110A}"/>
            </a:ext>
          </a:extLst>
        </xdr:cNvPr>
        <xdr:cNvCxnSpPr/>
      </xdr:nvCxnSpPr>
      <xdr:spPr bwMode="auto">
        <a:xfrm flipH="1">
          <a:off x="10266045" y="495300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33</xdr:row>
      <xdr:rowOff>104775</xdr:rowOff>
    </xdr:from>
    <xdr:to>
      <xdr:col>16</xdr:col>
      <xdr:colOff>447675</xdr:colOff>
      <xdr:row>33</xdr:row>
      <xdr:rowOff>104775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C3308499-8B82-43CF-8AFF-6F877C6A4707}"/>
            </a:ext>
          </a:extLst>
        </xdr:cNvPr>
        <xdr:cNvCxnSpPr/>
      </xdr:nvCxnSpPr>
      <xdr:spPr bwMode="auto">
        <a:xfrm flipH="1">
          <a:off x="10256520" y="5865495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38</xdr:row>
      <xdr:rowOff>76200</xdr:rowOff>
    </xdr:from>
    <xdr:to>
      <xdr:col>16</xdr:col>
      <xdr:colOff>457200</xdr:colOff>
      <xdr:row>38</xdr:row>
      <xdr:rowOff>76200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47C927BA-62B3-45FD-ADEF-296D96FB6970}"/>
            </a:ext>
          </a:extLst>
        </xdr:cNvPr>
        <xdr:cNvCxnSpPr/>
      </xdr:nvCxnSpPr>
      <xdr:spPr bwMode="auto">
        <a:xfrm flipH="1">
          <a:off x="10266045" y="6675120"/>
          <a:ext cx="5086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A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A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A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A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A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A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A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A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A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A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A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A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154781</xdr:colOff>
      <xdr:row>12</xdr:row>
      <xdr:rowOff>107158</xdr:rowOff>
    </xdr:from>
    <xdr:to>
      <xdr:col>18</xdr:col>
      <xdr:colOff>238124</xdr:colOff>
      <xdr:row>29</xdr:row>
      <xdr:rowOff>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6978312" y="2286002"/>
          <a:ext cx="3131343" cy="2726531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documents de votre projet et leurs états: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 en sortie : ce que vous produisez dans le cadre du projet.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Renseignez au fur et à mesure  leurs états et rendez les accessibles par hyperlien.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B1:S25"/>
  <sheetViews>
    <sheetView showGridLines="0" zoomScale="80" zoomScaleNormal="80" zoomScalePageLayoutView="70" workbookViewId="0">
      <selection activeCell="E13" sqref="E13:N13"/>
    </sheetView>
  </sheetViews>
  <sheetFormatPr defaultColWidth="11.44140625" defaultRowHeight="13.2"/>
  <cols>
    <col min="1" max="1" width="1.6640625" style="5" customWidth="1"/>
    <col min="2" max="2" width="11.44140625" style="5"/>
    <col min="3" max="3" width="29.5546875" style="5" customWidth="1"/>
    <col min="4" max="4" width="0.88671875" style="5" customWidth="1"/>
    <col min="5" max="13" width="10.6640625" style="5" customWidth="1"/>
    <col min="14" max="14" width="15.6640625" style="5" customWidth="1"/>
    <col min="15" max="16384" width="11.44140625" style="5"/>
  </cols>
  <sheetData>
    <row r="1" spans="2:16" ht="17.399999999999999">
      <c r="B1" s="126"/>
      <c r="C1" s="127"/>
      <c r="D1" s="127"/>
      <c r="E1" s="127"/>
      <c r="F1" s="127"/>
      <c r="G1" s="127"/>
      <c r="H1" s="127"/>
      <c r="I1" s="127"/>
      <c r="J1" s="127"/>
      <c r="K1" s="127"/>
      <c r="L1" s="196" t="s">
        <v>29</v>
      </c>
      <c r="M1" s="197"/>
      <c r="N1" s="198"/>
      <c r="P1" s="24"/>
    </row>
    <row r="2" spans="2:16" ht="12.75" customHeight="1"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99">
        <v>42836</v>
      </c>
      <c r="M2" s="200"/>
      <c r="N2" s="201"/>
    </row>
    <row r="3" spans="2:16" ht="12.75" customHeight="1" thickBo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202" t="s">
        <v>30</v>
      </c>
      <c r="M3" s="203"/>
      <c r="N3" s="204"/>
      <c r="P3" s="24"/>
    </row>
    <row r="4" spans="2:16" ht="12.75" customHeight="1" thickBot="1">
      <c r="P4" s="25"/>
    </row>
    <row r="5" spans="2:16" ht="23.4" thickBot="1">
      <c r="B5" s="187" t="s">
        <v>19</v>
      </c>
      <c r="C5" s="187"/>
      <c r="D5" s="6"/>
      <c r="E5" s="205" t="s">
        <v>316</v>
      </c>
      <c r="F5" s="205"/>
      <c r="G5" s="205"/>
      <c r="H5" s="205"/>
      <c r="I5" s="205"/>
      <c r="J5" s="205"/>
      <c r="K5" s="205"/>
      <c r="L5" s="205"/>
      <c r="M5" s="205"/>
      <c r="N5" s="205"/>
    </row>
    <row r="6" spans="2:16" ht="12" customHeight="1" thickBot="1">
      <c r="B6" s="7"/>
      <c r="C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8" thickBot="1">
      <c r="B7" s="187" t="s">
        <v>111</v>
      </c>
      <c r="C7" s="187"/>
      <c r="D7" s="6"/>
      <c r="E7" s="190" t="s">
        <v>315</v>
      </c>
      <c r="F7" s="191"/>
      <c r="G7" s="191"/>
      <c r="H7" s="191"/>
      <c r="I7" s="191"/>
      <c r="J7" s="191"/>
      <c r="K7" s="191"/>
      <c r="L7" s="191"/>
      <c r="M7" s="191"/>
      <c r="N7" s="192"/>
    </row>
    <row r="8" spans="2:16" ht="9.6" customHeight="1" thickBot="1">
      <c r="B8" s="10"/>
      <c r="C8" s="11"/>
      <c r="D8" s="6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6" ht="54.6" customHeight="1" thickBot="1">
      <c r="B9" s="193" t="s">
        <v>3</v>
      </c>
      <c r="C9" s="193"/>
      <c r="D9" s="6"/>
      <c r="E9" s="194" t="s">
        <v>107</v>
      </c>
      <c r="F9" s="195"/>
      <c r="G9" s="195"/>
      <c r="H9" s="195"/>
      <c r="I9" s="195"/>
      <c r="J9" s="195"/>
      <c r="K9" s="195"/>
      <c r="L9" s="195"/>
      <c r="M9" s="195"/>
      <c r="N9" s="195"/>
    </row>
    <row r="10" spans="2:16" ht="10.95" customHeight="1" thickBot="1">
      <c r="B10" s="10"/>
      <c r="C10" s="11"/>
      <c r="D10" s="6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6" ht="61.2" customHeight="1" thickBot="1">
      <c r="B11" s="187" t="s">
        <v>18</v>
      </c>
      <c r="C11" s="187"/>
      <c r="D11" s="6"/>
      <c r="E11" s="194" t="s">
        <v>97</v>
      </c>
      <c r="F11" s="195"/>
      <c r="G11" s="195"/>
      <c r="H11" s="195"/>
      <c r="I11" s="195"/>
      <c r="J11" s="195"/>
      <c r="K11" s="195"/>
      <c r="L11" s="195"/>
      <c r="M11" s="195"/>
      <c r="N11" s="195"/>
    </row>
    <row r="12" spans="2:16" ht="10.95" customHeight="1" thickBot="1">
      <c r="B12" s="10"/>
      <c r="C12" s="11"/>
      <c r="D12" s="6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6" ht="99" customHeight="1" thickBot="1">
      <c r="B13" s="187" t="s">
        <v>4</v>
      </c>
      <c r="C13" s="187"/>
      <c r="D13" s="6"/>
      <c r="E13" s="188" t="s">
        <v>317</v>
      </c>
      <c r="F13" s="189"/>
      <c r="G13" s="189"/>
      <c r="H13" s="189"/>
      <c r="I13" s="189"/>
      <c r="J13" s="189"/>
      <c r="K13" s="189"/>
      <c r="L13" s="189"/>
      <c r="M13" s="189"/>
      <c r="N13" s="189"/>
    </row>
    <row r="14" spans="2:16" ht="73.5" customHeight="1"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6" ht="18.75" customHeight="1"/>
    <row r="25" spans="19:19">
      <c r="S25" s="46"/>
    </row>
  </sheetData>
  <sheetProtection selectLockedCells="1" selectUnlockedCells="1"/>
  <mergeCells count="13">
    <mergeCell ref="L1:N1"/>
    <mergeCell ref="L2:N2"/>
    <mergeCell ref="L3:N3"/>
    <mergeCell ref="B5:C5"/>
    <mergeCell ref="E5:N5"/>
    <mergeCell ref="B13:C13"/>
    <mergeCell ref="E13:N13"/>
    <mergeCell ref="B7:C7"/>
    <mergeCell ref="E7:N7"/>
    <mergeCell ref="B9:C9"/>
    <mergeCell ref="E9:N9"/>
    <mergeCell ref="B11:C11"/>
    <mergeCell ref="E11:N11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5">
    <pageSetUpPr fitToPage="1"/>
  </sheetPr>
  <dimension ref="A1:BH17"/>
  <sheetViews>
    <sheetView showGridLines="0" zoomScale="82" zoomScaleNormal="80" workbookViewId="0">
      <selection activeCell="A6" sqref="A6"/>
    </sheetView>
  </sheetViews>
  <sheetFormatPr defaultColWidth="11.44140625" defaultRowHeight="13.2"/>
  <cols>
    <col min="1" max="1" width="7.88671875" style="3" customWidth="1"/>
    <col min="2" max="2" width="58.44140625" style="3" customWidth="1"/>
    <col min="3" max="3" width="13.5546875" style="3" customWidth="1"/>
    <col min="4" max="4" width="18" style="3" customWidth="1"/>
    <col min="5" max="5" width="11.5546875" style="4" customWidth="1"/>
    <col min="6" max="6" width="11" style="4" customWidth="1"/>
    <col min="7" max="7" width="18.88671875" style="3" customWidth="1"/>
    <col min="8" max="8" width="11.44140625" style="3"/>
    <col min="9" max="9" width="12.109375" style="3" customWidth="1"/>
    <col min="10" max="10" width="37.109375" style="3" customWidth="1"/>
    <col min="11" max="16384" width="11.44140625" style="3"/>
  </cols>
  <sheetData>
    <row r="1" spans="1:60" ht="13.5" customHeight="1">
      <c r="A1" s="256" t="str">
        <f>"LISTE DES ACTIONS au "&amp;TEXT(I2,"jj/mm/aaaa")</f>
        <v>LISTE DES ACTIONS au 17/00/Dienstag</v>
      </c>
      <c r="B1" s="257"/>
      <c r="C1" s="257"/>
      <c r="D1" s="257"/>
      <c r="E1" s="257"/>
      <c r="F1" s="257"/>
      <c r="G1" s="257"/>
      <c r="H1" s="258"/>
      <c r="I1" s="206" t="str">
        <f>'1a-Identification Projet'!$L1</f>
        <v>reference Tableau de bord</v>
      </c>
      <c r="J1" s="207"/>
    </row>
    <row r="2" spans="1:60" ht="12.75" customHeight="1">
      <c r="A2" s="259"/>
      <c r="B2" s="260"/>
      <c r="C2" s="260"/>
      <c r="D2" s="260"/>
      <c r="E2" s="260"/>
      <c r="F2" s="260"/>
      <c r="G2" s="260"/>
      <c r="H2" s="261"/>
      <c r="I2" s="208">
        <f>'1a-Identification Projet'!$L2</f>
        <v>42836</v>
      </c>
      <c r="J2" s="209"/>
    </row>
    <row r="3" spans="1:60" ht="16.5" customHeight="1" thickBot="1">
      <c r="A3" s="262"/>
      <c r="B3" s="263"/>
      <c r="C3" s="263"/>
      <c r="D3" s="263"/>
      <c r="E3" s="263"/>
      <c r="F3" s="263"/>
      <c r="G3" s="263"/>
      <c r="H3" s="264"/>
      <c r="I3" s="210" t="str">
        <f>'1a-Identification Projet'!$L3</f>
        <v>Organisation</v>
      </c>
      <c r="J3" s="211"/>
    </row>
    <row r="4" spans="1:60" ht="12.75" customHeight="1" thickBot="1">
      <c r="B4" s="26"/>
      <c r="C4" s="26"/>
      <c r="D4" s="26"/>
    </row>
    <row r="5" spans="1:60" ht="40.200000000000003" thickBot="1">
      <c r="A5" s="49" t="s">
        <v>8</v>
      </c>
      <c r="B5" s="49" t="s">
        <v>99</v>
      </c>
      <c r="C5" s="49" t="s">
        <v>9</v>
      </c>
      <c r="D5" s="49" t="s">
        <v>106</v>
      </c>
      <c r="E5" s="49" t="s">
        <v>100</v>
      </c>
      <c r="F5" s="49" t="s">
        <v>101</v>
      </c>
      <c r="G5" s="49" t="s">
        <v>102</v>
      </c>
      <c r="H5" s="49" t="s">
        <v>103</v>
      </c>
      <c r="I5" s="49" t="s">
        <v>104</v>
      </c>
      <c r="J5" s="50" t="s">
        <v>105</v>
      </c>
      <c r="K5" s="19"/>
      <c r="L5" s="19"/>
      <c r="M5" s="19"/>
      <c r="N5" s="19"/>
      <c r="O5" s="19"/>
      <c r="P5" s="19"/>
      <c r="Q5" s="19"/>
      <c r="R5" s="19"/>
      <c r="S5" s="19"/>
      <c r="T5" s="29"/>
      <c r="U5" s="29"/>
      <c r="V5" s="29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</row>
    <row r="6" spans="1:60" s="30" customFormat="1" ht="15">
      <c r="A6" s="77"/>
      <c r="B6" s="78"/>
      <c r="C6" s="80"/>
      <c r="D6" s="81"/>
      <c r="E6" s="81"/>
      <c r="F6" s="81"/>
      <c r="G6" s="80"/>
      <c r="H6" s="82"/>
      <c r="I6" s="83"/>
      <c r="J6" s="84"/>
      <c r="K6" s="27"/>
      <c r="L6" s="27"/>
      <c r="M6" s="27"/>
      <c r="N6" s="27"/>
      <c r="O6" s="27"/>
      <c r="P6" s="27"/>
      <c r="Q6" s="27"/>
      <c r="R6" s="27"/>
      <c r="S6" s="27"/>
      <c r="T6" s="28"/>
      <c r="U6" s="28"/>
      <c r="V6" s="28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s="23" customFormat="1" ht="15">
      <c r="A7" s="77"/>
      <c r="B7" s="78"/>
      <c r="C7" s="80"/>
      <c r="D7" s="81"/>
      <c r="E7" s="81"/>
      <c r="F7" s="81"/>
      <c r="G7" s="80"/>
      <c r="H7" s="82"/>
      <c r="I7" s="83"/>
      <c r="J7" s="78"/>
      <c r="K7" s="27"/>
      <c r="L7" s="27"/>
      <c r="M7" s="27"/>
      <c r="N7" s="27"/>
      <c r="O7" s="27"/>
      <c r="P7" s="27"/>
      <c r="Q7" s="27"/>
      <c r="R7" s="27"/>
      <c r="S7" s="27"/>
      <c r="T7" s="28"/>
      <c r="U7" s="28"/>
      <c r="V7" s="2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s="23" customFormat="1" ht="15">
      <c r="A8" s="85"/>
      <c r="B8" s="86"/>
      <c r="C8" s="79"/>
      <c r="D8" s="87"/>
      <c r="E8" s="87"/>
      <c r="F8" s="87"/>
      <c r="G8" s="79"/>
      <c r="H8" s="88"/>
      <c r="I8" s="89"/>
      <c r="J8" s="86"/>
      <c r="K8" s="27"/>
      <c r="L8" s="27"/>
      <c r="M8" s="27"/>
      <c r="N8" s="27"/>
      <c r="O8" s="27"/>
      <c r="P8" s="27"/>
      <c r="Q8" s="27"/>
      <c r="R8" s="27"/>
      <c r="S8" s="27"/>
      <c r="T8" s="28"/>
      <c r="U8" s="28"/>
      <c r="V8" s="2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s="23" customFormat="1" ht="15">
      <c r="A9" s="85"/>
      <c r="B9" s="90"/>
      <c r="C9" s="79"/>
      <c r="D9" s="87"/>
      <c r="E9" s="87"/>
      <c r="F9" s="87"/>
      <c r="G9" s="79"/>
      <c r="H9" s="88"/>
      <c r="I9" s="89"/>
      <c r="J9" s="86"/>
      <c r="K9" s="27"/>
      <c r="L9" s="27"/>
      <c r="M9" s="27"/>
      <c r="N9" s="27"/>
      <c r="O9" s="27"/>
      <c r="P9" s="27"/>
      <c r="Q9" s="27"/>
      <c r="R9" s="27"/>
      <c r="S9" s="27"/>
      <c r="T9" s="28"/>
      <c r="U9" s="28"/>
      <c r="V9" s="2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s="23" customFormat="1" ht="15">
      <c r="A10" s="85"/>
      <c r="B10" s="90"/>
      <c r="C10" s="79"/>
      <c r="D10" s="87"/>
      <c r="E10" s="87"/>
      <c r="F10" s="87"/>
      <c r="G10" s="79"/>
      <c r="H10" s="91"/>
      <c r="I10" s="89"/>
      <c r="J10" s="92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8"/>
      <c r="V10" s="2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s="23" customFormat="1" ht="15">
      <c r="A11" s="85"/>
      <c r="B11" s="90"/>
      <c r="C11" s="79"/>
      <c r="D11" s="87"/>
      <c r="E11" s="87"/>
      <c r="F11" s="87"/>
      <c r="G11" s="79"/>
      <c r="H11" s="91"/>
      <c r="I11" s="89"/>
      <c r="J11" s="86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8"/>
      <c r="V11" s="2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s="23" customFormat="1" ht="15">
      <c r="A12" s="85"/>
      <c r="B12" s="90"/>
      <c r="C12" s="79"/>
      <c r="D12" s="87"/>
      <c r="E12" s="87"/>
      <c r="F12" s="87"/>
      <c r="G12" s="79"/>
      <c r="H12" s="88"/>
      <c r="I12" s="89"/>
      <c r="J12" s="86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8"/>
      <c r="V12" s="2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s="23" customFormat="1">
      <c r="A13" s="3"/>
      <c r="B13" s="3"/>
      <c r="C13" s="3"/>
      <c r="D13" s="3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F14" s="22"/>
    </row>
    <row r="16" spans="1:60">
      <c r="A16" s="3" t="s">
        <v>312</v>
      </c>
    </row>
    <row r="17" spans="1:1">
      <c r="A17" s="3" t="s">
        <v>313</v>
      </c>
    </row>
  </sheetData>
  <mergeCells count="4">
    <mergeCell ref="I1:J1"/>
    <mergeCell ref="I2:J2"/>
    <mergeCell ref="I3:J3"/>
    <mergeCell ref="A1:H3"/>
  </mergeCells>
  <conditionalFormatting sqref="A6:J10 A12:J12">
    <cfRule type="expression" dxfId="2" priority="25" stopIfTrue="1">
      <formula>IF($G6="Done",TRUE,FALSE)</formula>
    </cfRule>
    <cfRule type="expression" dxfId="1" priority="26" stopIfTrue="1">
      <formula>IF($G6="Cancelled",TRUE,FALSE)</formula>
    </cfRule>
    <cfRule type="expression" dxfId="0" priority="27" stopIfTrue="1">
      <formula>IF($G6="Pending",TRUE,FALSE)</formula>
    </cfRule>
  </conditionalFormatting>
  <dataValidations count="1">
    <dataValidation type="list" allowBlank="1" showInputMessage="1" showErrorMessage="1" sqref="G6:G12" xr:uid="{00000000-0002-0000-09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pageSetUpPr fitToPage="1"/>
  </sheetPr>
  <dimension ref="A1:K14"/>
  <sheetViews>
    <sheetView showGridLines="0" zoomScale="80" zoomScaleNormal="80" workbookViewId="0">
      <selection activeCell="B7" sqref="B7:F7"/>
    </sheetView>
  </sheetViews>
  <sheetFormatPr defaultColWidth="11.44140625" defaultRowHeight="13.2"/>
  <cols>
    <col min="1" max="1" width="16" style="3" customWidth="1"/>
    <col min="2" max="2" width="52" style="3" customWidth="1"/>
    <col min="3" max="3" width="10.6640625" style="3" customWidth="1"/>
    <col min="4" max="4" width="6.6640625" style="3" customWidth="1"/>
    <col min="5" max="5" width="6.33203125" style="4" customWidth="1"/>
    <col min="6" max="6" width="7.109375" style="4" customWidth="1"/>
    <col min="7" max="7" width="27.6640625" style="4" customWidth="1"/>
    <col min="8" max="8" width="17.109375" style="4" customWidth="1"/>
    <col min="9" max="9" width="17.5546875" style="4" customWidth="1"/>
    <col min="10" max="10" width="26.5546875" style="3" customWidth="1"/>
    <col min="11" max="16384" width="11.44140625" style="3"/>
  </cols>
  <sheetData>
    <row r="1" spans="1:11" ht="13.5" customHeight="1">
      <c r="A1" s="270" t="str">
        <f>"LISTE DES DECISIONS au "&amp;TEXT(J2,"jj/mm/aaaa")</f>
        <v>LISTE DES DECISIONS au 17/00/Dienstag</v>
      </c>
      <c r="B1" s="257"/>
      <c r="C1" s="257"/>
      <c r="D1" s="257"/>
      <c r="E1" s="257"/>
      <c r="F1" s="257"/>
      <c r="G1" s="257"/>
      <c r="H1" s="257"/>
      <c r="I1" s="258"/>
      <c r="J1" s="206" t="str">
        <f>'1a-Identification Projet'!$L1</f>
        <v>reference Tableau de bord</v>
      </c>
      <c r="K1" s="207"/>
    </row>
    <row r="2" spans="1:11" ht="12.75" customHeight="1">
      <c r="A2" s="260"/>
      <c r="B2" s="260"/>
      <c r="C2" s="260"/>
      <c r="D2" s="260"/>
      <c r="E2" s="260"/>
      <c r="F2" s="260"/>
      <c r="G2" s="260"/>
      <c r="H2" s="260"/>
      <c r="I2" s="261"/>
      <c r="J2" s="208">
        <f>'1a-Identification Projet'!$L2</f>
        <v>42836</v>
      </c>
      <c r="K2" s="209"/>
    </row>
    <row r="3" spans="1:11" ht="16.5" customHeight="1" thickBot="1">
      <c r="A3" s="263"/>
      <c r="B3" s="263"/>
      <c r="C3" s="263"/>
      <c r="D3" s="263"/>
      <c r="E3" s="263"/>
      <c r="F3" s="263"/>
      <c r="G3" s="263"/>
      <c r="H3" s="263"/>
      <c r="I3" s="264"/>
      <c r="J3" s="210" t="str">
        <f>'1a-Identification Projet'!$L3</f>
        <v>Organisation</v>
      </c>
      <c r="K3" s="211"/>
    </row>
    <row r="4" spans="1:11" ht="12.75" customHeight="1" thickBot="1">
      <c r="A4" s="26"/>
      <c r="B4" s="26"/>
      <c r="C4" s="26"/>
      <c r="D4" s="26"/>
    </row>
    <row r="5" spans="1:11" ht="26.4">
      <c r="A5" s="93" t="s">
        <v>2</v>
      </c>
      <c r="B5" s="267" t="s">
        <v>28</v>
      </c>
      <c r="C5" s="268"/>
      <c r="D5" s="268"/>
      <c r="E5" s="268"/>
      <c r="F5" s="269"/>
      <c r="G5" s="94" t="s">
        <v>22</v>
      </c>
      <c r="H5" s="94" t="s">
        <v>25</v>
      </c>
      <c r="I5" s="94" t="s">
        <v>26</v>
      </c>
      <c r="J5" s="93" t="s">
        <v>27</v>
      </c>
      <c r="K5" s="93" t="s">
        <v>23</v>
      </c>
    </row>
    <row r="6" spans="1:11" ht="15">
      <c r="A6" s="95">
        <v>1</v>
      </c>
      <c r="B6" s="265" t="s">
        <v>321</v>
      </c>
      <c r="C6" s="265"/>
      <c r="D6" s="265"/>
      <c r="E6" s="265"/>
      <c r="F6" s="265"/>
      <c r="G6" s="96" t="s">
        <v>320</v>
      </c>
      <c r="H6" s="298">
        <v>45908</v>
      </c>
      <c r="I6" s="96"/>
      <c r="J6" s="97"/>
      <c r="K6" s="98" t="s">
        <v>24</v>
      </c>
    </row>
    <row r="7" spans="1:11" ht="15">
      <c r="A7" s="95">
        <v>2</v>
      </c>
      <c r="B7" s="265"/>
      <c r="C7" s="265"/>
      <c r="D7" s="265"/>
      <c r="E7" s="265"/>
      <c r="F7" s="265"/>
      <c r="G7" s="96"/>
      <c r="H7" s="96"/>
      <c r="I7" s="96"/>
      <c r="J7" s="97"/>
      <c r="K7" s="98"/>
    </row>
    <row r="8" spans="1:11" ht="15">
      <c r="A8" s="95">
        <v>3</v>
      </c>
      <c r="B8" s="265"/>
      <c r="C8" s="265"/>
      <c r="D8" s="265"/>
      <c r="E8" s="265"/>
      <c r="F8" s="265"/>
      <c r="G8" s="96"/>
      <c r="H8" s="96"/>
      <c r="I8" s="96"/>
      <c r="J8" s="97"/>
      <c r="K8" s="98"/>
    </row>
    <row r="9" spans="1:11" ht="15.6">
      <c r="A9" s="95">
        <v>4</v>
      </c>
      <c r="B9" s="266"/>
      <c r="C9" s="266"/>
      <c r="D9" s="266"/>
      <c r="E9" s="266"/>
      <c r="F9" s="266"/>
      <c r="G9" s="99"/>
      <c r="H9" s="99"/>
      <c r="I9" s="99"/>
      <c r="J9" s="100"/>
      <c r="K9" s="101"/>
    </row>
    <row r="10" spans="1:11" ht="15.6">
      <c r="A10" s="95">
        <v>5</v>
      </c>
      <c r="B10" s="266"/>
      <c r="C10" s="266"/>
      <c r="D10" s="266"/>
      <c r="E10" s="266"/>
      <c r="F10" s="266"/>
      <c r="G10" s="99"/>
      <c r="H10" s="99"/>
      <c r="I10" s="99"/>
      <c r="J10" s="102"/>
      <c r="K10" s="101"/>
    </row>
    <row r="11" spans="1:11" ht="15.6">
      <c r="A11" s="95">
        <v>6</v>
      </c>
      <c r="B11" s="266"/>
      <c r="C11" s="266"/>
      <c r="D11" s="266"/>
      <c r="E11" s="266"/>
      <c r="F11" s="266"/>
      <c r="G11" s="99"/>
      <c r="H11" s="99"/>
      <c r="I11" s="99"/>
      <c r="J11" s="100"/>
      <c r="K11" s="101"/>
    </row>
    <row r="14" spans="1:11">
      <c r="B14" s="3" t="s">
        <v>314</v>
      </c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6">
    <outlinePr summaryBelow="0" summaryRight="0"/>
    <pageSetUpPr fitToPage="1"/>
  </sheetPr>
  <dimension ref="A1:J33"/>
  <sheetViews>
    <sheetView showGridLines="0" topLeftCell="A4" zoomScale="80" zoomScaleNormal="80" workbookViewId="0">
      <selection activeCell="M34" sqref="M34"/>
    </sheetView>
  </sheetViews>
  <sheetFormatPr defaultColWidth="11.44140625" defaultRowHeight="13.2" outlineLevelRow="2"/>
  <cols>
    <col min="1" max="1" width="33.6640625" style="3" customWidth="1"/>
    <col min="2" max="2" width="38.6640625" style="3" customWidth="1"/>
    <col min="3" max="3" width="11" style="3" customWidth="1"/>
    <col min="4" max="4" width="14" style="3" customWidth="1"/>
    <col min="5" max="5" width="15.44140625" style="3" customWidth="1"/>
    <col min="6" max="6" width="6.33203125" style="4" customWidth="1"/>
    <col min="7" max="7" width="10.88671875" style="4" customWidth="1"/>
    <col min="8" max="8" width="26.6640625" style="4" customWidth="1"/>
    <col min="9" max="9" width="17.109375" style="4" customWidth="1"/>
    <col min="10" max="10" width="17.5546875" style="4" customWidth="1"/>
    <col min="11" max="11" width="26.5546875" style="3" customWidth="1"/>
    <col min="12" max="16384" width="11.44140625" style="3"/>
  </cols>
  <sheetData>
    <row r="1" spans="1:10" ht="13.5" customHeight="1">
      <c r="A1" s="256" t="str">
        <f>"DOCUMENTS PROJET au "&amp;TEXT(I2,"jj/mm/aaaa")</f>
        <v>DOCUMENTS PROJET au 17/00/Dienstag</v>
      </c>
      <c r="B1" s="270"/>
      <c r="C1" s="270"/>
      <c r="D1" s="270"/>
      <c r="E1" s="270"/>
      <c r="F1" s="270"/>
      <c r="G1" s="270"/>
      <c r="H1" s="271"/>
      <c r="I1" s="206" t="str">
        <f>'1a-Identification Projet'!$L1</f>
        <v>reference Tableau de bord</v>
      </c>
      <c r="J1" s="207"/>
    </row>
    <row r="2" spans="1:10" ht="12.75" customHeight="1">
      <c r="A2" s="272"/>
      <c r="B2" s="273"/>
      <c r="C2" s="273"/>
      <c r="D2" s="273"/>
      <c r="E2" s="273"/>
      <c r="F2" s="273"/>
      <c r="G2" s="273"/>
      <c r="H2" s="274"/>
      <c r="I2" s="208">
        <f>'1a-Identification Projet'!$L2</f>
        <v>42836</v>
      </c>
      <c r="J2" s="209"/>
    </row>
    <row r="3" spans="1:10" ht="16.5" customHeight="1" thickBot="1">
      <c r="A3" s="275"/>
      <c r="B3" s="276"/>
      <c r="C3" s="276"/>
      <c r="D3" s="276"/>
      <c r="E3" s="276"/>
      <c r="F3" s="276"/>
      <c r="G3" s="276"/>
      <c r="H3" s="277"/>
      <c r="I3" s="210" t="str">
        <f>'1a-Identification Projet'!$L3</f>
        <v>Organisation</v>
      </c>
      <c r="J3" s="211"/>
    </row>
    <row r="4" spans="1:10" ht="13.8" thickBot="1">
      <c r="A4" s="41"/>
      <c r="B4" s="41"/>
      <c r="C4" s="40"/>
      <c r="D4" s="39"/>
      <c r="E4" s="39"/>
      <c r="F4" s="39"/>
      <c r="G4" s="39"/>
      <c r="H4" s="39"/>
      <c r="I4" s="39"/>
      <c r="J4" s="39"/>
    </row>
    <row r="5" spans="1:10" ht="21" thickBot="1">
      <c r="A5" s="55" t="s">
        <v>31</v>
      </c>
      <c r="B5" s="55" t="s">
        <v>32</v>
      </c>
      <c r="C5" s="55" t="s">
        <v>7</v>
      </c>
      <c r="D5" s="55" t="s">
        <v>0</v>
      </c>
      <c r="E5" s="55" t="s">
        <v>33</v>
      </c>
      <c r="F5" s="55" t="s">
        <v>34</v>
      </c>
      <c r="G5" s="55" t="s">
        <v>35</v>
      </c>
      <c r="H5" s="55" t="s">
        <v>36</v>
      </c>
      <c r="I5" s="55" t="s">
        <v>37</v>
      </c>
      <c r="J5" s="55" t="s">
        <v>38</v>
      </c>
    </row>
    <row r="6" spans="1:10" ht="13.5" customHeight="1" thickBot="1">
      <c r="A6" s="56" t="s">
        <v>40</v>
      </c>
      <c r="B6" s="45"/>
      <c r="C6" s="45"/>
      <c r="D6" s="45"/>
      <c r="E6" s="45"/>
      <c r="F6" s="45"/>
      <c r="G6" s="45"/>
      <c r="H6" s="45"/>
      <c r="I6" s="45"/>
      <c r="J6" s="44"/>
    </row>
    <row r="7" spans="1:10" ht="13.8" thickBot="1">
      <c r="A7" s="58" t="s">
        <v>58</v>
      </c>
      <c r="B7" s="43"/>
      <c r="C7" s="43"/>
      <c r="D7" s="43"/>
      <c r="E7" s="43"/>
      <c r="F7" s="43"/>
      <c r="G7" s="43"/>
      <c r="H7" s="43"/>
      <c r="I7" s="43"/>
      <c r="J7" s="42"/>
    </row>
    <row r="8" spans="1:10" ht="13.8" outlineLevel="1" thickBot="1">
      <c r="A8" s="59" t="s">
        <v>63</v>
      </c>
      <c r="B8" s="59"/>
      <c r="C8" s="59"/>
      <c r="D8" s="59" t="s">
        <v>86</v>
      </c>
      <c r="E8" s="59"/>
      <c r="F8" s="59"/>
      <c r="G8" s="59"/>
      <c r="H8" s="59"/>
      <c r="I8" s="59"/>
      <c r="J8" s="59" t="s">
        <v>61</v>
      </c>
    </row>
    <row r="9" spans="1:10" ht="13.8" outlineLevel="2" thickBot="1">
      <c r="A9" s="58" t="s">
        <v>59</v>
      </c>
      <c r="B9" s="43"/>
      <c r="C9" s="43"/>
      <c r="D9" s="43"/>
      <c r="E9" s="43"/>
      <c r="F9" s="43"/>
      <c r="G9" s="43"/>
      <c r="H9" s="43"/>
      <c r="I9" s="43"/>
      <c r="J9" s="42"/>
    </row>
    <row r="10" spans="1:10" outlineLevel="1">
      <c r="A10" s="59" t="s">
        <v>60</v>
      </c>
      <c r="B10" s="59"/>
      <c r="C10" s="59"/>
      <c r="D10" s="59" t="s">
        <v>62</v>
      </c>
      <c r="E10" s="59"/>
      <c r="F10" s="59"/>
      <c r="G10" s="59"/>
      <c r="H10" s="59"/>
      <c r="I10" s="59"/>
      <c r="J10" s="59" t="s">
        <v>61</v>
      </c>
    </row>
    <row r="11" spans="1:10" outlineLevel="2">
      <c r="A11" s="59"/>
      <c r="B11" s="59"/>
      <c r="C11" s="59"/>
      <c r="D11" s="59"/>
      <c r="E11" s="59"/>
      <c r="F11" s="59"/>
      <c r="G11" s="59"/>
      <c r="H11" s="59"/>
      <c r="I11" s="59"/>
      <c r="J11" s="59" t="s">
        <v>39</v>
      </c>
    </row>
    <row r="12" spans="1:10" outlineLevel="2">
      <c r="A12" s="59"/>
      <c r="B12" s="59"/>
      <c r="C12" s="59"/>
      <c r="D12" s="59"/>
      <c r="E12" s="59"/>
      <c r="F12" s="59"/>
      <c r="G12" s="59"/>
      <c r="H12" s="59"/>
      <c r="I12" s="59"/>
      <c r="J12" s="59" t="s">
        <v>39</v>
      </c>
    </row>
    <row r="13" spans="1:10" ht="13.8" outlineLevel="2" thickBot="1">
      <c r="A13" s="59"/>
      <c r="B13" s="59"/>
      <c r="C13" s="59"/>
      <c r="D13" s="59"/>
      <c r="E13" s="59"/>
      <c r="F13" s="59"/>
      <c r="G13" s="59"/>
      <c r="H13" s="59"/>
      <c r="I13" s="59"/>
      <c r="J13" s="59" t="s">
        <v>39</v>
      </c>
    </row>
    <row r="14" spans="1:10" ht="13.8" outlineLevel="2" thickBot="1">
      <c r="A14" s="56" t="s">
        <v>41</v>
      </c>
      <c r="B14" s="43"/>
      <c r="C14" s="43"/>
      <c r="D14" s="43"/>
      <c r="E14" s="43"/>
      <c r="F14" s="43"/>
      <c r="G14" s="43"/>
      <c r="H14" s="43"/>
      <c r="I14" s="43"/>
      <c r="J14" s="42"/>
    </row>
    <row r="15" spans="1:10" ht="13.8" thickBot="1">
      <c r="A15" s="58" t="s">
        <v>68</v>
      </c>
      <c r="B15" s="43"/>
      <c r="C15" s="43"/>
      <c r="D15" s="43"/>
      <c r="E15" s="43"/>
      <c r="F15" s="43"/>
      <c r="G15" s="43"/>
      <c r="H15" s="43"/>
      <c r="I15" s="43"/>
      <c r="J15" s="42"/>
    </row>
    <row r="16" spans="1:10" outlineLevel="1">
      <c r="A16" s="59" t="s">
        <v>64</v>
      </c>
      <c r="B16" s="59"/>
      <c r="C16" s="59"/>
      <c r="D16" s="59" t="s">
        <v>82</v>
      </c>
      <c r="E16" s="59"/>
      <c r="F16" s="59"/>
      <c r="G16" s="59"/>
      <c r="H16" s="59">
        <v>42829</v>
      </c>
      <c r="I16" s="59"/>
      <c r="J16" s="59" t="s">
        <v>39</v>
      </c>
    </row>
    <row r="17" spans="1:10" outlineLevel="2">
      <c r="A17" s="59" t="s">
        <v>65</v>
      </c>
      <c r="B17" s="59"/>
      <c r="C17" s="59"/>
      <c r="D17" s="59" t="s">
        <v>82</v>
      </c>
      <c r="E17" s="59"/>
      <c r="F17" s="59"/>
      <c r="G17" s="59"/>
      <c r="H17" s="59">
        <v>42832</v>
      </c>
      <c r="I17" s="59"/>
      <c r="J17" s="59" t="s">
        <v>39</v>
      </c>
    </row>
    <row r="18" spans="1:10" outlineLevel="2">
      <c r="A18" s="59" t="s">
        <v>66</v>
      </c>
      <c r="B18" s="59"/>
      <c r="C18" s="59"/>
      <c r="D18" s="59" t="s">
        <v>82</v>
      </c>
      <c r="E18" s="59"/>
      <c r="F18" s="59"/>
      <c r="G18" s="59"/>
      <c r="H18" s="59" t="s">
        <v>98</v>
      </c>
      <c r="I18" s="59"/>
      <c r="J18" s="59" t="s">
        <v>39</v>
      </c>
    </row>
    <row r="19" spans="1:10" ht="13.8" outlineLevel="2" thickBot="1">
      <c r="A19" s="59" t="s">
        <v>67</v>
      </c>
      <c r="B19" s="59"/>
      <c r="C19" s="59"/>
      <c r="D19" s="59" t="s">
        <v>82</v>
      </c>
      <c r="E19" s="59"/>
      <c r="F19" s="59"/>
      <c r="G19" s="59"/>
      <c r="H19" s="59">
        <v>42858</v>
      </c>
      <c r="I19" s="59"/>
      <c r="J19" s="59" t="s">
        <v>39</v>
      </c>
    </row>
    <row r="20" spans="1:10" ht="13.8" outlineLevel="2" thickBot="1">
      <c r="A20" s="58" t="s">
        <v>79</v>
      </c>
      <c r="B20" s="43"/>
      <c r="C20" s="43"/>
      <c r="D20" s="43"/>
      <c r="E20" s="43"/>
      <c r="F20" s="43"/>
      <c r="G20" s="43"/>
      <c r="H20" s="43"/>
      <c r="I20" s="43"/>
      <c r="J20" s="42"/>
    </row>
    <row r="21" spans="1:10" outlineLevel="1">
      <c r="A21" s="59" t="s">
        <v>69</v>
      </c>
      <c r="B21" s="59"/>
      <c r="C21" s="59"/>
      <c r="D21" s="59" t="s">
        <v>83</v>
      </c>
      <c r="E21" s="59"/>
      <c r="F21" s="59"/>
      <c r="G21" s="59"/>
      <c r="H21" s="59">
        <v>42838</v>
      </c>
      <c r="I21" s="59"/>
      <c r="J21" s="59" t="s">
        <v>39</v>
      </c>
    </row>
    <row r="22" spans="1:10" outlineLevel="2">
      <c r="A22" s="59" t="s">
        <v>70</v>
      </c>
      <c r="B22" s="59"/>
      <c r="C22" s="59"/>
      <c r="D22" s="59" t="s">
        <v>83</v>
      </c>
      <c r="E22" s="59"/>
      <c r="F22" s="59"/>
      <c r="G22" s="59"/>
      <c r="H22" s="59">
        <v>42838</v>
      </c>
      <c r="I22" s="59"/>
      <c r="J22" s="59" t="s">
        <v>39</v>
      </c>
    </row>
    <row r="23" spans="1:10" outlineLevel="2">
      <c r="A23" s="59" t="s">
        <v>71</v>
      </c>
      <c r="B23" s="59"/>
      <c r="C23" s="59"/>
      <c r="D23" s="59" t="s">
        <v>83</v>
      </c>
      <c r="E23" s="59"/>
      <c r="F23" s="59"/>
      <c r="G23" s="59"/>
      <c r="H23" s="59">
        <v>42864</v>
      </c>
      <c r="I23" s="59"/>
      <c r="J23" s="59" t="s">
        <v>39</v>
      </c>
    </row>
    <row r="24" spans="1:10" outlineLevel="2">
      <c r="A24" s="59" t="s">
        <v>72</v>
      </c>
      <c r="B24" s="59"/>
      <c r="C24" s="59"/>
      <c r="D24" s="59" t="s">
        <v>84</v>
      </c>
      <c r="E24" s="59"/>
      <c r="F24" s="59"/>
      <c r="G24" s="59"/>
      <c r="H24" s="59">
        <v>42843</v>
      </c>
      <c r="I24" s="59"/>
      <c r="J24" s="59" t="s">
        <v>39</v>
      </c>
    </row>
    <row r="25" spans="1:10" outlineLevel="2">
      <c r="A25" s="59" t="s">
        <v>73</v>
      </c>
      <c r="B25" s="59"/>
      <c r="C25" s="59"/>
      <c r="D25" s="59" t="s">
        <v>84</v>
      </c>
      <c r="E25" s="59"/>
      <c r="F25" s="59"/>
      <c r="G25" s="59"/>
      <c r="H25" s="59">
        <v>42843</v>
      </c>
      <c r="I25" s="59"/>
      <c r="J25" s="59" t="s">
        <v>39</v>
      </c>
    </row>
    <row r="26" spans="1:10" outlineLevel="2">
      <c r="A26" s="59" t="s">
        <v>74</v>
      </c>
      <c r="B26" s="59"/>
      <c r="C26" s="59"/>
      <c r="D26" s="59" t="s">
        <v>84</v>
      </c>
      <c r="E26" s="59"/>
      <c r="F26" s="59"/>
      <c r="G26" s="59"/>
      <c r="H26" s="59">
        <v>26</v>
      </c>
      <c r="I26" s="59"/>
      <c r="J26" s="59" t="s">
        <v>39</v>
      </c>
    </row>
    <row r="27" spans="1:10" outlineLevel="2">
      <c r="A27" s="59" t="s">
        <v>75</v>
      </c>
      <c r="B27" s="59"/>
      <c r="C27" s="59"/>
      <c r="D27" s="59" t="s">
        <v>85</v>
      </c>
      <c r="E27" s="59"/>
      <c r="F27" s="59"/>
      <c r="G27" s="59"/>
      <c r="H27" s="59">
        <v>42839</v>
      </c>
      <c r="I27" s="59"/>
      <c r="J27" s="59" t="s">
        <v>39</v>
      </c>
    </row>
    <row r="28" spans="1:10" outlineLevel="2">
      <c r="A28" s="59" t="s">
        <v>78</v>
      </c>
      <c r="B28" s="59"/>
      <c r="C28" s="59"/>
      <c r="D28" s="59" t="s">
        <v>85</v>
      </c>
      <c r="E28" s="59"/>
      <c r="F28" s="59"/>
      <c r="G28" s="59"/>
      <c r="H28" s="59">
        <v>18</v>
      </c>
      <c r="I28" s="59"/>
      <c r="J28" s="59" t="s">
        <v>39</v>
      </c>
    </row>
    <row r="29" spans="1:10" outlineLevel="2">
      <c r="A29" s="59" t="s">
        <v>76</v>
      </c>
      <c r="B29" s="59"/>
      <c r="C29" s="59"/>
      <c r="D29" s="59" t="s">
        <v>85</v>
      </c>
      <c r="E29" s="59"/>
      <c r="F29" s="59"/>
      <c r="G29" s="59"/>
      <c r="H29" s="59">
        <v>42851</v>
      </c>
      <c r="I29" s="59"/>
      <c r="J29" s="59" t="s">
        <v>39</v>
      </c>
    </row>
    <row r="30" spans="1:10" ht="13.8" outlineLevel="2" thickBot="1">
      <c r="A30" s="59" t="s">
        <v>77</v>
      </c>
      <c r="B30" s="59"/>
      <c r="C30" s="59"/>
      <c r="D30" s="59" t="s">
        <v>85</v>
      </c>
      <c r="E30" s="59"/>
      <c r="F30" s="59"/>
      <c r="G30" s="59"/>
      <c r="H30" s="59">
        <v>26</v>
      </c>
      <c r="I30" s="59"/>
      <c r="J30" s="59" t="s">
        <v>39</v>
      </c>
    </row>
    <row r="31" spans="1:10" ht="13.8" outlineLevel="2" thickBot="1">
      <c r="A31" s="58" t="s">
        <v>80</v>
      </c>
      <c r="B31" s="43"/>
      <c r="C31" s="43"/>
      <c r="D31" s="43"/>
      <c r="E31" s="43"/>
      <c r="F31" s="43"/>
      <c r="G31" s="43"/>
      <c r="H31" s="43"/>
      <c r="I31" s="43"/>
      <c r="J31" s="42"/>
    </row>
    <row r="32" spans="1:10" outlineLevel="1">
      <c r="A32" s="59" t="s">
        <v>81</v>
      </c>
      <c r="B32" s="59"/>
      <c r="C32" s="59"/>
      <c r="D32" s="59" t="s">
        <v>83</v>
      </c>
      <c r="E32" s="59"/>
      <c r="F32" s="59"/>
      <c r="G32" s="59"/>
      <c r="H32" s="59">
        <v>42864</v>
      </c>
      <c r="I32" s="59"/>
      <c r="J32" s="59" t="s">
        <v>39</v>
      </c>
    </row>
    <row r="33" outlineLevel="2"/>
  </sheetData>
  <mergeCells count="4">
    <mergeCell ref="I1:J1"/>
    <mergeCell ref="I2:J2"/>
    <mergeCell ref="I3:J3"/>
    <mergeCell ref="A1:H3"/>
  </mergeCells>
  <dataValidations count="1">
    <dataValidation type="list" allowBlank="1" showInputMessage="1" showErrorMessage="1" sqref="J8 J10:J13 J16:J19 J21:J30 J32" xr:uid="{00000000-0002-0000-0B00-000000000000}">
      <formula1>"à realiser,en cours,en validaion,validé,périodic"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7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7">
    <outlinePr summaryBelow="0" summaryRight="0"/>
    <pageSetUpPr fitToPage="1"/>
  </sheetPr>
  <dimension ref="A1:L14"/>
  <sheetViews>
    <sheetView showGridLines="0" zoomScale="80" zoomScaleNormal="80" workbookViewId="0">
      <selection activeCell="J41" sqref="J41"/>
    </sheetView>
  </sheetViews>
  <sheetFormatPr defaultColWidth="11.44140625" defaultRowHeight="13.2" outlineLevelRow="2"/>
  <cols>
    <col min="1" max="1" width="32.5546875" style="3" customWidth="1"/>
    <col min="2" max="2" width="76.33203125" style="3" customWidth="1"/>
    <col min="3" max="3" width="19.5546875" style="4" customWidth="1"/>
    <col min="4" max="4" width="17.109375" style="4" customWidth="1"/>
    <col min="5" max="5" width="17.5546875" style="4" customWidth="1"/>
    <col min="6" max="6" width="26.5546875" style="3" customWidth="1"/>
    <col min="7" max="16384" width="11.44140625" style="3"/>
  </cols>
  <sheetData>
    <row r="1" spans="1:12" ht="13.5" customHeight="1">
      <c r="A1" s="278" t="str">
        <f>"LIVRABLES PROJET au "&amp;TEXT(D2,"jj/mm/aaaa")</f>
        <v>LIVRABLES PROJET au 17/00/Dienstag</v>
      </c>
      <c r="B1" s="279"/>
      <c r="C1" s="279"/>
      <c r="D1" s="206" t="str">
        <f>'1a-Identification Projet'!$L1</f>
        <v>reference Tableau de bord</v>
      </c>
      <c r="E1" s="207"/>
    </row>
    <row r="2" spans="1:12" ht="12.75" customHeight="1">
      <c r="A2" s="280"/>
      <c r="B2" s="281"/>
      <c r="C2" s="281"/>
      <c r="D2" s="208">
        <f>'1a-Identification Projet'!$L2</f>
        <v>42836</v>
      </c>
      <c r="E2" s="209"/>
    </row>
    <row r="3" spans="1:12" ht="16.5" customHeight="1" thickBot="1">
      <c r="A3" s="282"/>
      <c r="B3" s="283"/>
      <c r="C3" s="283"/>
      <c r="D3" s="210" t="str">
        <f>'1a-Identification Projet'!$L3</f>
        <v>Organisation</v>
      </c>
      <c r="E3" s="211"/>
    </row>
    <row r="4" spans="1:12" ht="12.75" customHeight="1" thickBot="1">
      <c r="B4" s="26"/>
    </row>
    <row r="5" spans="1:12" ht="21" thickBot="1">
      <c r="A5" s="55" t="s">
        <v>42</v>
      </c>
      <c r="B5" s="57" t="s">
        <v>43</v>
      </c>
      <c r="C5" s="55" t="s">
        <v>44</v>
      </c>
      <c r="D5" s="55" t="s">
        <v>37</v>
      </c>
      <c r="E5" s="55" t="s">
        <v>38</v>
      </c>
    </row>
    <row r="6" spans="1:12" ht="13.5" customHeight="1" thickBot="1">
      <c r="A6" s="56" t="s">
        <v>87</v>
      </c>
      <c r="B6" s="43"/>
      <c r="C6" s="43"/>
      <c r="D6" s="43"/>
      <c r="E6" s="42"/>
    </row>
    <row r="7" spans="1:12">
      <c r="A7" s="59" t="s">
        <v>88</v>
      </c>
      <c r="B7" s="59"/>
      <c r="C7" s="59">
        <v>42856</v>
      </c>
      <c r="D7" s="59"/>
      <c r="E7" s="59" t="s">
        <v>39</v>
      </c>
    </row>
    <row r="8" spans="1:12" outlineLevel="2">
      <c r="A8" s="59" t="s">
        <v>89</v>
      </c>
      <c r="B8" s="59"/>
      <c r="C8" s="59">
        <v>42851</v>
      </c>
      <c r="D8" s="59"/>
      <c r="E8" s="59" t="s">
        <v>39</v>
      </c>
    </row>
    <row r="9" spans="1:12" outlineLevel="2">
      <c r="A9" s="59" t="s">
        <v>92</v>
      </c>
      <c r="B9" s="59"/>
      <c r="C9" s="59">
        <v>42849</v>
      </c>
      <c r="D9" s="59"/>
      <c r="E9" s="59" t="s">
        <v>39</v>
      </c>
      <c r="F9" s="4"/>
      <c r="G9" s="4"/>
      <c r="H9" s="4"/>
      <c r="I9" s="4"/>
      <c r="J9" s="4"/>
      <c r="K9" s="4"/>
      <c r="L9" s="4"/>
    </row>
    <row r="10" spans="1:12" s="4" customFormat="1" outlineLevel="2">
      <c r="A10" s="59" t="s">
        <v>93</v>
      </c>
      <c r="B10" s="59"/>
      <c r="C10" s="59">
        <v>42845</v>
      </c>
      <c r="D10" s="59"/>
      <c r="E10" s="59" t="s">
        <v>39</v>
      </c>
    </row>
    <row r="11" spans="1:12" s="4" customFormat="1" outlineLevel="2">
      <c r="A11" s="59" t="s">
        <v>94</v>
      </c>
      <c r="B11" s="59"/>
      <c r="C11" s="59">
        <v>42846</v>
      </c>
      <c r="D11" s="59"/>
      <c r="E11" s="59" t="s">
        <v>39</v>
      </c>
    </row>
    <row r="12" spans="1:12" s="4" customFormat="1" outlineLevel="2">
      <c r="A12" s="59" t="s">
        <v>90</v>
      </c>
      <c r="B12" s="59"/>
      <c r="C12" s="59">
        <v>42843</v>
      </c>
      <c r="D12" s="59"/>
      <c r="E12" s="59" t="s">
        <v>39</v>
      </c>
      <c r="F12" s="3"/>
      <c r="G12" s="3"/>
      <c r="H12" s="3"/>
      <c r="I12" s="3"/>
      <c r="J12" s="3"/>
      <c r="K12" s="3"/>
      <c r="L12" s="3"/>
    </row>
    <row r="13" spans="1:12" outlineLevel="2">
      <c r="A13" s="59" t="s">
        <v>91</v>
      </c>
      <c r="B13" s="59"/>
      <c r="C13" s="59">
        <v>42851</v>
      </c>
      <c r="D13" s="59"/>
      <c r="E13" s="59" t="s">
        <v>39</v>
      </c>
    </row>
    <row r="14" spans="1:12" outlineLevel="2">
      <c r="E14" s="3"/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13" xr:uid="{00000000-0002-0000-0C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0">
    <pageSetUpPr fitToPage="1"/>
  </sheetPr>
  <dimension ref="A1:AM207"/>
  <sheetViews>
    <sheetView showGridLines="0" topLeftCell="A5" zoomScale="108" zoomScaleNormal="80" workbookViewId="0">
      <selection activeCell="M15" sqref="M15"/>
    </sheetView>
  </sheetViews>
  <sheetFormatPr defaultColWidth="11.44140625" defaultRowHeight="13.2"/>
  <cols>
    <col min="1" max="1" width="1.6640625" style="3" customWidth="1"/>
    <col min="2" max="2" width="14" style="3" customWidth="1"/>
    <col min="3" max="3" width="29" style="3" customWidth="1"/>
    <col min="4" max="4" width="53" style="3" bestFit="1" customWidth="1"/>
    <col min="5" max="5" width="17" style="3" customWidth="1"/>
    <col min="6" max="6" width="16.109375" style="3" customWidth="1"/>
    <col min="7" max="7" width="11.44140625" style="3"/>
    <col min="8" max="8" width="24" style="3" bestFit="1" customWidth="1"/>
    <col min="9" max="10" width="17" style="3" customWidth="1"/>
    <col min="11" max="11" width="11.44140625" style="3"/>
    <col min="12" max="12" width="33" style="3" bestFit="1" customWidth="1"/>
    <col min="13" max="13" width="17.109375" style="3" customWidth="1"/>
    <col min="14" max="15" width="11.44140625" style="3"/>
    <col min="16" max="16" width="22.6640625" style="3" customWidth="1"/>
    <col min="17" max="16384" width="11.44140625" style="3"/>
  </cols>
  <sheetData>
    <row r="1" spans="1:39">
      <c r="A1" s="16"/>
      <c r="B1" s="278" t="str">
        <f>"PLANNING COURANT  au "&amp;TEXT(K2,"jj/mm/aaaa")</f>
        <v>PLANNING COURANT  au 17/00/Dienstag</v>
      </c>
      <c r="C1" s="284"/>
      <c r="D1" s="279"/>
      <c r="E1" s="279"/>
      <c r="F1" s="279"/>
      <c r="G1" s="279"/>
      <c r="H1" s="279"/>
      <c r="I1" s="279"/>
      <c r="J1" s="285"/>
      <c r="K1" s="233" t="str">
        <f>'1a-Identification Projet'!$L$1</f>
        <v>reference Tableau de bord</v>
      </c>
      <c r="L1" s="225"/>
      <c r="M1" s="234"/>
    </row>
    <row r="2" spans="1:39" s="16" customFormat="1" ht="12.75" customHeight="1">
      <c r="B2" s="280"/>
      <c r="C2" s="281"/>
      <c r="D2" s="281"/>
      <c r="E2" s="281"/>
      <c r="F2" s="281"/>
      <c r="G2" s="281"/>
      <c r="H2" s="281"/>
      <c r="I2" s="281"/>
      <c r="J2" s="286"/>
      <c r="K2" s="219">
        <f>'1a-Identification Projet'!$L$2</f>
        <v>42836</v>
      </c>
      <c r="L2" s="220"/>
      <c r="M2" s="221"/>
      <c r="N2" s="3"/>
    </row>
    <row r="3" spans="1:39" s="16" customFormat="1" ht="12.75" customHeight="1" thickBot="1">
      <c r="B3" s="282"/>
      <c r="C3" s="283"/>
      <c r="D3" s="283"/>
      <c r="E3" s="283"/>
      <c r="F3" s="283"/>
      <c r="G3" s="283"/>
      <c r="H3" s="283"/>
      <c r="I3" s="283"/>
      <c r="J3" s="287"/>
      <c r="K3" s="222" t="str">
        <f>'1a-Identification Projet'!$L$3</f>
        <v>Organisation</v>
      </c>
      <c r="L3" s="223"/>
      <c r="M3" s="224"/>
      <c r="N3" s="3"/>
    </row>
    <row r="4" spans="1:39" s="16" customFormat="1" ht="12.7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13.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9.25" customHeight="1">
      <c r="A6"/>
      <c r="E6" s="17"/>
      <c r="F6" s="17"/>
      <c r="G6" s="17"/>
      <c r="H6" s="17"/>
      <c r="I6" s="17"/>
      <c r="J6" s="17"/>
      <c r="K6" s="17"/>
      <c r="L6" s="18"/>
      <c r="M6" s="1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4.6">
      <c r="A7"/>
      <c r="C7" s="288" t="s">
        <v>318</v>
      </c>
      <c r="D7" s="289"/>
      <c r="E7" s="289"/>
      <c r="F7" s="289"/>
      <c r="G7" s="289"/>
      <c r="H7" s="289"/>
      <c r="I7" s="290"/>
      <c r="J7"/>
      <c r="K7" s="288" t="s">
        <v>127</v>
      </c>
      <c r="L7" s="289"/>
      <c r="M7" s="289"/>
      <c r="N7" s="289"/>
      <c r="O7" s="289"/>
      <c r="P7" s="289"/>
      <c r="Q7" s="290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33" customHeight="1">
      <c r="A8"/>
      <c r="C8" s="165" t="s">
        <v>242</v>
      </c>
      <c r="D8" s="166" t="s">
        <v>243</v>
      </c>
      <c r="E8" s="166" t="s">
        <v>126</v>
      </c>
      <c r="F8" s="166" t="s">
        <v>244</v>
      </c>
      <c r="G8" s="166" t="s">
        <v>297</v>
      </c>
      <c r="H8" s="166" t="s">
        <v>96</v>
      </c>
      <c r="I8" s="166" t="s">
        <v>245</v>
      </c>
      <c r="K8" s="165" t="s">
        <v>242</v>
      </c>
      <c r="L8" s="166" t="s">
        <v>243</v>
      </c>
      <c r="M8" s="166" t="s">
        <v>126</v>
      </c>
      <c r="N8" s="166" t="s">
        <v>244</v>
      </c>
      <c r="O8" s="166" t="s">
        <v>298</v>
      </c>
      <c r="P8" s="166" t="s">
        <v>96</v>
      </c>
      <c r="Q8" s="166" t="s">
        <v>245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7" customHeight="1">
      <c r="A9"/>
      <c r="C9" s="167">
        <v>1</v>
      </c>
      <c r="D9" s="168" t="s">
        <v>19</v>
      </c>
      <c r="E9" s="169">
        <v>45915</v>
      </c>
      <c r="F9" s="169">
        <v>46012</v>
      </c>
      <c r="G9" s="170"/>
      <c r="H9" s="170"/>
      <c r="I9" s="167" t="s">
        <v>246</v>
      </c>
      <c r="K9" s="167">
        <v>1</v>
      </c>
      <c r="L9" s="168" t="s">
        <v>19</v>
      </c>
      <c r="M9" s="169">
        <v>45920</v>
      </c>
      <c r="N9" s="169"/>
      <c r="O9" s="170"/>
      <c r="P9" s="170"/>
      <c r="Q9" s="16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27" customHeight="1">
      <c r="A10"/>
      <c r="C10" s="171">
        <v>2</v>
      </c>
      <c r="D10" s="172" t="s">
        <v>247</v>
      </c>
      <c r="E10" s="173">
        <v>45915</v>
      </c>
      <c r="F10" s="173">
        <v>45928</v>
      </c>
      <c r="G10" s="174"/>
      <c r="H10" s="174"/>
      <c r="I10" s="171" t="s">
        <v>248</v>
      </c>
      <c r="K10" s="171">
        <v>2</v>
      </c>
      <c r="L10" s="172" t="s">
        <v>247</v>
      </c>
      <c r="M10" s="173">
        <v>45920</v>
      </c>
      <c r="N10" s="173"/>
      <c r="O10" s="174"/>
      <c r="P10" s="174"/>
      <c r="Q10" s="171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27" customHeight="1">
      <c r="A11"/>
      <c r="C11" s="175">
        <v>3</v>
      </c>
      <c r="D11" s="176" t="s">
        <v>249</v>
      </c>
      <c r="E11" s="177">
        <v>45915</v>
      </c>
      <c r="F11" s="177">
        <v>45921</v>
      </c>
      <c r="G11" s="175" t="s">
        <v>250</v>
      </c>
      <c r="H11" s="176" t="s">
        <v>251</v>
      </c>
      <c r="I11" s="175" t="s">
        <v>252</v>
      </c>
      <c r="K11" s="175">
        <v>3</v>
      </c>
      <c r="L11" s="176" t="s">
        <v>249</v>
      </c>
      <c r="M11" s="177">
        <v>45920</v>
      </c>
      <c r="N11" s="177">
        <v>45928</v>
      </c>
      <c r="O11" s="175" t="s">
        <v>250</v>
      </c>
      <c r="P11" s="176" t="s">
        <v>251</v>
      </c>
      <c r="Q11" s="175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27" customHeight="1">
      <c r="A12"/>
      <c r="C12" s="175">
        <v>4</v>
      </c>
      <c r="D12" s="176" t="s">
        <v>253</v>
      </c>
      <c r="E12" s="177">
        <v>45924</v>
      </c>
      <c r="F12" s="177">
        <v>45928</v>
      </c>
      <c r="G12" s="175">
        <v>3</v>
      </c>
      <c r="H12" s="176" t="s">
        <v>254</v>
      </c>
      <c r="I12" s="175" t="s">
        <v>255</v>
      </c>
      <c r="K12" s="175">
        <v>4</v>
      </c>
      <c r="L12" s="176" t="s">
        <v>253</v>
      </c>
      <c r="M12" s="177">
        <v>45924</v>
      </c>
      <c r="N12" s="177">
        <v>45942</v>
      </c>
      <c r="O12" s="175">
        <v>3</v>
      </c>
      <c r="P12" s="176" t="s">
        <v>254</v>
      </c>
      <c r="Q12" s="175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27" customHeight="1">
      <c r="A13"/>
      <c r="C13" s="178">
        <v>5</v>
      </c>
      <c r="D13" s="179" t="s">
        <v>256</v>
      </c>
      <c r="E13" s="180">
        <v>45945</v>
      </c>
      <c r="F13" s="180">
        <v>45956</v>
      </c>
      <c r="G13" s="181"/>
      <c r="H13" s="182"/>
      <c r="I13" s="178" t="s">
        <v>257</v>
      </c>
      <c r="K13" s="178">
        <v>5</v>
      </c>
      <c r="L13" s="179" t="s">
        <v>256</v>
      </c>
      <c r="M13" s="180">
        <v>45943</v>
      </c>
      <c r="N13" s="180"/>
      <c r="O13" s="181"/>
      <c r="P13" s="182"/>
      <c r="Q13" s="17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27" customHeight="1">
      <c r="A14"/>
      <c r="C14" s="175">
        <v>6</v>
      </c>
      <c r="D14" s="176" t="s">
        <v>258</v>
      </c>
      <c r="E14" s="177">
        <v>45945</v>
      </c>
      <c r="F14" s="177">
        <v>45945</v>
      </c>
      <c r="G14" s="175" t="s">
        <v>250</v>
      </c>
      <c r="H14" s="176" t="s">
        <v>259</v>
      </c>
      <c r="I14" s="175" t="s">
        <v>260</v>
      </c>
      <c r="K14" s="175">
        <v>6</v>
      </c>
      <c r="L14" s="176" t="s">
        <v>258</v>
      </c>
      <c r="M14" s="177">
        <v>45943</v>
      </c>
      <c r="N14" s="177"/>
      <c r="O14" s="175"/>
      <c r="P14" s="176"/>
      <c r="Q14" s="17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27" customHeight="1">
      <c r="A15"/>
      <c r="C15" s="175">
        <v>7</v>
      </c>
      <c r="D15" s="176" t="s">
        <v>261</v>
      </c>
      <c r="E15" s="177">
        <v>45946</v>
      </c>
      <c r="F15" s="177">
        <v>45947</v>
      </c>
      <c r="G15" s="175">
        <v>6</v>
      </c>
      <c r="H15" s="176" t="s">
        <v>259</v>
      </c>
      <c r="I15" s="175" t="s">
        <v>255</v>
      </c>
      <c r="K15" s="175">
        <v>7</v>
      </c>
      <c r="L15" s="176" t="s">
        <v>261</v>
      </c>
      <c r="M15" s="177">
        <v>45943</v>
      </c>
      <c r="N15" s="177"/>
      <c r="O15" s="175">
        <v>6</v>
      </c>
      <c r="P15" s="176"/>
      <c r="Q15" s="17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40.799999999999997" customHeight="1">
      <c r="A16"/>
      <c r="C16" s="175">
        <v>8</v>
      </c>
      <c r="D16" s="176" t="s">
        <v>262</v>
      </c>
      <c r="E16" s="177">
        <v>45948</v>
      </c>
      <c r="F16" s="177">
        <v>45951</v>
      </c>
      <c r="G16" s="175">
        <v>7</v>
      </c>
      <c r="H16" s="176" t="s">
        <v>259</v>
      </c>
      <c r="I16" s="175" t="s">
        <v>255</v>
      </c>
      <c r="K16" s="175">
        <v>8</v>
      </c>
      <c r="L16" s="176" t="s">
        <v>262</v>
      </c>
      <c r="M16" s="177"/>
      <c r="N16" s="177"/>
      <c r="O16" s="175">
        <v>7</v>
      </c>
      <c r="P16" s="176"/>
      <c r="Q16" s="175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27" customHeight="1">
      <c r="A17"/>
      <c r="C17" s="175">
        <v>9</v>
      </c>
      <c r="D17" s="176" t="s">
        <v>263</v>
      </c>
      <c r="E17" s="177">
        <v>45952</v>
      </c>
      <c r="F17" s="177">
        <v>45954</v>
      </c>
      <c r="G17" s="175">
        <v>7</v>
      </c>
      <c r="H17" s="176" t="s">
        <v>259</v>
      </c>
      <c r="I17" s="175" t="s">
        <v>252</v>
      </c>
      <c r="K17" s="175"/>
      <c r="L17" s="176"/>
      <c r="M17" s="177"/>
      <c r="N17" s="177"/>
      <c r="O17" s="175"/>
      <c r="P17" s="176"/>
      <c r="Q17" s="175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27" customHeight="1">
      <c r="A18"/>
      <c r="C18" s="175">
        <v>10</v>
      </c>
      <c r="D18" s="176" t="s">
        <v>264</v>
      </c>
      <c r="E18" s="177">
        <v>45955</v>
      </c>
      <c r="F18" s="177">
        <v>45955</v>
      </c>
      <c r="G18" s="175" t="s">
        <v>265</v>
      </c>
      <c r="H18" s="176" t="s">
        <v>266</v>
      </c>
      <c r="I18" s="175" t="s">
        <v>267</v>
      </c>
      <c r="K18" s="175"/>
      <c r="L18" s="176"/>
      <c r="M18" s="177"/>
      <c r="N18" s="177"/>
      <c r="O18" s="175"/>
      <c r="P18" s="176"/>
      <c r="Q18" s="175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27" customHeight="1">
      <c r="A19"/>
      <c r="C19" s="175">
        <v>11</v>
      </c>
      <c r="D19" s="176" t="s">
        <v>268</v>
      </c>
      <c r="E19" s="177">
        <v>45956</v>
      </c>
      <c r="F19" s="177">
        <v>45956</v>
      </c>
      <c r="G19" s="175" t="s">
        <v>269</v>
      </c>
      <c r="H19" s="176" t="s">
        <v>270</v>
      </c>
      <c r="I19" s="175" t="s">
        <v>267</v>
      </c>
      <c r="K19" s="175"/>
      <c r="L19" s="176"/>
      <c r="M19" s="177"/>
      <c r="N19" s="177"/>
      <c r="O19" s="175"/>
      <c r="P19" s="176"/>
      <c r="Q19" s="175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27" customHeight="1">
      <c r="A20"/>
      <c r="C20" s="175">
        <v>12</v>
      </c>
      <c r="D20" s="176" t="s">
        <v>271</v>
      </c>
      <c r="E20" s="177">
        <v>45956</v>
      </c>
      <c r="F20" s="177">
        <v>45956</v>
      </c>
      <c r="G20" s="175" t="s">
        <v>272</v>
      </c>
      <c r="H20" s="176" t="s">
        <v>259</v>
      </c>
      <c r="I20" s="175" t="s">
        <v>273</v>
      </c>
      <c r="K20" s="175"/>
      <c r="L20" s="176"/>
      <c r="M20" s="177"/>
      <c r="N20" s="177"/>
      <c r="O20" s="175"/>
      <c r="P20" s="176"/>
      <c r="Q20" s="175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ht="27" customHeight="1">
      <c r="A21"/>
      <c r="C21" s="178">
        <v>13</v>
      </c>
      <c r="D21" s="179" t="s">
        <v>274</v>
      </c>
      <c r="E21" s="180">
        <v>45976</v>
      </c>
      <c r="F21" s="180">
        <v>45984</v>
      </c>
      <c r="G21" s="181"/>
      <c r="H21" s="182"/>
      <c r="I21" s="178" t="s">
        <v>275</v>
      </c>
      <c r="K21" s="178"/>
      <c r="L21" s="179"/>
      <c r="M21" s="180"/>
      <c r="N21" s="180"/>
      <c r="O21" s="181"/>
      <c r="P21" s="182"/>
      <c r="Q21" s="178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ht="27" customHeight="1">
      <c r="A22"/>
      <c r="C22" s="175">
        <v>14</v>
      </c>
      <c r="D22" s="176" t="s">
        <v>276</v>
      </c>
      <c r="E22" s="177">
        <v>45976</v>
      </c>
      <c r="F22" s="177">
        <v>45977</v>
      </c>
      <c r="G22" s="175">
        <v>7</v>
      </c>
      <c r="H22" s="176" t="s">
        <v>259</v>
      </c>
      <c r="I22" s="175" t="s">
        <v>252</v>
      </c>
      <c r="K22" s="175"/>
      <c r="L22" s="176"/>
      <c r="M22" s="177"/>
      <c r="N22" s="177"/>
      <c r="O22" s="175"/>
      <c r="P22" s="176"/>
      <c r="Q22" s="175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ht="27" customHeight="1">
      <c r="A23"/>
      <c r="C23" s="175">
        <v>15</v>
      </c>
      <c r="D23" s="176" t="s">
        <v>277</v>
      </c>
      <c r="E23" s="177">
        <v>45977</v>
      </c>
      <c r="F23" s="177">
        <v>45979</v>
      </c>
      <c r="G23" s="175" t="s">
        <v>278</v>
      </c>
      <c r="H23" s="176" t="s">
        <v>259</v>
      </c>
      <c r="I23" s="175" t="s">
        <v>279</v>
      </c>
      <c r="K23" s="175"/>
      <c r="L23" s="176"/>
      <c r="M23" s="177"/>
      <c r="N23" s="177"/>
      <c r="O23" s="175"/>
      <c r="P23" s="176"/>
      <c r="Q23" s="175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27" customHeight="1">
      <c r="A24"/>
      <c r="C24" s="175">
        <v>16</v>
      </c>
      <c r="D24" s="176" t="s">
        <v>280</v>
      </c>
      <c r="E24" s="177">
        <v>45980</v>
      </c>
      <c r="F24" s="177">
        <v>45981</v>
      </c>
      <c r="G24" s="175" t="s">
        <v>281</v>
      </c>
      <c r="H24" s="176" t="s">
        <v>259</v>
      </c>
      <c r="I24" s="175" t="s">
        <v>255</v>
      </c>
      <c r="K24" s="175"/>
      <c r="L24" s="176"/>
      <c r="M24" s="177"/>
      <c r="N24" s="177"/>
      <c r="O24" s="175"/>
      <c r="P24" s="176"/>
      <c r="Q24" s="175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ht="27" customHeight="1">
      <c r="A25"/>
      <c r="C25" s="175">
        <v>17</v>
      </c>
      <c r="D25" s="176" t="s">
        <v>282</v>
      </c>
      <c r="E25" s="177">
        <v>45982</v>
      </c>
      <c r="F25" s="177">
        <v>45982</v>
      </c>
      <c r="G25" s="175" t="s">
        <v>283</v>
      </c>
      <c r="H25" s="176" t="s">
        <v>270</v>
      </c>
      <c r="I25" s="175" t="s">
        <v>267</v>
      </c>
      <c r="K25" s="175"/>
      <c r="L25" s="176"/>
      <c r="M25" s="177"/>
      <c r="N25" s="177"/>
      <c r="O25" s="175"/>
      <c r="P25" s="176"/>
      <c r="Q25" s="17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27" customHeight="1">
      <c r="A26"/>
      <c r="C26" s="175">
        <v>18</v>
      </c>
      <c r="D26" s="176" t="s">
        <v>284</v>
      </c>
      <c r="E26" s="177">
        <v>45983</v>
      </c>
      <c r="F26" s="177">
        <v>45983</v>
      </c>
      <c r="G26" s="175" t="s">
        <v>285</v>
      </c>
      <c r="H26" s="176" t="s">
        <v>259</v>
      </c>
      <c r="I26" s="175" t="s">
        <v>267</v>
      </c>
      <c r="K26" s="175"/>
      <c r="L26" s="176"/>
      <c r="M26" s="177"/>
      <c r="N26" s="177"/>
      <c r="O26" s="175"/>
      <c r="P26" s="176"/>
      <c r="Q26" s="175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27" customHeight="1">
      <c r="A27"/>
      <c r="C27" s="178">
        <v>19</v>
      </c>
      <c r="D27" s="179" t="s">
        <v>286</v>
      </c>
      <c r="E27" s="180">
        <v>46001</v>
      </c>
      <c r="F27" s="180">
        <v>46012</v>
      </c>
      <c r="G27" s="181"/>
      <c r="H27" s="182"/>
      <c r="I27" s="178" t="s">
        <v>287</v>
      </c>
      <c r="K27" s="178"/>
      <c r="L27" s="179"/>
      <c r="M27" s="180"/>
      <c r="N27" s="180"/>
      <c r="O27" s="181"/>
      <c r="P27" s="182"/>
      <c r="Q27" s="178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27" customHeight="1">
      <c r="A28"/>
      <c r="C28" s="175">
        <v>20</v>
      </c>
      <c r="D28" s="176" t="s">
        <v>288</v>
      </c>
      <c r="E28" s="177">
        <v>46001</v>
      </c>
      <c r="F28" s="177">
        <v>45941</v>
      </c>
      <c r="G28" s="175" t="s">
        <v>289</v>
      </c>
      <c r="H28" s="176" t="s">
        <v>259</v>
      </c>
      <c r="I28" s="175" t="s">
        <v>252</v>
      </c>
      <c r="K28" s="175"/>
      <c r="L28" s="176"/>
      <c r="M28" s="177"/>
      <c r="N28" s="177"/>
      <c r="O28" s="175"/>
      <c r="P28" s="176"/>
      <c r="Q28" s="175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ht="27" customHeight="1">
      <c r="A29"/>
      <c r="C29" s="291">
        <v>21</v>
      </c>
      <c r="D29" s="292" t="s">
        <v>290</v>
      </c>
      <c r="E29" s="293">
        <v>46003</v>
      </c>
      <c r="F29" s="293">
        <v>45943</v>
      </c>
      <c r="G29" s="175" t="s">
        <v>291</v>
      </c>
      <c r="H29" s="292" t="s">
        <v>259</v>
      </c>
      <c r="I29" s="291" t="s">
        <v>252</v>
      </c>
      <c r="K29" s="291"/>
      <c r="L29" s="176"/>
      <c r="M29" s="177"/>
      <c r="N29" s="177"/>
      <c r="O29" s="175"/>
      <c r="P29" s="176"/>
      <c r="Q29" s="175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27" customHeight="1">
      <c r="A30"/>
      <c r="C30" s="291"/>
      <c r="D30" s="292"/>
      <c r="E30" s="293"/>
      <c r="F30" s="293"/>
      <c r="G30" s="175" t="s">
        <v>292</v>
      </c>
      <c r="H30" s="292"/>
      <c r="I30" s="291"/>
      <c r="K30" s="291"/>
      <c r="L30" s="176"/>
      <c r="M30" s="177"/>
      <c r="N30" s="177"/>
      <c r="O30" s="175"/>
      <c r="P30" s="176"/>
      <c r="Q30" s="175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27" customHeight="1">
      <c r="A31"/>
      <c r="C31" s="175">
        <v>22</v>
      </c>
      <c r="D31" s="176" t="s">
        <v>293</v>
      </c>
      <c r="E31" s="177">
        <v>46003</v>
      </c>
      <c r="F31" s="177">
        <v>45943</v>
      </c>
      <c r="G31" s="175" t="s">
        <v>250</v>
      </c>
      <c r="H31" s="176" t="s">
        <v>259</v>
      </c>
      <c r="I31" s="175" t="s">
        <v>279</v>
      </c>
      <c r="K31" s="175"/>
      <c r="L31" s="176"/>
      <c r="M31" s="177"/>
      <c r="N31" s="177"/>
      <c r="O31" s="175"/>
      <c r="P31" s="176"/>
      <c r="Q31" s="175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ht="27" customHeight="1">
      <c r="A32"/>
      <c r="C32" s="175">
        <v>23</v>
      </c>
      <c r="D32" s="176" t="s">
        <v>294</v>
      </c>
      <c r="E32" s="177">
        <v>46006</v>
      </c>
      <c r="F32" s="177">
        <v>45946</v>
      </c>
      <c r="G32" s="175" t="s">
        <v>250</v>
      </c>
      <c r="H32" s="176" t="s">
        <v>259</v>
      </c>
      <c r="I32" s="175" t="s">
        <v>252</v>
      </c>
      <c r="K32" s="175"/>
      <c r="L32" s="176"/>
      <c r="M32" s="177"/>
      <c r="N32" s="177"/>
      <c r="O32" s="175"/>
      <c r="P32" s="176"/>
      <c r="Q32" s="175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ht="27" customHeight="1">
      <c r="A33"/>
      <c r="C33" s="175">
        <v>24</v>
      </c>
      <c r="D33" s="176" t="s">
        <v>295</v>
      </c>
      <c r="E33" s="177">
        <v>46009</v>
      </c>
      <c r="F33" s="177">
        <v>45950</v>
      </c>
      <c r="G33" s="175" t="s">
        <v>296</v>
      </c>
      <c r="H33" s="176" t="s">
        <v>259</v>
      </c>
      <c r="I33" s="175" t="s">
        <v>252</v>
      </c>
      <c r="K33" s="175"/>
      <c r="L33" s="176"/>
      <c r="M33" s="177"/>
      <c r="N33" s="177"/>
      <c r="O33" s="175"/>
      <c r="P33" s="176"/>
      <c r="Q33" s="175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>
      <c r="A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>
      <c r="A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>
      <c r="A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>
      <c r="A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>
      <c r="A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>
      <c r="A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>
      <c r="A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>
      <c r="A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>
      <c r="A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>
      <c r="A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>
      <c r="A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>
      <c r="A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>
      <c r="A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>
      <c r="A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</sheetData>
  <sheetProtection selectLockedCells="1" selectUnlockedCells="1"/>
  <mergeCells count="13">
    <mergeCell ref="I29:I30"/>
    <mergeCell ref="K29:K30"/>
    <mergeCell ref="C29:C30"/>
    <mergeCell ref="D29:D30"/>
    <mergeCell ref="E29:E30"/>
    <mergeCell ref="F29:F30"/>
    <mergeCell ref="H29:H30"/>
    <mergeCell ref="K1:M1"/>
    <mergeCell ref="K2:M2"/>
    <mergeCell ref="K3:M3"/>
    <mergeCell ref="B1:J3"/>
    <mergeCell ref="C7:I7"/>
    <mergeCell ref="K7:Q7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activeCell="J14" sqref="J14"/>
    </sheetView>
  </sheetViews>
  <sheetFormatPr defaultColWidth="11.44140625" defaultRowHeight="13.2"/>
  <cols>
    <col min="1" max="1" width="19.6640625" style="3" customWidth="1"/>
    <col min="2" max="2" width="11.44140625" style="3" customWidth="1"/>
    <col min="3" max="3" width="14.6640625" style="3" customWidth="1"/>
    <col min="4" max="4" width="12.109375" style="3" customWidth="1"/>
    <col min="5" max="5" width="85.109375" style="4" customWidth="1"/>
    <col min="6" max="6" width="28.5546875" style="4" customWidth="1"/>
    <col min="7" max="7" width="17.109375" style="4" customWidth="1"/>
    <col min="8" max="8" width="17.5546875" style="4" customWidth="1"/>
    <col min="9" max="9" width="26.5546875" style="3" customWidth="1"/>
    <col min="10" max="16384" width="11.44140625" style="3"/>
  </cols>
  <sheetData>
    <row r="1" spans="1:8" ht="13.5" customHeight="1">
      <c r="A1" s="278" t="str">
        <f>"BILAN au "&amp;TEXT(G2,"jj/mm/aaaa")</f>
        <v>BILAN au 17/00/Dienstag</v>
      </c>
      <c r="B1" s="279"/>
      <c r="C1" s="279"/>
      <c r="D1" s="279"/>
      <c r="E1" s="279"/>
      <c r="F1" s="279"/>
      <c r="G1" s="296" t="str">
        <f>'1a-Identification Projet'!$L1</f>
        <v>reference Tableau de bord</v>
      </c>
      <c r="H1" s="297"/>
    </row>
    <row r="2" spans="1:8" ht="12.75" customHeight="1">
      <c r="A2" s="280"/>
      <c r="B2" s="281"/>
      <c r="C2" s="281"/>
      <c r="D2" s="281"/>
      <c r="E2" s="281"/>
      <c r="F2" s="281"/>
      <c r="G2" s="208">
        <f>'1a-Identification Projet'!$L2</f>
        <v>42836</v>
      </c>
      <c r="H2" s="209"/>
    </row>
    <row r="3" spans="1:8" ht="16.5" customHeight="1" thickBot="1">
      <c r="A3" s="282"/>
      <c r="B3" s="283"/>
      <c r="C3" s="283"/>
      <c r="D3" s="283"/>
      <c r="E3" s="283"/>
      <c r="F3" s="283"/>
      <c r="G3" s="210" t="str">
        <f>'1a-Identification Projet'!$L3</f>
        <v>Organisation</v>
      </c>
      <c r="H3" s="211"/>
    </row>
    <row r="4" spans="1:8" ht="12.75" customHeight="1">
      <c r="B4" s="26"/>
      <c r="C4" s="26"/>
      <c r="D4" s="26"/>
    </row>
    <row r="5" spans="1:8" ht="14.25" customHeight="1"/>
    <row r="6" spans="1:8">
      <c r="A6" s="76" t="s">
        <v>123</v>
      </c>
    </row>
    <row r="7" spans="1:8">
      <c r="A7" s="294"/>
      <c r="B7" s="295"/>
      <c r="C7" s="295"/>
      <c r="D7" s="295"/>
      <c r="E7" s="295"/>
      <c r="F7" s="295"/>
      <c r="G7" s="295"/>
      <c r="H7" s="295"/>
    </row>
    <row r="8" spans="1:8" ht="87" customHeight="1">
      <c r="A8" s="294"/>
      <c r="B8" s="295"/>
      <c r="C8" s="295"/>
      <c r="D8" s="295"/>
      <c r="E8" s="295"/>
      <c r="F8" s="295"/>
      <c r="G8" s="295"/>
      <c r="H8" s="295"/>
    </row>
    <row r="9" spans="1:8">
      <c r="A9" s="76" t="s">
        <v>125</v>
      </c>
    </row>
    <row r="10" spans="1:8">
      <c r="A10" s="294"/>
      <c r="B10" s="295"/>
      <c r="C10" s="295"/>
      <c r="D10" s="295"/>
      <c r="E10" s="295"/>
      <c r="F10" s="295"/>
      <c r="G10" s="295"/>
      <c r="H10" s="295"/>
    </row>
    <row r="11" spans="1:8" ht="93.75" customHeight="1">
      <c r="A11" s="294"/>
      <c r="B11" s="295"/>
      <c r="C11" s="295"/>
      <c r="D11" s="295"/>
      <c r="E11" s="295"/>
      <c r="F11" s="295"/>
      <c r="G11" s="295"/>
      <c r="H11" s="295"/>
    </row>
    <row r="12" spans="1:8">
      <c r="A12" s="76" t="s">
        <v>124</v>
      </c>
    </row>
    <row r="13" spans="1:8">
      <c r="A13" s="294"/>
      <c r="B13" s="295"/>
      <c r="C13" s="295"/>
      <c r="D13" s="295"/>
      <c r="E13" s="295"/>
      <c r="F13" s="295"/>
      <c r="G13" s="295"/>
      <c r="H13" s="295"/>
    </row>
    <row r="14" spans="1:8" ht="93.75" customHeight="1">
      <c r="A14" s="294"/>
      <c r="B14" s="295"/>
      <c r="C14" s="295"/>
      <c r="D14" s="295"/>
      <c r="E14" s="295"/>
      <c r="F14" s="295"/>
      <c r="G14" s="295"/>
      <c r="H14" s="295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"/>
  <sheetViews>
    <sheetView tabSelected="1" workbookViewId="0">
      <selection activeCell="J32" sqref="J32"/>
    </sheetView>
  </sheetViews>
  <sheetFormatPr defaultColWidth="11.5546875" defaultRowHeight="13.2"/>
  <cols>
    <col min="1" max="1" width="18" customWidth="1"/>
    <col min="2" max="2" width="16.88671875" customWidth="1"/>
  </cols>
  <sheetData>
    <row r="2" spans="1:2">
      <c r="A2" t="s">
        <v>144</v>
      </c>
      <c r="B2" t="s">
        <v>145</v>
      </c>
    </row>
    <row r="3" spans="1:2">
      <c r="A3" t="s">
        <v>147</v>
      </c>
      <c r="B3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outlinePr summaryBelow="0" summaryRight="0"/>
    <pageSetUpPr fitToPage="1"/>
  </sheetPr>
  <dimension ref="A1:O30"/>
  <sheetViews>
    <sheetView showGridLines="0" zoomScale="73" zoomScaleNormal="80" workbookViewId="0">
      <selection activeCell="F3" sqref="F1:F1048576"/>
    </sheetView>
  </sheetViews>
  <sheetFormatPr defaultColWidth="11.44140625" defaultRowHeight="13.2" outlineLevelRow="2"/>
  <cols>
    <col min="1" max="1" width="26.33203125" style="3" bestFit="1" customWidth="1"/>
    <col min="2" max="2" width="11.44140625" style="3" customWidth="1"/>
    <col min="3" max="3" width="24.77734375" style="3" bestFit="1" customWidth="1"/>
    <col min="4" max="4" width="12.109375" style="3" customWidth="1"/>
    <col min="5" max="5" width="85.109375" style="4" customWidth="1"/>
    <col min="6" max="6" width="36.44140625" style="4" bestFit="1" customWidth="1"/>
    <col min="7" max="7" width="17.109375" style="4" customWidth="1"/>
    <col min="8" max="8" width="21.6640625" style="4" customWidth="1"/>
    <col min="9" max="9" width="26.5546875" style="3" customWidth="1"/>
    <col min="10" max="16384" width="11.44140625" style="3"/>
  </cols>
  <sheetData>
    <row r="1" spans="1:15" ht="13.5" customHeight="1">
      <c r="A1" s="2"/>
      <c r="B1" s="123"/>
      <c r="C1" s="123"/>
      <c r="D1" s="123"/>
      <c r="E1" s="123"/>
      <c r="F1" s="123"/>
      <c r="G1" s="206" t="str">
        <f>'1a-Identification Projet'!$L1</f>
        <v>reference Tableau de bord</v>
      </c>
      <c r="H1" s="207"/>
    </row>
    <row r="2" spans="1:15" ht="12.75" customHeight="1">
      <c r="A2" s="120"/>
      <c r="B2" s="124"/>
      <c r="C2" s="124"/>
      <c r="D2" s="124"/>
      <c r="E2" s="124"/>
      <c r="F2" s="124"/>
      <c r="G2" s="208">
        <f>'1a-Identification Projet'!$L2</f>
        <v>42836</v>
      </c>
      <c r="H2" s="209"/>
    </row>
    <row r="3" spans="1:15" ht="16.5" customHeight="1" thickBot="1">
      <c r="A3" s="1"/>
      <c r="B3" s="125"/>
      <c r="C3" s="125"/>
      <c r="D3" s="125"/>
      <c r="E3" s="125"/>
      <c r="F3" s="125"/>
      <c r="G3" s="210" t="str">
        <f>'1a-Identification Projet'!$L3</f>
        <v>Organisation</v>
      </c>
      <c r="H3" s="211"/>
    </row>
    <row r="4" spans="1:15" ht="12.75" customHeight="1">
      <c r="B4" s="26"/>
      <c r="C4" s="26"/>
      <c r="D4" s="26"/>
    </row>
    <row r="5" spans="1:15" ht="14.25" customHeight="1">
      <c r="A5"/>
      <c r="B5"/>
      <c r="C5"/>
      <c r="D5"/>
      <c r="E5"/>
      <c r="F5"/>
      <c r="G5"/>
      <c r="H5"/>
    </row>
    <row r="7" spans="1:15" ht="36.6" customHeight="1">
      <c r="A7" s="140" t="s">
        <v>109</v>
      </c>
      <c r="B7" s="140"/>
      <c r="C7" s="140"/>
      <c r="D7" s="141"/>
      <c r="E7" s="141"/>
      <c r="F7" s="141"/>
      <c r="G7" s="141"/>
      <c r="H7" s="141"/>
    </row>
    <row r="8" spans="1:15" ht="96" customHeight="1">
      <c r="A8" s="212" t="s">
        <v>148</v>
      </c>
      <c r="B8" s="212"/>
      <c r="C8" s="212"/>
      <c r="D8" s="212"/>
      <c r="E8" s="212"/>
      <c r="F8" s="212"/>
      <c r="G8" s="212"/>
      <c r="H8" s="212"/>
    </row>
    <row r="9" spans="1:15" ht="13.8" thickBot="1">
      <c r="A9" s="76" t="s">
        <v>110</v>
      </c>
      <c r="B9" s="41"/>
      <c r="C9" s="41"/>
      <c r="D9" s="41"/>
      <c r="E9" s="39"/>
      <c r="F9" s="39"/>
      <c r="G9" s="39"/>
      <c r="H9" s="39"/>
    </row>
    <row r="10" spans="1:15" ht="41.4" thickBot="1">
      <c r="A10" s="133" t="s">
        <v>114</v>
      </c>
      <c r="B10" s="133" t="s">
        <v>120</v>
      </c>
      <c r="C10" s="133" t="s">
        <v>112</v>
      </c>
      <c r="D10" s="133" t="s">
        <v>121</v>
      </c>
      <c r="E10" s="122" t="s">
        <v>108</v>
      </c>
      <c r="F10" s="122" t="s">
        <v>122</v>
      </c>
      <c r="G10" s="134" t="s">
        <v>113</v>
      </c>
      <c r="H10" s="135"/>
    </row>
    <row r="11" spans="1:15" ht="41.4" outlineLevel="2">
      <c r="A11" s="136" t="s">
        <v>116</v>
      </c>
      <c r="B11" s="136" t="s">
        <v>117</v>
      </c>
      <c r="C11" s="136" t="s">
        <v>149</v>
      </c>
      <c r="D11" s="136" t="s">
        <v>24</v>
      </c>
      <c r="E11" s="137" t="s">
        <v>150</v>
      </c>
      <c r="F11" s="138" t="s">
        <v>151</v>
      </c>
      <c r="G11" s="213" t="s">
        <v>152</v>
      </c>
      <c r="H11" s="214"/>
    </row>
    <row r="12" spans="1:15" ht="41.4" outlineLevel="2">
      <c r="A12" s="136" t="s">
        <v>116</v>
      </c>
      <c r="B12" s="136" t="s">
        <v>153</v>
      </c>
      <c r="C12" s="136" t="s">
        <v>154</v>
      </c>
      <c r="D12" s="136" t="s">
        <v>24</v>
      </c>
      <c r="E12" s="138" t="s">
        <v>155</v>
      </c>
      <c r="F12" s="137" t="s">
        <v>156</v>
      </c>
      <c r="G12" s="213" t="s">
        <v>157</v>
      </c>
      <c r="H12" s="215"/>
      <c r="I12" s="4"/>
      <c r="J12" s="4"/>
      <c r="K12" s="4"/>
      <c r="L12" s="4"/>
      <c r="M12" s="4"/>
      <c r="N12" s="4"/>
      <c r="O12" s="4"/>
    </row>
    <row r="13" spans="1:15" s="4" customFormat="1" ht="27.6" outlineLevel="2">
      <c r="A13" s="136" t="s">
        <v>116</v>
      </c>
      <c r="B13" s="136" t="s">
        <v>158</v>
      </c>
      <c r="C13" s="139" t="s">
        <v>159</v>
      </c>
      <c r="D13" s="136" t="s">
        <v>24</v>
      </c>
      <c r="E13" s="138" t="s">
        <v>160</v>
      </c>
      <c r="F13" s="138"/>
      <c r="G13" s="213" t="s">
        <v>161</v>
      </c>
      <c r="H13" s="215"/>
    </row>
    <row r="14" spans="1:15" s="4" customFormat="1" ht="27.6" outlineLevel="2">
      <c r="A14" s="136" t="s">
        <v>116</v>
      </c>
      <c r="B14" s="136" t="s">
        <v>162</v>
      </c>
      <c r="C14" s="139" t="s">
        <v>163</v>
      </c>
      <c r="D14" s="136" t="s">
        <v>24</v>
      </c>
      <c r="E14" s="138" t="s">
        <v>164</v>
      </c>
      <c r="F14" s="138" t="s">
        <v>165</v>
      </c>
      <c r="G14" s="213" t="s">
        <v>166</v>
      </c>
      <c r="H14" s="215"/>
    </row>
    <row r="15" spans="1:15" s="4" customFormat="1" ht="41.4" outlineLevel="2">
      <c r="A15" s="136" t="s">
        <v>116</v>
      </c>
      <c r="B15" s="136" t="s">
        <v>167</v>
      </c>
      <c r="C15" s="139" t="s">
        <v>168</v>
      </c>
      <c r="D15" s="136" t="s">
        <v>24</v>
      </c>
      <c r="E15" s="137" t="s">
        <v>169</v>
      </c>
      <c r="F15" s="137" t="s">
        <v>170</v>
      </c>
      <c r="G15" s="213" t="s">
        <v>171</v>
      </c>
      <c r="H15" s="215"/>
      <c r="I15" s="3"/>
      <c r="J15" s="3"/>
      <c r="K15" s="3"/>
      <c r="L15" s="3"/>
      <c r="M15" s="3"/>
      <c r="N15" s="3"/>
      <c r="O15" s="3"/>
    </row>
    <row r="16" spans="1:15" ht="13.8" outlineLevel="2">
      <c r="A16" s="136" t="s">
        <v>116</v>
      </c>
      <c r="B16" s="136" t="s">
        <v>172</v>
      </c>
      <c r="C16" s="136" t="s">
        <v>173</v>
      </c>
      <c r="D16" s="136" t="s">
        <v>24</v>
      </c>
      <c r="E16" s="138" t="s">
        <v>174</v>
      </c>
      <c r="F16" s="138" t="s">
        <v>175</v>
      </c>
      <c r="G16" s="213" t="s">
        <v>176</v>
      </c>
      <c r="H16" s="215"/>
    </row>
    <row r="17" spans="1:8" ht="41.4" outlineLevel="2">
      <c r="A17" s="136" t="s">
        <v>116</v>
      </c>
      <c r="B17" s="136" t="s">
        <v>177</v>
      </c>
      <c r="C17" s="136" t="s">
        <v>178</v>
      </c>
      <c r="D17" s="136" t="s">
        <v>24</v>
      </c>
      <c r="E17" s="138" t="s">
        <v>179</v>
      </c>
      <c r="F17" s="137" t="s">
        <v>180</v>
      </c>
      <c r="G17" s="213" t="s">
        <v>181</v>
      </c>
      <c r="H17" s="215"/>
    </row>
    <row r="18" spans="1:8" ht="41.4">
      <c r="A18" s="136" t="s">
        <v>116</v>
      </c>
      <c r="B18" s="136" t="s">
        <v>182</v>
      </c>
      <c r="C18" s="136" t="s">
        <v>183</v>
      </c>
      <c r="D18" s="136" t="s">
        <v>24</v>
      </c>
      <c r="E18" s="137" t="s">
        <v>184</v>
      </c>
      <c r="F18" s="137" t="s">
        <v>185</v>
      </c>
      <c r="G18" s="213" t="s">
        <v>186</v>
      </c>
      <c r="H18" s="215"/>
    </row>
    <row r="19" spans="1:8" ht="27.6">
      <c r="A19" s="136" t="s">
        <v>116</v>
      </c>
      <c r="B19" s="136" t="s">
        <v>187</v>
      </c>
      <c r="C19" s="139" t="s">
        <v>188</v>
      </c>
      <c r="D19" s="136" t="s">
        <v>24</v>
      </c>
      <c r="E19" s="138" t="s">
        <v>189</v>
      </c>
      <c r="F19" s="137" t="s">
        <v>190</v>
      </c>
      <c r="G19" s="213" t="s">
        <v>191</v>
      </c>
      <c r="H19" s="215"/>
    </row>
    <row r="20" spans="1:8" ht="27.6">
      <c r="A20" s="136" t="s">
        <v>116</v>
      </c>
      <c r="B20" s="136" t="s">
        <v>192</v>
      </c>
      <c r="C20" s="136" t="s">
        <v>193</v>
      </c>
      <c r="D20" s="136" t="s">
        <v>24</v>
      </c>
      <c r="E20" s="138" t="s">
        <v>194</v>
      </c>
      <c r="F20" s="137" t="s">
        <v>195</v>
      </c>
      <c r="G20" s="213" t="s">
        <v>196</v>
      </c>
      <c r="H20" s="215"/>
    </row>
    <row r="21" spans="1:8" ht="27.6">
      <c r="A21" s="136" t="s">
        <v>116</v>
      </c>
      <c r="B21" s="136" t="s">
        <v>197</v>
      </c>
      <c r="C21" s="136" t="s">
        <v>198</v>
      </c>
      <c r="D21" s="136" t="s">
        <v>24</v>
      </c>
      <c r="E21" s="138" t="s">
        <v>199</v>
      </c>
      <c r="F21" s="137" t="s">
        <v>200</v>
      </c>
      <c r="G21" s="213" t="s">
        <v>201</v>
      </c>
      <c r="H21" s="215"/>
    </row>
    <row r="22" spans="1:8" ht="27.6">
      <c r="A22" s="136" t="s">
        <v>116</v>
      </c>
      <c r="B22" s="136" t="s">
        <v>202</v>
      </c>
      <c r="C22" s="136" t="s">
        <v>203</v>
      </c>
      <c r="D22" s="136" t="s">
        <v>24</v>
      </c>
      <c r="E22" s="138" t="s">
        <v>204</v>
      </c>
      <c r="F22" s="137" t="s">
        <v>205</v>
      </c>
      <c r="G22" s="213" t="s">
        <v>206</v>
      </c>
      <c r="H22" s="215"/>
    </row>
    <row r="23" spans="1:8" ht="27.6">
      <c r="A23" s="136" t="s">
        <v>115</v>
      </c>
      <c r="B23" s="136" t="s">
        <v>118</v>
      </c>
      <c r="C23" s="139" t="s">
        <v>207</v>
      </c>
      <c r="D23" s="136" t="s">
        <v>24</v>
      </c>
      <c r="E23" s="138" t="s">
        <v>208</v>
      </c>
      <c r="F23" s="138" t="s">
        <v>209</v>
      </c>
      <c r="G23" s="213" t="s">
        <v>210</v>
      </c>
      <c r="H23" s="215"/>
    </row>
    <row r="24" spans="1:8" ht="13.8">
      <c r="A24" s="136" t="s">
        <v>115</v>
      </c>
      <c r="B24" s="136" t="s">
        <v>211</v>
      </c>
      <c r="C24" s="136" t="s">
        <v>212</v>
      </c>
      <c r="D24" s="136" t="s">
        <v>24</v>
      </c>
      <c r="E24" s="138" t="s">
        <v>213</v>
      </c>
      <c r="F24" s="138" t="s">
        <v>214</v>
      </c>
      <c r="G24" s="213" t="s">
        <v>215</v>
      </c>
      <c r="H24" s="215"/>
    </row>
    <row r="25" spans="1:8" ht="27.6">
      <c r="A25" s="136" t="s">
        <v>115</v>
      </c>
      <c r="B25" s="136" t="s">
        <v>216</v>
      </c>
      <c r="C25" s="139" t="s">
        <v>217</v>
      </c>
      <c r="D25" s="136" t="s">
        <v>24</v>
      </c>
      <c r="E25" s="138" t="s">
        <v>218</v>
      </c>
      <c r="F25" s="138" t="s">
        <v>219</v>
      </c>
      <c r="G25" s="213" t="s">
        <v>220</v>
      </c>
      <c r="H25" s="215"/>
    </row>
    <row r="26" spans="1:8" ht="13.8">
      <c r="A26" s="136" t="s">
        <v>115</v>
      </c>
      <c r="B26" s="136" t="s">
        <v>221</v>
      </c>
      <c r="C26" s="136" t="s">
        <v>222</v>
      </c>
      <c r="D26" s="136" t="s">
        <v>24</v>
      </c>
      <c r="E26" s="138" t="s">
        <v>223</v>
      </c>
      <c r="F26" s="138" t="s">
        <v>224</v>
      </c>
      <c r="G26" s="213" t="s">
        <v>225</v>
      </c>
      <c r="H26" s="215"/>
    </row>
    <row r="27" spans="1:8" ht="27.6">
      <c r="A27" s="136" t="s">
        <v>115</v>
      </c>
      <c r="B27" s="136" t="s">
        <v>226</v>
      </c>
      <c r="C27" s="136" t="s">
        <v>227</v>
      </c>
      <c r="D27" s="136" t="s">
        <v>24</v>
      </c>
      <c r="E27" s="138" t="s">
        <v>228</v>
      </c>
      <c r="F27" s="137" t="s">
        <v>229</v>
      </c>
      <c r="G27" s="213" t="s">
        <v>230</v>
      </c>
      <c r="H27" s="215"/>
    </row>
    <row r="28" spans="1:8" ht="13.8">
      <c r="A28" s="136" t="s">
        <v>115</v>
      </c>
      <c r="B28" s="136" t="s">
        <v>231</v>
      </c>
      <c r="C28" s="136" t="s">
        <v>232</v>
      </c>
      <c r="D28" s="136" t="s">
        <v>24</v>
      </c>
      <c r="E28" s="138" t="s">
        <v>233</v>
      </c>
      <c r="F28" s="138" t="s">
        <v>234</v>
      </c>
      <c r="G28" s="213" t="s">
        <v>235</v>
      </c>
      <c r="H28" s="215"/>
    </row>
    <row r="29" spans="1:8" ht="13.8">
      <c r="A29" s="136" t="s">
        <v>115</v>
      </c>
      <c r="B29" s="136" t="s">
        <v>236</v>
      </c>
      <c r="C29" s="136" t="s">
        <v>237</v>
      </c>
      <c r="D29" s="136" t="s">
        <v>24</v>
      </c>
      <c r="E29" s="138" t="s">
        <v>238</v>
      </c>
      <c r="F29" s="138" t="s">
        <v>239</v>
      </c>
      <c r="G29" s="213" t="s">
        <v>240</v>
      </c>
      <c r="H29" s="215"/>
    </row>
    <row r="30" spans="1:8" ht="13.8">
      <c r="A30" s="136" t="s">
        <v>115</v>
      </c>
      <c r="B30" s="136" t="s">
        <v>241</v>
      </c>
      <c r="C30" s="136"/>
      <c r="D30" s="136" t="s">
        <v>24</v>
      </c>
      <c r="E30" s="138"/>
      <c r="F30" s="138"/>
      <c r="G30" s="213"/>
      <c r="H30" s="215"/>
    </row>
  </sheetData>
  <mergeCells count="24">
    <mergeCell ref="G27:H27"/>
    <mergeCell ref="G28:H28"/>
    <mergeCell ref="G29:H29"/>
    <mergeCell ref="G30:H30"/>
    <mergeCell ref="G22:H22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G1:H1"/>
    <mergeCell ref="G2:H2"/>
    <mergeCell ref="G3:H3"/>
    <mergeCell ref="A8:H8"/>
    <mergeCell ref="G11:H11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4" sqref="G14"/>
    </sheetView>
  </sheetViews>
  <sheetFormatPr defaultColWidth="11.5546875" defaultRowHeight="13.2"/>
  <cols>
    <col min="1" max="16384" width="11.5546875" style="186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pageSetUpPr fitToPage="1"/>
  </sheetPr>
  <dimension ref="A1:M39"/>
  <sheetViews>
    <sheetView showGridLines="0" topLeftCell="A10" zoomScaleNormal="80" workbookViewId="0">
      <selection activeCell="L21" sqref="L21"/>
    </sheetView>
  </sheetViews>
  <sheetFormatPr defaultColWidth="11.44140625" defaultRowHeight="13.2"/>
  <cols>
    <col min="1" max="1" width="1.6640625" style="3" customWidth="1"/>
    <col min="2" max="16384" width="11.44140625" style="3"/>
  </cols>
  <sheetData>
    <row r="1" spans="1:13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16" t="str">
        <f>'1a-Identification Projet'!$L$1</f>
        <v>reference Tableau de bord</v>
      </c>
      <c r="L1" s="217"/>
      <c r="M1" s="218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19">
        <f>'1a-Identification Projet'!$L$2</f>
        <v>42836</v>
      </c>
      <c r="L2" s="220"/>
      <c r="M2" s="221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2" t="str">
        <f>'1a-Identification Projet'!$L$3</f>
        <v>Organisation</v>
      </c>
      <c r="L3" s="223"/>
      <c r="M3" s="224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D7" s="17"/>
      <c r="E7" s="17"/>
      <c r="F7" s="17"/>
      <c r="G7" s="17"/>
      <c r="H7" s="17"/>
      <c r="I7" s="17"/>
      <c r="J7" s="17"/>
      <c r="K7" s="18"/>
      <c r="L7" s="18"/>
    </row>
    <row r="8" spans="1:13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ht="13.5" customHeight="1">
      <c r="D10" s="18"/>
      <c r="E10" s="18"/>
    </row>
    <row r="11" spans="1:13" ht="13.5" customHeight="1">
      <c r="D11" s="18"/>
      <c r="E11" s="18"/>
    </row>
    <row r="12" spans="1:13" ht="13.5" customHeight="1">
      <c r="D12" s="18"/>
      <c r="E12" s="18"/>
    </row>
    <row r="13" spans="1:13" ht="13.5" customHeight="1">
      <c r="D13" s="18"/>
      <c r="E13" s="18"/>
    </row>
    <row r="14" spans="1:13" ht="13.5" customHeight="1">
      <c r="D14" s="18"/>
      <c r="E14" s="18"/>
    </row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8">
    <pageSetUpPr fitToPage="1"/>
  </sheetPr>
  <dimension ref="A1:T57"/>
  <sheetViews>
    <sheetView showGridLines="0" topLeftCell="A28" zoomScale="74" zoomScaleNormal="80" workbookViewId="0">
      <selection activeCell="M30" sqref="M30"/>
    </sheetView>
  </sheetViews>
  <sheetFormatPr defaultColWidth="11.44140625" defaultRowHeight="13.2"/>
  <cols>
    <col min="1" max="1" width="1.6640625" style="3" customWidth="1"/>
    <col min="2" max="16384" width="11.44140625" style="3"/>
  </cols>
  <sheetData>
    <row r="1" spans="1:14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16" t="str">
        <f>'1a-Identification Projet'!$L$1</f>
        <v>reference Tableau de bord</v>
      </c>
      <c r="L1" s="217"/>
      <c r="M1" s="218"/>
    </row>
    <row r="2" spans="1:14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19">
        <f>'1a-Identification Projet'!$L$2</f>
        <v>42836</v>
      </c>
      <c r="L2" s="220"/>
      <c r="M2" s="221"/>
    </row>
    <row r="3" spans="1:14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2" t="str">
        <f>'1a-Identification Projet'!$L$3</f>
        <v>Organisation</v>
      </c>
      <c r="L3" s="223"/>
      <c r="M3" s="224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4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4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4" ht="13.5" customHeight="1">
      <c r="D7" s="17"/>
      <c r="E7" s="17"/>
      <c r="F7" s="17"/>
      <c r="G7" s="17"/>
      <c r="H7" s="17"/>
      <c r="I7" s="17"/>
      <c r="J7" s="17"/>
      <c r="K7" s="18"/>
      <c r="L7" s="18"/>
    </row>
    <row r="8" spans="1:14" ht="13.5" customHeight="1">
      <c r="B8" s="17"/>
      <c r="C8" s="17"/>
      <c r="D8" s="17"/>
      <c r="E8" s="17"/>
      <c r="F8" s="17"/>
      <c r="G8" s="17"/>
      <c r="H8" s="17"/>
      <c r="I8" s="18"/>
      <c r="J8" s="18"/>
    </row>
    <row r="9" spans="1:14" ht="13.5" customHeight="1"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3.5" customHeight="1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3.5" customHeight="1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3.5" customHeight="1">
      <c r="B13"/>
      <c r="E13" s="17"/>
      <c r="F13" s="17"/>
      <c r="G13" s="17"/>
      <c r="H13" s="17"/>
      <c r="I13" s="17"/>
      <c r="J13" s="17"/>
      <c r="K13" s="17"/>
      <c r="L13" s="18"/>
      <c r="M13" s="18"/>
      <c r="N13" s="18"/>
    </row>
    <row r="14" spans="1:14" ht="13.5" customHeight="1">
      <c r="B14"/>
      <c r="E14" s="17"/>
      <c r="F14" s="17"/>
      <c r="G14" s="17"/>
      <c r="H14" s="17"/>
      <c r="I14" s="17"/>
      <c r="J14" s="17"/>
      <c r="K14" s="17"/>
      <c r="L14" s="18"/>
      <c r="M14" s="18"/>
      <c r="N14" s="18"/>
    </row>
    <row r="15" spans="1:14" ht="13.5" customHeight="1">
      <c r="B15"/>
      <c r="E15" s="17"/>
      <c r="F15" s="17"/>
      <c r="G15" s="17"/>
      <c r="H15" s="17"/>
      <c r="I15" s="17"/>
      <c r="J15" s="17"/>
      <c r="K15" s="17"/>
      <c r="L15" s="18"/>
      <c r="M15" s="18"/>
      <c r="N15" s="18"/>
    </row>
    <row r="16" spans="1:14" ht="13.5" customHeight="1">
      <c r="B16"/>
      <c r="E16" s="17"/>
      <c r="F16" s="17"/>
      <c r="G16" s="17"/>
      <c r="H16" s="17"/>
      <c r="I16" s="17"/>
      <c r="J16" s="17"/>
      <c r="K16" s="17"/>
      <c r="L16" s="18"/>
      <c r="M16" s="18"/>
      <c r="N16" s="18"/>
    </row>
    <row r="17" spans="2:20" ht="13.5" customHeight="1">
      <c r="B17"/>
      <c r="E17" s="17"/>
      <c r="F17" s="17"/>
      <c r="G17" s="17"/>
      <c r="H17" s="17"/>
      <c r="I17" s="17"/>
      <c r="J17" s="17"/>
      <c r="K17" s="17"/>
      <c r="L17" s="18"/>
      <c r="M17" s="18"/>
      <c r="N17" s="18"/>
    </row>
    <row r="18" spans="2:20" ht="13.5" customHeight="1">
      <c r="B18"/>
      <c r="E18" s="17"/>
      <c r="F18" s="17"/>
      <c r="G18" s="17"/>
      <c r="H18" s="17"/>
      <c r="I18" s="17"/>
      <c r="J18" s="17"/>
      <c r="K18" s="17"/>
      <c r="L18" s="18"/>
      <c r="M18" s="18"/>
      <c r="N18" s="18"/>
    </row>
    <row r="19" spans="2:20" ht="13.5" customHeight="1">
      <c r="B19"/>
      <c r="E19" s="17"/>
      <c r="F19" s="17"/>
      <c r="G19" s="17"/>
      <c r="H19" s="17"/>
      <c r="I19" s="17"/>
      <c r="J19" s="17"/>
      <c r="K19" s="17"/>
      <c r="L19" s="18"/>
      <c r="M19" s="18"/>
      <c r="N19" s="18"/>
    </row>
    <row r="20" spans="2:20" ht="13.5" customHeight="1">
      <c r="B20"/>
      <c r="E20" s="17"/>
      <c r="F20" s="17"/>
      <c r="G20" s="17"/>
      <c r="H20" s="17"/>
      <c r="I20" s="17"/>
      <c r="J20" s="17"/>
      <c r="K20" s="17"/>
      <c r="L20" s="18"/>
      <c r="M20" s="18"/>
      <c r="N20" s="18"/>
    </row>
    <row r="21" spans="2:20" ht="13.5" customHeight="1">
      <c r="B21"/>
      <c r="E21" s="17"/>
      <c r="F21" s="17"/>
      <c r="G21" s="17"/>
      <c r="H21" s="17"/>
      <c r="I21" s="17"/>
      <c r="J21" s="17"/>
      <c r="K21" s="17"/>
      <c r="L21" s="18"/>
      <c r="M21" s="18"/>
      <c r="N21" s="18"/>
    </row>
    <row r="22" spans="2:20" ht="13.5" customHeight="1">
      <c r="B22"/>
      <c r="E22" s="17"/>
      <c r="F22" s="17"/>
      <c r="G22" s="17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 ht="13.5" customHeight="1">
      <c r="B23"/>
      <c r="E23" s="17"/>
      <c r="F23" s="17"/>
      <c r="G23" s="17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ht="13.5" customHeight="1">
      <c r="B24"/>
      <c r="E24" s="17"/>
      <c r="F24" s="17"/>
      <c r="G24" s="17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2:20" ht="13.5" customHeight="1">
      <c r="B25"/>
      <c r="E25" s="17"/>
      <c r="F25" s="17"/>
      <c r="G25" s="17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ht="13.5" customHeight="1">
      <c r="B26"/>
      <c r="E26" s="17"/>
      <c r="F26" s="17"/>
      <c r="G26" s="17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2:20" ht="13.5" customHeight="1">
      <c r="B27"/>
      <c r="E27" s="17"/>
      <c r="F27" s="17"/>
      <c r="G27" s="1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2:20" ht="13.5" customHeight="1">
      <c r="B28"/>
      <c r="E28" s="17"/>
      <c r="F28" s="17"/>
      <c r="G28" s="17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ht="13.5" customHeight="1">
      <c r="B29"/>
      <c r="E29" s="17"/>
      <c r="F29" s="17"/>
      <c r="G29" s="17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0" ht="13.5" customHeight="1">
      <c r="B30"/>
      <c r="E30" s="17"/>
      <c r="F30" s="17"/>
      <c r="G30" s="17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0" ht="13.5" customHeight="1">
      <c r="B31"/>
      <c r="E31" s="17"/>
      <c r="F31" s="17"/>
      <c r="G31" s="17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0" ht="13.5" customHeight="1">
      <c r="B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2:20" ht="13.5" customHeight="1">
      <c r="B33" s="17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2:20" ht="13.5" customHeight="1">
      <c r="B34" s="17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2:20" ht="13.5" customHeight="1">
      <c r="B35" s="17"/>
      <c r="F35" s="17"/>
      <c r="G35" s="17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2:20" ht="13.5" customHeight="1">
      <c r="B36" s="17"/>
      <c r="F36" s="17"/>
      <c r="G36" s="17"/>
      <c r="H36"/>
      <c r="J36"/>
      <c r="K36"/>
      <c r="L36"/>
      <c r="M36"/>
      <c r="N36"/>
      <c r="O36"/>
      <c r="P36"/>
      <c r="Q36"/>
      <c r="R36"/>
      <c r="S36"/>
      <c r="T36"/>
    </row>
    <row r="37" spans="2:20" ht="13.5" customHeight="1">
      <c r="B37" s="17"/>
      <c r="F37" s="17"/>
      <c r="G37" s="17"/>
      <c r="H37"/>
      <c r="J37"/>
      <c r="K37"/>
      <c r="L37"/>
      <c r="M37"/>
      <c r="N37"/>
      <c r="O37"/>
      <c r="P37"/>
      <c r="Q37"/>
      <c r="R37"/>
      <c r="S37"/>
      <c r="T37"/>
    </row>
    <row r="38" spans="2:20" ht="13.5" customHeight="1">
      <c r="B38" s="17"/>
      <c r="F38" s="17"/>
      <c r="G38" s="17"/>
      <c r="H38"/>
      <c r="J38"/>
      <c r="K38"/>
      <c r="L38"/>
      <c r="M38"/>
      <c r="N38"/>
      <c r="O38"/>
      <c r="P38"/>
      <c r="Q38"/>
      <c r="R38"/>
      <c r="S38"/>
      <c r="T38"/>
    </row>
    <row r="39" spans="2:20" ht="13.5" customHeight="1">
      <c r="B39" s="17"/>
      <c r="F39" s="17"/>
      <c r="G39" s="17"/>
      <c r="H39"/>
      <c r="J39"/>
      <c r="K39"/>
      <c r="L39"/>
      <c r="M39"/>
      <c r="N39"/>
      <c r="O39"/>
      <c r="P39"/>
      <c r="Q39"/>
      <c r="R39"/>
      <c r="S39"/>
      <c r="T39"/>
    </row>
    <row r="40" spans="2:20" ht="17.399999999999999">
      <c r="B40" s="17"/>
      <c r="F40" s="17"/>
      <c r="G40" s="17"/>
      <c r="H40"/>
      <c r="J40"/>
      <c r="K40"/>
      <c r="L40"/>
      <c r="M40"/>
      <c r="N40"/>
      <c r="O40"/>
      <c r="P40"/>
      <c r="Q40"/>
      <c r="R40"/>
      <c r="S40"/>
      <c r="T40"/>
    </row>
    <row r="41" spans="2:20" ht="17.399999999999999">
      <c r="B41" s="17"/>
      <c r="F41" s="17"/>
      <c r="G41" s="17"/>
      <c r="H41"/>
      <c r="J41"/>
      <c r="K41"/>
      <c r="L41"/>
      <c r="M41"/>
      <c r="N41"/>
      <c r="O41"/>
      <c r="P41"/>
      <c r="Q41"/>
      <c r="R41"/>
      <c r="S41"/>
      <c r="T41"/>
    </row>
    <row r="42" spans="2:20">
      <c r="H42"/>
      <c r="J42"/>
      <c r="K42"/>
      <c r="L42"/>
      <c r="M42"/>
      <c r="N42"/>
      <c r="O42"/>
      <c r="P42"/>
      <c r="Q42"/>
      <c r="R42"/>
      <c r="S42"/>
      <c r="T42"/>
    </row>
    <row r="43" spans="2:20">
      <c r="J43"/>
      <c r="K43"/>
      <c r="L43"/>
      <c r="M43"/>
      <c r="N43"/>
      <c r="O43"/>
      <c r="P43"/>
      <c r="Q43"/>
      <c r="R43"/>
      <c r="S43"/>
      <c r="T43"/>
    </row>
    <row r="44" spans="2:20" ht="17.399999999999999">
      <c r="F44" s="17"/>
      <c r="G44" s="17"/>
      <c r="H44"/>
      <c r="J44"/>
      <c r="K44"/>
      <c r="L44"/>
      <c r="M44"/>
      <c r="N44"/>
      <c r="O44"/>
      <c r="P44"/>
      <c r="Q44"/>
      <c r="R44"/>
      <c r="S44"/>
      <c r="T44"/>
    </row>
    <row r="45" spans="2:20" ht="17.399999999999999">
      <c r="F45" s="17"/>
      <c r="G45" s="17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 ht="17.399999999999999">
      <c r="F46" s="17"/>
      <c r="G46" s="17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 ht="17.399999999999999">
      <c r="F47" s="17"/>
      <c r="G47" s="1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 ht="17.399999999999999">
      <c r="F48" s="17"/>
      <c r="G48" s="17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6:20" ht="17.399999999999999">
      <c r="F49" s="17"/>
      <c r="G49" s="17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6:20" ht="17.399999999999999">
      <c r="F50" s="17"/>
      <c r="G50" s="17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6:20"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6:20">
      <c r="I52"/>
      <c r="J52"/>
      <c r="K52"/>
      <c r="L52"/>
      <c r="M52"/>
      <c r="N52"/>
      <c r="O52"/>
      <c r="P52"/>
      <c r="Q52"/>
      <c r="R52"/>
      <c r="S52"/>
      <c r="T52"/>
    </row>
    <row r="53" spans="6:20">
      <c r="I53"/>
      <c r="J53"/>
      <c r="K53"/>
      <c r="L53"/>
      <c r="M53"/>
      <c r="N53"/>
      <c r="O53"/>
      <c r="P53"/>
      <c r="Q53"/>
      <c r="R53"/>
      <c r="S53"/>
      <c r="T53"/>
    </row>
    <row r="54" spans="6:20" ht="17.399999999999999">
      <c r="F54" s="17"/>
      <c r="G54" s="17"/>
      <c r="H54"/>
      <c r="I54"/>
    </row>
    <row r="55" spans="6:20">
      <c r="F55"/>
      <c r="G55"/>
      <c r="H55"/>
      <c r="I55"/>
    </row>
    <row r="56" spans="6:20">
      <c r="F56"/>
      <c r="G56"/>
      <c r="H56"/>
      <c r="I56"/>
    </row>
    <row r="57" spans="6:20">
      <c r="F57"/>
      <c r="G57"/>
      <c r="H57"/>
      <c r="I57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1">
    <pageSetUpPr fitToPage="1"/>
  </sheetPr>
  <dimension ref="A1:P73"/>
  <sheetViews>
    <sheetView showGridLines="0" topLeftCell="A59" zoomScale="80" zoomScaleNormal="80" workbookViewId="0">
      <selection activeCell="L10" sqref="L10"/>
    </sheetView>
  </sheetViews>
  <sheetFormatPr defaultColWidth="11.44140625" defaultRowHeight="13.2"/>
  <cols>
    <col min="1" max="1" width="1.6640625" style="3" customWidth="1"/>
    <col min="2" max="16384" width="11.44140625" style="3"/>
  </cols>
  <sheetData>
    <row r="1" spans="1:15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16" t="str">
        <f>'1a-Identification Projet'!$L$1</f>
        <v>reference Tableau de bord</v>
      </c>
      <c r="L1" s="225"/>
      <c r="M1" s="217"/>
      <c r="N1" s="218"/>
    </row>
    <row r="2" spans="1:15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19">
        <f>'1a-Identification Projet'!$L$2</f>
        <v>42836</v>
      </c>
      <c r="L2" s="226"/>
      <c r="M2" s="220"/>
      <c r="N2" s="221"/>
    </row>
    <row r="3" spans="1:15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2" t="str">
        <f>'1a-Identification Projet'!$L$3</f>
        <v>Organisation</v>
      </c>
      <c r="L3" s="227"/>
      <c r="M3" s="223"/>
      <c r="N3" s="224"/>
    </row>
    <row r="4" spans="1:15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18"/>
      <c r="N4" s="3"/>
    </row>
    <row r="5" spans="1:15" ht="13.5" customHeight="1">
      <c r="D5" s="17"/>
      <c r="E5" s="17"/>
      <c r="F5" s="17"/>
      <c r="G5" s="17"/>
      <c r="H5" s="17"/>
      <c r="I5" s="17"/>
      <c r="J5" s="17"/>
      <c r="K5" s="18"/>
      <c r="L5" s="18"/>
      <c r="M5" s="18"/>
    </row>
    <row r="6" spans="1:15" ht="13.5" customHeight="1">
      <c r="D6" s="17"/>
      <c r="E6" s="17"/>
      <c r="F6" s="17"/>
      <c r="G6" s="17"/>
      <c r="H6" s="17"/>
      <c r="I6" s="17"/>
      <c r="J6" s="17"/>
      <c r="K6" s="18"/>
      <c r="L6" s="18"/>
      <c r="M6" s="18"/>
    </row>
    <row r="7" spans="1:15" ht="13.5" customHeight="1"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5" ht="13.5" customHeight="1">
      <c r="D8" s="17"/>
      <c r="E8" s="17"/>
      <c r="F8" s="17"/>
      <c r="G8" s="17"/>
      <c r="H8" s="17"/>
      <c r="I8" s="17"/>
      <c r="J8" s="17"/>
      <c r="K8" s="18"/>
      <c r="L8" s="18"/>
      <c r="M8" s="18"/>
    </row>
    <row r="9" spans="1:15" ht="13.5" customHeight="1">
      <c r="F9" s="17"/>
      <c r="G9" s="17"/>
      <c r="H9" s="17"/>
      <c r="I9" s="17"/>
      <c r="J9" s="17"/>
      <c r="K9" s="17"/>
      <c r="L9" s="17"/>
      <c r="M9" s="18"/>
      <c r="N9" s="18"/>
      <c r="O9" s="18"/>
    </row>
    <row r="10" spans="1:15" ht="13.5" customHeight="1">
      <c r="F10" s="17"/>
      <c r="G10" s="17"/>
      <c r="H10" s="17"/>
      <c r="I10" s="17"/>
      <c r="J10" s="17"/>
      <c r="K10" s="17"/>
      <c r="L10" s="17"/>
      <c r="M10" s="18"/>
      <c r="N10" s="18"/>
      <c r="O10" s="18"/>
    </row>
    <row r="11" spans="1:15" ht="13.5" customHeight="1">
      <c r="F11" s="17"/>
      <c r="G11" s="17"/>
      <c r="H11" s="17"/>
      <c r="I11" s="17"/>
      <c r="J11" s="17"/>
      <c r="K11" s="17"/>
      <c r="L11" s="17"/>
      <c r="M11" s="18"/>
      <c r="N11" s="18"/>
      <c r="O11" s="18"/>
    </row>
    <row r="12" spans="1:15" ht="13.5" customHeight="1">
      <c r="F12" s="17"/>
      <c r="G12" s="17"/>
      <c r="H12" s="17"/>
      <c r="I12" s="17"/>
      <c r="J12" s="17"/>
      <c r="K12" s="17"/>
      <c r="L12" s="17"/>
      <c r="M12" s="18"/>
      <c r="N12" s="18"/>
      <c r="O12" s="18"/>
    </row>
    <row r="13" spans="1:15" ht="13.5" customHeight="1">
      <c r="F13" s="17"/>
      <c r="G13" s="17"/>
      <c r="H13" s="17"/>
      <c r="I13" s="17"/>
      <c r="J13" s="17"/>
      <c r="K13" s="17"/>
      <c r="L13" s="17"/>
      <c r="M13" s="18"/>
      <c r="N13" s="18"/>
      <c r="O13" s="18"/>
    </row>
    <row r="14" spans="1:15" ht="13.5" customHeight="1">
      <c r="F14" s="17"/>
      <c r="G14" s="17"/>
      <c r="H14" s="17"/>
      <c r="I14" s="17"/>
      <c r="J14" s="17"/>
      <c r="K14" s="17"/>
      <c r="L14" s="17"/>
      <c r="M14" s="18"/>
      <c r="N14" s="18"/>
      <c r="O14" s="18"/>
    </row>
    <row r="15" spans="1:15" ht="13.5" customHeight="1">
      <c r="F15" s="17"/>
      <c r="G15" s="17"/>
      <c r="H15" s="17"/>
      <c r="I15" s="17"/>
      <c r="J15" s="17"/>
      <c r="K15" s="17"/>
      <c r="L15" s="17"/>
      <c r="M15" s="18"/>
      <c r="N15" s="18"/>
      <c r="O15" s="18"/>
    </row>
    <row r="16" spans="1:15" ht="13.5" customHeight="1">
      <c r="F16" s="17"/>
      <c r="G16" s="17"/>
      <c r="H16" s="17"/>
      <c r="I16" s="17"/>
      <c r="J16" s="17"/>
      <c r="K16" s="17"/>
      <c r="L16" s="17"/>
      <c r="M16" s="18"/>
      <c r="N16" s="18"/>
      <c r="O16" s="18"/>
    </row>
    <row r="17" spans="6:15" ht="13.5" customHeight="1">
      <c r="F17" s="17"/>
      <c r="G17" s="17"/>
      <c r="H17" s="17"/>
      <c r="I17" s="17"/>
      <c r="J17" s="17"/>
      <c r="K17" s="17"/>
      <c r="L17" s="17"/>
      <c r="M17" s="18"/>
      <c r="N17" s="18"/>
      <c r="O17" s="18"/>
    </row>
    <row r="18" spans="6:15" ht="13.5" customHeight="1">
      <c r="F18" s="17"/>
      <c r="G18" s="17"/>
      <c r="H18" s="17"/>
      <c r="I18" s="17"/>
      <c r="J18" s="17"/>
      <c r="K18" s="17"/>
      <c r="L18" s="17"/>
      <c r="M18" s="18"/>
      <c r="N18" s="18"/>
      <c r="O18" s="18"/>
    </row>
    <row r="19" spans="6:15" ht="13.5" customHeight="1">
      <c r="F19" s="17"/>
      <c r="G19" s="17"/>
      <c r="H19" s="17"/>
      <c r="I19" s="17"/>
      <c r="J19" s="17"/>
      <c r="K19" s="17"/>
      <c r="L19" s="17"/>
      <c r="M19" s="18"/>
      <c r="N19" s="18"/>
      <c r="O19" s="18"/>
    </row>
    <row r="20" spans="6:15" ht="13.5" customHeight="1">
      <c r="F20" s="17"/>
      <c r="G20" s="17"/>
      <c r="H20" s="17"/>
      <c r="I20" s="17"/>
      <c r="J20" s="17"/>
      <c r="K20" s="17"/>
      <c r="L20" s="17"/>
      <c r="M20" s="18"/>
      <c r="N20" s="18"/>
      <c r="O20" s="18"/>
    </row>
    <row r="21" spans="6:15" ht="13.5" customHeight="1">
      <c r="F21" s="17"/>
      <c r="G21" s="17"/>
      <c r="H21" s="17"/>
      <c r="I21" s="17"/>
      <c r="J21" s="17"/>
      <c r="K21" s="17"/>
      <c r="L21" s="17"/>
      <c r="M21" s="18"/>
      <c r="N21" s="18"/>
      <c r="O21" s="18"/>
    </row>
    <row r="22" spans="6:15" ht="13.5" customHeight="1">
      <c r="F22" s="17"/>
      <c r="G22" s="17"/>
      <c r="H22" s="17"/>
      <c r="I22" s="17"/>
      <c r="J22" s="17"/>
      <c r="K22" s="17"/>
      <c r="L22" s="17"/>
      <c r="M22" s="18"/>
      <c r="N22" s="18"/>
      <c r="O22" s="18"/>
    </row>
    <row r="23" spans="6:15" ht="13.5" customHeight="1">
      <c r="F23" s="17"/>
      <c r="G23" s="17"/>
      <c r="H23" s="17"/>
      <c r="I23" s="17"/>
      <c r="J23" s="17"/>
      <c r="K23" s="17"/>
      <c r="L23" s="17"/>
      <c r="M23" s="18"/>
      <c r="N23" s="18"/>
      <c r="O23" s="18"/>
    </row>
    <row r="24" spans="6:15" ht="13.5" customHeight="1">
      <c r="F24" s="17"/>
      <c r="G24" s="17"/>
      <c r="H24" s="17"/>
      <c r="I24" s="17"/>
      <c r="J24" s="17"/>
      <c r="K24" s="17"/>
      <c r="L24" s="17"/>
      <c r="M24" s="18"/>
      <c r="N24" s="18"/>
      <c r="O24" s="18"/>
    </row>
    <row r="25" spans="6:15" ht="13.5" customHeight="1">
      <c r="F25" s="17"/>
      <c r="G25" s="17"/>
      <c r="H25" s="17"/>
      <c r="I25" s="17"/>
      <c r="J25" s="17"/>
      <c r="K25" s="17"/>
      <c r="L25" s="17"/>
      <c r="M25" s="18"/>
      <c r="N25" s="18"/>
      <c r="O25" s="18"/>
    </row>
    <row r="26" spans="6:15" ht="13.5" customHeight="1">
      <c r="F26" s="17"/>
      <c r="G26" s="17"/>
      <c r="H26" s="17"/>
      <c r="I26" s="17"/>
      <c r="J26" s="17"/>
      <c r="K26" s="17"/>
      <c r="L26" s="17"/>
      <c r="M26" s="18"/>
      <c r="N26" s="18"/>
      <c r="O26" s="18"/>
    </row>
    <row r="27" spans="6:15" ht="13.5" customHeight="1">
      <c r="F27" s="17"/>
      <c r="G27" s="17"/>
      <c r="H27" s="17"/>
      <c r="I27" s="17"/>
      <c r="J27" s="17"/>
      <c r="K27" s="17"/>
      <c r="L27" s="17"/>
      <c r="M27" s="18"/>
      <c r="N27" s="18"/>
      <c r="O27" s="18"/>
    </row>
    <row r="28" spans="6:15" ht="13.5" customHeight="1">
      <c r="M28" s="18"/>
      <c r="N28" s="18"/>
      <c r="O28" s="18"/>
    </row>
    <row r="29" spans="6:15" ht="29.25" customHeight="1">
      <c r="M29" s="18"/>
      <c r="N29" s="18"/>
      <c r="O29" s="18"/>
    </row>
    <row r="30" spans="6:15" ht="13.5" customHeight="1">
      <c r="M30" s="18"/>
      <c r="N30" s="18"/>
      <c r="O30" s="18"/>
    </row>
    <row r="31" spans="6:15" ht="13.5" customHeight="1">
      <c r="M31" s="18"/>
      <c r="N31" s="18"/>
      <c r="O31" s="18"/>
    </row>
    <row r="32" spans="6:15" ht="13.5" customHeight="1">
      <c r="M32" s="18"/>
      <c r="N32" s="18"/>
      <c r="O32" s="18"/>
    </row>
    <row r="33" spans="12:15" ht="13.5" customHeight="1">
      <c r="M33" s="18"/>
      <c r="N33" s="18"/>
      <c r="O33" s="18"/>
    </row>
    <row r="34" spans="12:15" ht="13.5" customHeight="1"/>
    <row r="46" spans="12:15" ht="17.399999999999999">
      <c r="L46" s="17"/>
    </row>
    <row r="47" spans="12:15" ht="17.399999999999999">
      <c r="L47" s="17"/>
    </row>
    <row r="48" spans="12:15" ht="17.399999999999999">
      <c r="L48" s="17"/>
    </row>
    <row r="49" spans="3:13" ht="17.399999999999999">
      <c r="L49" s="17"/>
    </row>
    <row r="50" spans="3:13" ht="17.399999999999999">
      <c r="L50" s="17"/>
    </row>
    <row r="52" spans="3:13" ht="17.399999999999999">
      <c r="D52" s="17"/>
      <c r="E52" s="17"/>
      <c r="F52" s="17"/>
      <c r="G52" s="17"/>
      <c r="H52" s="17"/>
      <c r="I52" s="17"/>
      <c r="J52" s="17"/>
      <c r="K52" s="18"/>
      <c r="L52" s="18"/>
      <c r="M52" s="18"/>
    </row>
    <row r="53" spans="3:13" ht="17.399999999999999" customHeight="1">
      <c r="C53" s="228" t="s">
        <v>51</v>
      </c>
      <c r="D53" s="229"/>
      <c r="E53" s="230"/>
      <c r="F53" s="103" t="s">
        <v>82</v>
      </c>
      <c r="G53" s="103" t="s">
        <v>83</v>
      </c>
      <c r="H53" s="103" t="s">
        <v>84</v>
      </c>
      <c r="I53" s="103" t="s">
        <v>85</v>
      </c>
      <c r="K53" s="18"/>
      <c r="L53" s="18"/>
      <c r="M53" s="18"/>
    </row>
    <row r="54" spans="3:13" ht="17.399999999999999">
      <c r="C54" s="105" t="s">
        <v>45</v>
      </c>
      <c r="D54" s="107"/>
      <c r="E54" s="106"/>
      <c r="F54" s="104" t="s">
        <v>52</v>
      </c>
      <c r="G54" s="104" t="s">
        <v>54</v>
      </c>
      <c r="H54" s="104"/>
      <c r="I54" s="104"/>
      <c r="J54" s="17"/>
      <c r="K54" s="18"/>
      <c r="L54" s="18"/>
      <c r="M54" s="18"/>
    </row>
    <row r="55" spans="3:13" ht="17.399999999999999">
      <c r="C55" s="105" t="s">
        <v>46</v>
      </c>
      <c r="D55" s="107"/>
      <c r="E55" s="106"/>
      <c r="F55" s="104" t="s">
        <v>52</v>
      </c>
      <c r="G55" s="104"/>
      <c r="H55" s="104"/>
      <c r="I55" s="104"/>
      <c r="J55" s="17"/>
      <c r="K55" s="18"/>
      <c r="L55" s="18"/>
      <c r="M55" s="18"/>
    </row>
    <row r="56" spans="3:13" ht="17.399999999999999">
      <c r="C56" s="105" t="s">
        <v>47</v>
      </c>
      <c r="D56" s="107"/>
      <c r="E56" s="106"/>
      <c r="F56" s="104" t="s">
        <v>53</v>
      </c>
      <c r="G56" s="104" t="s">
        <v>52</v>
      </c>
      <c r="H56" s="104"/>
      <c r="I56" s="104"/>
      <c r="J56" s="17"/>
      <c r="K56" s="18"/>
      <c r="L56" s="18"/>
      <c r="M56" s="18"/>
    </row>
    <row r="57" spans="3:13" ht="17.399999999999999">
      <c r="C57" s="105" t="s">
        <v>48</v>
      </c>
      <c r="D57" s="107"/>
      <c r="E57" s="106"/>
      <c r="F57" s="104"/>
      <c r="G57" s="104" t="s">
        <v>53</v>
      </c>
      <c r="H57" s="104" t="s">
        <v>52</v>
      </c>
      <c r="I57" s="104" t="s">
        <v>54</v>
      </c>
      <c r="J57" s="17"/>
      <c r="K57" s="18"/>
      <c r="L57" s="18"/>
      <c r="M57" s="18"/>
    </row>
    <row r="58" spans="3:13" ht="17.399999999999999">
      <c r="C58" s="105" t="s">
        <v>49</v>
      </c>
      <c r="D58" s="107"/>
      <c r="E58" s="106"/>
      <c r="F58" s="104"/>
      <c r="G58" s="104" t="s">
        <v>53</v>
      </c>
      <c r="H58" s="104"/>
      <c r="I58" s="104" t="s">
        <v>52</v>
      </c>
      <c r="J58" s="17"/>
      <c r="K58" s="18"/>
      <c r="L58" s="18"/>
      <c r="M58" s="18"/>
    </row>
    <row r="59" spans="3:13" ht="17.399999999999999">
      <c r="C59" s="105" t="s">
        <v>50</v>
      </c>
      <c r="D59" s="107"/>
      <c r="E59" s="106"/>
      <c r="F59" s="104"/>
      <c r="G59" s="104" t="s">
        <v>53</v>
      </c>
      <c r="H59" s="104"/>
      <c r="I59" s="104" t="s">
        <v>52</v>
      </c>
    </row>
    <row r="61" spans="3:13">
      <c r="C61" s="3" t="s">
        <v>55</v>
      </c>
    </row>
    <row r="62" spans="3:13">
      <c r="C62" s="3" t="s">
        <v>56</v>
      </c>
    </row>
    <row r="63" spans="3:13">
      <c r="C63" s="3" t="s">
        <v>57</v>
      </c>
    </row>
    <row r="67" spans="3:16" ht="39.6">
      <c r="C67" s="228" t="s">
        <v>128</v>
      </c>
      <c r="D67" s="231"/>
      <c r="E67" s="232"/>
      <c r="F67" s="103" t="s">
        <v>130</v>
      </c>
      <c r="G67" s="103" t="s">
        <v>131</v>
      </c>
      <c r="H67" s="103" t="s">
        <v>132</v>
      </c>
      <c r="I67" s="103" t="s">
        <v>133</v>
      </c>
      <c r="J67" s="103" t="s">
        <v>134</v>
      </c>
      <c r="K67" s="103" t="s">
        <v>138</v>
      </c>
      <c r="L67" s="103" t="s">
        <v>140</v>
      </c>
      <c r="M67" s="103" t="s">
        <v>139</v>
      </c>
      <c r="N67" s="103" t="s">
        <v>67</v>
      </c>
      <c r="O67" s="103" t="s">
        <v>141</v>
      </c>
      <c r="P67" s="103" t="s">
        <v>142</v>
      </c>
    </row>
    <row r="68" spans="3:16" ht="17.399999999999999">
      <c r="C68" s="105" t="s">
        <v>45</v>
      </c>
      <c r="D68" s="107"/>
      <c r="E68" s="106"/>
      <c r="F68" s="104"/>
      <c r="G68" s="104"/>
      <c r="H68" s="104"/>
      <c r="I68" s="104"/>
      <c r="J68" s="104"/>
      <c r="K68" s="104" t="s">
        <v>129</v>
      </c>
      <c r="L68" s="104"/>
      <c r="M68" s="104"/>
      <c r="N68" s="104"/>
      <c r="O68" s="104"/>
      <c r="P68" s="104"/>
    </row>
    <row r="69" spans="3:16" ht="17.399999999999999">
      <c r="C69" s="105" t="s">
        <v>46</v>
      </c>
      <c r="D69" s="107"/>
      <c r="E69" s="106"/>
      <c r="F69" s="104"/>
      <c r="G69" s="104"/>
      <c r="H69" s="104"/>
      <c r="I69" s="104"/>
      <c r="J69" s="104"/>
      <c r="K69" s="104"/>
      <c r="L69" s="104" t="s">
        <v>129</v>
      </c>
      <c r="M69" s="104" t="s">
        <v>129</v>
      </c>
      <c r="N69" s="104" t="s">
        <v>129</v>
      </c>
      <c r="O69" s="104"/>
      <c r="P69" s="104"/>
    </row>
    <row r="70" spans="3:16" ht="17.399999999999999">
      <c r="C70" s="105" t="s">
        <v>47</v>
      </c>
      <c r="D70" s="107"/>
      <c r="E70" s="106"/>
      <c r="F70" s="104"/>
      <c r="G70" s="104"/>
      <c r="H70" s="104"/>
      <c r="I70" s="104"/>
      <c r="J70" s="104"/>
      <c r="K70" s="104"/>
      <c r="L70" s="104"/>
      <c r="M70" s="104"/>
      <c r="N70" s="104"/>
      <c r="O70" s="104" t="s">
        <v>129</v>
      </c>
      <c r="P70" s="104" t="s">
        <v>129</v>
      </c>
    </row>
    <row r="71" spans="3:16" ht="17.399999999999999">
      <c r="C71" s="105" t="s">
        <v>135</v>
      </c>
      <c r="D71" s="107"/>
      <c r="E71" s="106"/>
      <c r="F71" s="104" t="s">
        <v>129</v>
      </c>
      <c r="G71" s="104" t="s">
        <v>129</v>
      </c>
      <c r="H71" s="104" t="s">
        <v>129</v>
      </c>
      <c r="I71" s="104"/>
      <c r="J71" s="104"/>
      <c r="K71" s="104"/>
      <c r="L71" s="104"/>
      <c r="M71" s="104"/>
      <c r="N71" s="104"/>
      <c r="O71" s="104"/>
      <c r="P71" s="104" t="s">
        <v>129</v>
      </c>
    </row>
    <row r="72" spans="3:16" ht="17.399999999999999">
      <c r="C72" s="105" t="s">
        <v>136</v>
      </c>
      <c r="D72" s="107"/>
      <c r="E72" s="106"/>
      <c r="F72" s="104"/>
      <c r="G72" s="104"/>
      <c r="H72" s="104"/>
      <c r="I72" s="104" t="s">
        <v>129</v>
      </c>
      <c r="J72" s="104"/>
      <c r="K72" s="104"/>
      <c r="L72" s="104"/>
      <c r="M72" s="104"/>
      <c r="N72" s="104"/>
      <c r="O72" s="104"/>
      <c r="P72" s="104" t="s">
        <v>129</v>
      </c>
    </row>
    <row r="73" spans="3:16" ht="17.399999999999999">
      <c r="C73" s="105" t="s">
        <v>137</v>
      </c>
      <c r="D73" s="107"/>
      <c r="E73" s="106"/>
      <c r="F73" s="104"/>
      <c r="G73" s="104"/>
      <c r="H73" s="104"/>
      <c r="I73" s="104"/>
      <c r="J73" s="104" t="s">
        <v>129</v>
      </c>
      <c r="K73" s="104"/>
      <c r="L73" s="104"/>
      <c r="M73" s="104"/>
      <c r="N73" s="104"/>
      <c r="O73" s="104"/>
      <c r="P73" s="104" t="s">
        <v>129</v>
      </c>
    </row>
  </sheetData>
  <sheetProtection selectLockedCells="1" selectUnlockedCells="1"/>
  <mergeCells count="5">
    <mergeCell ref="K1:N1"/>
    <mergeCell ref="K2:N2"/>
    <mergeCell ref="K3:N3"/>
    <mergeCell ref="C53:E53"/>
    <mergeCell ref="C67:E67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9">
    <pageSetUpPr fitToPage="1"/>
  </sheetPr>
  <dimension ref="A1:O35"/>
  <sheetViews>
    <sheetView showGridLines="0" topLeftCell="A4" zoomScale="79" zoomScaleNormal="80" workbookViewId="0">
      <selection activeCell="J14" sqref="J14"/>
    </sheetView>
  </sheetViews>
  <sheetFormatPr defaultColWidth="11.44140625" defaultRowHeight="13.2"/>
  <cols>
    <col min="1" max="1" width="1.6640625" style="3" customWidth="1"/>
    <col min="2" max="2" width="14.33203125" style="3" customWidth="1"/>
    <col min="3" max="3" width="29" style="3" customWidth="1"/>
    <col min="4" max="5" width="17" style="3" customWidth="1"/>
    <col min="6" max="6" width="16.109375" style="3" customWidth="1"/>
    <col min="7" max="7" width="17.88671875" style="3" customWidth="1"/>
    <col min="8" max="8" width="11.44140625" style="3"/>
    <col min="9" max="10" width="17" style="3" customWidth="1"/>
    <col min="11" max="12" width="11.44140625" style="3"/>
    <col min="13" max="13" width="17.109375" style="3" customWidth="1"/>
    <col min="14" max="16384" width="11.44140625" style="3"/>
  </cols>
  <sheetData>
    <row r="1" spans="1:15" ht="17.399999999999999">
      <c r="A1" s="16"/>
      <c r="B1" s="108"/>
      <c r="C1" s="132"/>
      <c r="D1" s="109"/>
      <c r="E1" s="109"/>
      <c r="F1" s="109"/>
      <c r="G1" s="109"/>
      <c r="H1" s="109"/>
      <c r="I1" s="109"/>
      <c r="J1" s="109"/>
      <c r="K1" s="233" t="str">
        <f>'1a-Identification Projet'!$L$1</f>
        <v>reference Tableau de bord</v>
      </c>
      <c r="L1" s="225"/>
      <c r="M1" s="234"/>
    </row>
    <row r="2" spans="1:15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19">
        <f>'1a-Identification Projet'!$L$2</f>
        <v>42836</v>
      </c>
      <c r="L2" s="220"/>
      <c r="M2" s="221"/>
    </row>
    <row r="3" spans="1:15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2" t="str">
        <f>'1a-Identification Projet'!$L$3</f>
        <v>Organisation</v>
      </c>
      <c r="L3" s="223"/>
      <c r="M3" s="224"/>
    </row>
    <row r="4" spans="1:15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5" s="16" customFormat="1" ht="12.75" customHeight="1">
      <c r="A5" s="3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 s="16" customFormat="1" ht="12.75" customHeight="1" thickBot="1">
      <c r="A6" s="3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ht="27.6">
      <c r="B7" s="142" t="s">
        <v>242</v>
      </c>
      <c r="C7" s="142" t="s">
        <v>243</v>
      </c>
      <c r="D7" s="142" t="s">
        <v>126</v>
      </c>
      <c r="E7" s="142" t="s">
        <v>244</v>
      </c>
      <c r="F7" s="143" t="s">
        <v>95</v>
      </c>
      <c r="G7" s="142" t="s">
        <v>96</v>
      </c>
      <c r="H7" s="142" t="s">
        <v>245</v>
      </c>
      <c r="I7"/>
      <c r="J7"/>
      <c r="K7"/>
      <c r="L7"/>
      <c r="M7"/>
      <c r="N7"/>
      <c r="O7"/>
    </row>
    <row r="8" spans="1:15" ht="29.25" customHeight="1" thickBot="1">
      <c r="B8" s="144">
        <v>1</v>
      </c>
      <c r="C8" s="145" t="s">
        <v>19</v>
      </c>
      <c r="D8" s="146">
        <v>45915</v>
      </c>
      <c r="E8" s="146">
        <v>46012</v>
      </c>
      <c r="F8" s="147"/>
      <c r="G8" s="147"/>
      <c r="H8" s="148" t="s">
        <v>246</v>
      </c>
      <c r="I8"/>
      <c r="J8"/>
      <c r="K8"/>
      <c r="L8"/>
      <c r="M8"/>
      <c r="N8"/>
      <c r="O8"/>
    </row>
    <row r="9" spans="1:15" ht="28.8" customHeight="1" thickBot="1">
      <c r="B9" s="149">
        <v>2</v>
      </c>
      <c r="C9" s="150" t="s">
        <v>247</v>
      </c>
      <c r="D9" s="151">
        <v>45915</v>
      </c>
      <c r="E9" s="151">
        <v>45928</v>
      </c>
      <c r="F9" s="152"/>
      <c r="G9" s="152"/>
      <c r="H9" s="153" t="s">
        <v>248</v>
      </c>
      <c r="I9"/>
      <c r="J9"/>
      <c r="K9"/>
      <c r="L9"/>
      <c r="M9"/>
      <c r="N9"/>
      <c r="O9"/>
    </row>
    <row r="10" spans="1:15" ht="28.8" customHeight="1" thickBot="1">
      <c r="B10" s="154">
        <v>3</v>
      </c>
      <c r="C10" s="155" t="s">
        <v>249</v>
      </c>
      <c r="D10" s="156">
        <v>45915</v>
      </c>
      <c r="E10" s="156">
        <v>45921</v>
      </c>
      <c r="F10" s="157" t="s">
        <v>250</v>
      </c>
      <c r="G10" s="155" t="s">
        <v>251</v>
      </c>
      <c r="H10" s="157" t="s">
        <v>252</v>
      </c>
      <c r="I10"/>
      <c r="J10"/>
      <c r="K10"/>
      <c r="L10"/>
      <c r="M10"/>
      <c r="N10"/>
      <c r="O10"/>
    </row>
    <row r="11" spans="1:15" ht="28.8" customHeight="1" thickBot="1">
      <c r="B11" s="154">
        <v>4</v>
      </c>
      <c r="C11" s="155" t="s">
        <v>253</v>
      </c>
      <c r="D11" s="156">
        <v>45924</v>
      </c>
      <c r="E11" s="156">
        <v>45928</v>
      </c>
      <c r="F11" s="157">
        <v>3</v>
      </c>
      <c r="G11" s="155" t="s">
        <v>254</v>
      </c>
      <c r="H11" s="157" t="s">
        <v>255</v>
      </c>
      <c r="I11"/>
      <c r="J11"/>
      <c r="K11"/>
      <c r="L11"/>
      <c r="M11"/>
      <c r="N11"/>
      <c r="O11"/>
    </row>
    <row r="12" spans="1:15" ht="28.8" customHeight="1" thickBot="1">
      <c r="B12" s="158">
        <v>5</v>
      </c>
      <c r="C12" s="159" t="s">
        <v>256</v>
      </c>
      <c r="D12" s="160">
        <v>45945</v>
      </c>
      <c r="E12" s="160">
        <v>45956</v>
      </c>
      <c r="F12" s="161"/>
      <c r="G12" s="162"/>
      <c r="H12" s="163" t="s">
        <v>257</v>
      </c>
      <c r="I12"/>
      <c r="J12"/>
      <c r="K12"/>
      <c r="L12"/>
      <c r="M12"/>
      <c r="N12"/>
      <c r="O12"/>
    </row>
    <row r="13" spans="1:15" ht="28.8" customHeight="1" thickBot="1">
      <c r="B13" s="154">
        <v>6</v>
      </c>
      <c r="C13" s="155" t="s">
        <v>258</v>
      </c>
      <c r="D13" s="156">
        <v>45945</v>
      </c>
      <c r="E13" s="156">
        <v>45945</v>
      </c>
      <c r="F13" s="157" t="s">
        <v>250</v>
      </c>
      <c r="G13" s="155" t="s">
        <v>259</v>
      </c>
      <c r="H13" s="157" t="s">
        <v>260</v>
      </c>
      <c r="I13"/>
      <c r="J13"/>
      <c r="K13"/>
      <c r="L13"/>
      <c r="M13"/>
      <c r="N13"/>
      <c r="O13"/>
    </row>
    <row r="14" spans="1:15" ht="28.8" customHeight="1" thickBot="1">
      <c r="B14" s="154">
        <v>7</v>
      </c>
      <c r="C14" s="155" t="s">
        <v>261</v>
      </c>
      <c r="D14" s="156">
        <v>45946</v>
      </c>
      <c r="E14" s="156">
        <v>45947</v>
      </c>
      <c r="F14" s="157">
        <v>6</v>
      </c>
      <c r="G14" s="155" t="s">
        <v>259</v>
      </c>
      <c r="H14" s="157" t="s">
        <v>255</v>
      </c>
      <c r="I14"/>
      <c r="J14"/>
      <c r="K14"/>
      <c r="L14"/>
      <c r="M14"/>
      <c r="N14"/>
      <c r="O14"/>
    </row>
    <row r="15" spans="1:15" ht="28.8" customHeight="1" thickBot="1">
      <c r="B15" s="154">
        <v>8</v>
      </c>
      <c r="C15" s="155" t="s">
        <v>262</v>
      </c>
      <c r="D15" s="156">
        <v>45948</v>
      </c>
      <c r="E15" s="156">
        <v>45951</v>
      </c>
      <c r="F15" s="157">
        <v>7</v>
      </c>
      <c r="G15" s="155" t="s">
        <v>259</v>
      </c>
      <c r="H15" s="157" t="s">
        <v>255</v>
      </c>
      <c r="I15"/>
      <c r="J15"/>
      <c r="K15"/>
      <c r="L15"/>
      <c r="M15"/>
      <c r="N15"/>
      <c r="O15"/>
    </row>
    <row r="16" spans="1:15" ht="28.8" customHeight="1" thickBot="1">
      <c r="B16" s="154">
        <v>9</v>
      </c>
      <c r="C16" s="155" t="s">
        <v>263</v>
      </c>
      <c r="D16" s="156">
        <v>45952</v>
      </c>
      <c r="E16" s="156">
        <v>45954</v>
      </c>
      <c r="F16" s="157">
        <v>7</v>
      </c>
      <c r="G16" s="155" t="s">
        <v>259</v>
      </c>
      <c r="H16" s="157" t="s">
        <v>252</v>
      </c>
      <c r="I16"/>
      <c r="J16"/>
      <c r="K16"/>
      <c r="L16"/>
      <c r="M16"/>
      <c r="N16"/>
      <c r="O16"/>
    </row>
    <row r="17" spans="2:15" ht="28.8" customHeight="1" thickBot="1">
      <c r="B17" s="154">
        <v>10</v>
      </c>
      <c r="C17" s="155" t="s">
        <v>264</v>
      </c>
      <c r="D17" s="156">
        <v>45955</v>
      </c>
      <c r="E17" s="156">
        <v>45955</v>
      </c>
      <c r="F17" s="157" t="s">
        <v>265</v>
      </c>
      <c r="G17" s="155" t="s">
        <v>266</v>
      </c>
      <c r="H17" s="157" t="s">
        <v>267</v>
      </c>
      <c r="I17"/>
      <c r="J17"/>
      <c r="K17"/>
      <c r="L17"/>
      <c r="M17"/>
      <c r="N17"/>
      <c r="O17"/>
    </row>
    <row r="18" spans="2:15" ht="28.8" customHeight="1" thickBot="1">
      <c r="B18" s="154">
        <v>11</v>
      </c>
      <c r="C18" s="155" t="s">
        <v>268</v>
      </c>
      <c r="D18" s="156">
        <v>45956</v>
      </c>
      <c r="E18" s="156">
        <v>45956</v>
      </c>
      <c r="F18" s="157" t="s">
        <v>269</v>
      </c>
      <c r="G18" s="155" t="s">
        <v>270</v>
      </c>
      <c r="H18" s="157" t="s">
        <v>267</v>
      </c>
      <c r="I18"/>
      <c r="J18"/>
      <c r="K18"/>
      <c r="L18"/>
      <c r="M18"/>
      <c r="N18"/>
      <c r="O18"/>
    </row>
    <row r="19" spans="2:15" ht="28.8" customHeight="1" thickBot="1">
      <c r="B19" s="154">
        <v>12</v>
      </c>
      <c r="C19" s="155" t="s">
        <v>271</v>
      </c>
      <c r="D19" s="156">
        <v>45956</v>
      </c>
      <c r="E19" s="156">
        <v>45956</v>
      </c>
      <c r="F19" s="157" t="s">
        <v>272</v>
      </c>
      <c r="G19" s="155" t="s">
        <v>259</v>
      </c>
      <c r="H19" s="157" t="s">
        <v>273</v>
      </c>
      <c r="I19"/>
      <c r="J19"/>
      <c r="K19"/>
      <c r="L19"/>
      <c r="M19"/>
      <c r="N19"/>
      <c r="O19"/>
    </row>
    <row r="20" spans="2:15" ht="28.8" customHeight="1" thickBot="1">
      <c r="B20" s="158">
        <v>13</v>
      </c>
      <c r="C20" s="159" t="s">
        <v>274</v>
      </c>
      <c r="D20" s="160">
        <v>45976</v>
      </c>
      <c r="E20" s="160">
        <v>45984</v>
      </c>
      <c r="F20" s="161"/>
      <c r="G20" s="162"/>
      <c r="H20" s="163" t="s">
        <v>275</v>
      </c>
      <c r="I20"/>
      <c r="J20"/>
      <c r="K20"/>
      <c r="L20"/>
      <c r="M20"/>
      <c r="N20"/>
      <c r="O20"/>
    </row>
    <row r="21" spans="2:15" ht="28.8" customHeight="1" thickBot="1">
      <c r="B21" s="154">
        <v>14</v>
      </c>
      <c r="C21" s="155" t="s">
        <v>276</v>
      </c>
      <c r="D21" s="156">
        <v>45976</v>
      </c>
      <c r="E21" s="156">
        <v>45977</v>
      </c>
      <c r="F21" s="157">
        <v>7</v>
      </c>
      <c r="G21" s="155" t="s">
        <v>259</v>
      </c>
      <c r="H21" s="157" t="s">
        <v>252</v>
      </c>
      <c r="I21"/>
      <c r="J21"/>
      <c r="K21"/>
      <c r="L21"/>
      <c r="M21"/>
      <c r="N21"/>
      <c r="O21"/>
    </row>
    <row r="22" spans="2:15" ht="28.8" customHeight="1" thickBot="1">
      <c r="B22" s="154">
        <v>15</v>
      </c>
      <c r="C22" s="155" t="s">
        <v>277</v>
      </c>
      <c r="D22" s="156">
        <v>45977</v>
      </c>
      <c r="E22" s="156">
        <v>45979</v>
      </c>
      <c r="F22" s="157" t="s">
        <v>278</v>
      </c>
      <c r="G22" s="155" t="s">
        <v>259</v>
      </c>
      <c r="H22" s="157" t="s">
        <v>279</v>
      </c>
      <c r="I22"/>
      <c r="J22"/>
      <c r="K22"/>
      <c r="L22"/>
      <c r="M22"/>
      <c r="N22"/>
      <c r="O22"/>
    </row>
    <row r="23" spans="2:15" ht="28.8" customHeight="1" thickBot="1">
      <c r="B23" s="154">
        <v>16</v>
      </c>
      <c r="C23" s="155" t="s">
        <v>280</v>
      </c>
      <c r="D23" s="156">
        <v>45980</v>
      </c>
      <c r="E23" s="156">
        <v>45981</v>
      </c>
      <c r="F23" s="157" t="s">
        <v>281</v>
      </c>
      <c r="G23" s="155" t="s">
        <v>259</v>
      </c>
      <c r="H23" s="157" t="s">
        <v>255</v>
      </c>
      <c r="I23"/>
      <c r="J23"/>
      <c r="K23"/>
      <c r="L23"/>
      <c r="M23"/>
      <c r="N23"/>
      <c r="O23"/>
    </row>
    <row r="24" spans="2:15" ht="28.8" customHeight="1" thickBot="1">
      <c r="B24" s="154">
        <v>17</v>
      </c>
      <c r="C24" s="155" t="s">
        <v>282</v>
      </c>
      <c r="D24" s="156">
        <v>45982</v>
      </c>
      <c r="E24" s="156">
        <v>45982</v>
      </c>
      <c r="F24" s="157" t="s">
        <v>283</v>
      </c>
      <c r="G24" s="155" t="s">
        <v>270</v>
      </c>
      <c r="H24" s="157" t="s">
        <v>267</v>
      </c>
      <c r="I24"/>
      <c r="J24"/>
      <c r="K24"/>
      <c r="L24"/>
      <c r="M24"/>
      <c r="N24"/>
      <c r="O24"/>
    </row>
    <row r="25" spans="2:15" ht="28.8" customHeight="1" thickBot="1">
      <c r="B25" s="154">
        <v>18</v>
      </c>
      <c r="C25" s="155" t="s">
        <v>284</v>
      </c>
      <c r="D25" s="156">
        <v>45983</v>
      </c>
      <c r="E25" s="156">
        <v>45983</v>
      </c>
      <c r="F25" s="157" t="s">
        <v>285</v>
      </c>
      <c r="G25" s="155" t="s">
        <v>259</v>
      </c>
      <c r="H25" s="157" t="s">
        <v>267</v>
      </c>
      <c r="I25"/>
      <c r="J25"/>
      <c r="K25"/>
      <c r="L25"/>
      <c r="M25"/>
      <c r="N25"/>
      <c r="O25"/>
    </row>
    <row r="26" spans="2:15" ht="28.8" customHeight="1" thickBot="1">
      <c r="B26" s="158">
        <v>19</v>
      </c>
      <c r="C26" s="159" t="s">
        <v>286</v>
      </c>
      <c r="D26" s="160">
        <v>46001</v>
      </c>
      <c r="E26" s="160">
        <v>46012</v>
      </c>
      <c r="F26" s="161"/>
      <c r="G26" s="162"/>
      <c r="H26" s="163" t="s">
        <v>287</v>
      </c>
      <c r="I26"/>
      <c r="J26"/>
      <c r="K26"/>
      <c r="L26"/>
      <c r="M26"/>
      <c r="N26"/>
      <c r="O26"/>
    </row>
    <row r="27" spans="2:15" ht="28.8" customHeight="1" thickBot="1">
      <c r="B27" s="154">
        <v>20</v>
      </c>
      <c r="C27" s="155" t="s">
        <v>288</v>
      </c>
      <c r="D27" s="156">
        <v>46001</v>
      </c>
      <c r="E27" s="156">
        <v>45941</v>
      </c>
      <c r="F27" s="157" t="s">
        <v>289</v>
      </c>
      <c r="G27" s="155" t="s">
        <v>259</v>
      </c>
      <c r="H27" s="157" t="s">
        <v>252</v>
      </c>
      <c r="I27"/>
      <c r="J27"/>
      <c r="K27"/>
      <c r="L27"/>
      <c r="M27"/>
      <c r="N27"/>
      <c r="O27"/>
    </row>
    <row r="28" spans="2:15" ht="28.8" customHeight="1">
      <c r="B28" s="235">
        <v>21</v>
      </c>
      <c r="C28" s="237" t="s">
        <v>290</v>
      </c>
      <c r="D28" s="239">
        <v>46003</v>
      </c>
      <c r="E28" s="239">
        <v>45943</v>
      </c>
      <c r="F28" s="164" t="s">
        <v>291</v>
      </c>
      <c r="G28" s="237" t="s">
        <v>259</v>
      </c>
      <c r="H28" s="235" t="s">
        <v>252</v>
      </c>
      <c r="I28"/>
      <c r="J28"/>
      <c r="K28"/>
      <c r="L28"/>
      <c r="M28"/>
      <c r="N28"/>
      <c r="O28"/>
    </row>
    <row r="29" spans="2:15" ht="28.8" customHeight="1" thickBot="1">
      <c r="B29" s="236"/>
      <c r="C29" s="238"/>
      <c r="D29" s="240"/>
      <c r="E29" s="240"/>
      <c r="F29" s="157" t="s">
        <v>292</v>
      </c>
      <c r="G29" s="238"/>
      <c r="H29" s="236"/>
      <c r="I29"/>
      <c r="J29"/>
      <c r="K29"/>
      <c r="L29"/>
      <c r="M29"/>
      <c r="N29"/>
      <c r="O29"/>
    </row>
    <row r="30" spans="2:15" ht="28.8" customHeight="1" thickBot="1">
      <c r="B30" s="154">
        <v>22</v>
      </c>
      <c r="C30" s="155" t="s">
        <v>293</v>
      </c>
      <c r="D30" s="156">
        <v>46003</v>
      </c>
      <c r="E30" s="156">
        <v>45943</v>
      </c>
      <c r="F30" s="157" t="s">
        <v>250</v>
      </c>
      <c r="G30" s="155" t="s">
        <v>259</v>
      </c>
      <c r="H30" s="157" t="s">
        <v>279</v>
      </c>
      <c r="I30"/>
      <c r="J30"/>
      <c r="K30"/>
      <c r="L30"/>
      <c r="M30"/>
      <c r="N30"/>
      <c r="O30"/>
    </row>
    <row r="31" spans="2:15" ht="28.8" customHeight="1" thickBot="1">
      <c r="B31" s="154">
        <v>23</v>
      </c>
      <c r="C31" s="155" t="s">
        <v>294</v>
      </c>
      <c r="D31" s="156">
        <v>46006</v>
      </c>
      <c r="E31" s="156">
        <v>45946</v>
      </c>
      <c r="F31" s="157" t="s">
        <v>250</v>
      </c>
      <c r="G31" s="155" t="s">
        <v>259</v>
      </c>
      <c r="H31" s="157" t="s">
        <v>252</v>
      </c>
      <c r="I31"/>
      <c r="J31"/>
      <c r="K31"/>
      <c r="L31"/>
      <c r="M31"/>
      <c r="N31"/>
      <c r="O31"/>
    </row>
    <row r="32" spans="2:15" ht="28.8" customHeight="1" thickBot="1">
      <c r="B32" s="154">
        <v>24</v>
      </c>
      <c r="C32" s="155" t="s">
        <v>295</v>
      </c>
      <c r="D32" s="156">
        <v>46009</v>
      </c>
      <c r="E32" s="156">
        <v>45950</v>
      </c>
      <c r="F32" s="157" t="s">
        <v>296</v>
      </c>
      <c r="G32" s="155" t="s">
        <v>259</v>
      </c>
      <c r="H32" s="157" t="s">
        <v>252</v>
      </c>
      <c r="I32"/>
      <c r="J32"/>
      <c r="K32"/>
      <c r="L32"/>
      <c r="M32"/>
      <c r="N32"/>
      <c r="O32"/>
    </row>
    <row r="33" spans="2:1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</sheetData>
  <sheetProtection selectLockedCells="1" selectUnlockedCells="1"/>
  <mergeCells count="9">
    <mergeCell ref="K1:M1"/>
    <mergeCell ref="K2:M2"/>
    <mergeCell ref="K3:M3"/>
    <mergeCell ref="B28:B29"/>
    <mergeCell ref="C28:C29"/>
    <mergeCell ref="D28:D29"/>
    <mergeCell ref="E28:E29"/>
    <mergeCell ref="G28:G29"/>
    <mergeCell ref="H28:H29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pageSetUpPr fitToPage="1"/>
  </sheetPr>
  <dimension ref="A1:I22"/>
  <sheetViews>
    <sheetView showGridLines="0" showZeros="0" zoomScale="80" zoomScaleNormal="80" workbookViewId="0">
      <selection activeCell="E16" sqref="E16"/>
    </sheetView>
  </sheetViews>
  <sheetFormatPr defaultColWidth="11.44140625" defaultRowHeight="13.2"/>
  <cols>
    <col min="1" max="1" width="40.88671875" style="3" customWidth="1"/>
    <col min="2" max="2" width="55.33203125" style="3" customWidth="1"/>
    <col min="3" max="3" width="13.5546875" style="3" customWidth="1"/>
    <col min="4" max="4" width="13.33203125" style="3" customWidth="1"/>
    <col min="5" max="5" width="8.33203125" style="3" customWidth="1"/>
    <col min="6" max="6" width="13.33203125" style="3" customWidth="1"/>
    <col min="7" max="8" width="13" style="3" customWidth="1"/>
    <col min="9" max="9" width="12.44140625" style="3" customWidth="1"/>
    <col min="10" max="10" width="20" style="3" customWidth="1"/>
    <col min="11" max="16384" width="11.44140625" style="3"/>
  </cols>
  <sheetData>
    <row r="1" spans="1:9">
      <c r="A1" s="250" t="str">
        <f>"Risques / opportunités au "&amp;TEXT(F2,"jj/MM/AAAA")</f>
        <v>Risques / opportunités au 17/04/Dienstag</v>
      </c>
      <c r="B1" s="251"/>
      <c r="C1" s="251"/>
      <c r="D1" s="251"/>
      <c r="E1" s="251"/>
      <c r="F1" s="241" t="str">
        <f>'1a-Identification Projet'!$L1</f>
        <v>reference Tableau de bord</v>
      </c>
      <c r="G1" s="242"/>
      <c r="H1" s="242"/>
      <c r="I1" s="243"/>
    </row>
    <row r="2" spans="1:9" ht="12.75" customHeight="1">
      <c r="A2" s="252"/>
      <c r="B2" s="253"/>
      <c r="C2" s="253"/>
      <c r="D2" s="253"/>
      <c r="E2" s="253"/>
      <c r="F2" s="244">
        <f>'1a-Identification Projet'!$L2</f>
        <v>42836</v>
      </c>
      <c r="G2" s="245"/>
      <c r="H2" s="245"/>
      <c r="I2" s="246"/>
    </row>
    <row r="3" spans="1:9" ht="12.75" customHeight="1" thickBot="1">
      <c r="A3" s="254"/>
      <c r="B3" s="255"/>
      <c r="C3" s="255"/>
      <c r="D3" s="255"/>
      <c r="E3" s="255"/>
      <c r="F3" s="247" t="str">
        <f>'1a-Identification Projet'!$L3</f>
        <v>Organisation</v>
      </c>
      <c r="G3" s="248"/>
      <c r="H3" s="248"/>
      <c r="I3" s="249"/>
    </row>
    <row r="4" spans="1:9">
      <c r="F4" s="31"/>
      <c r="G4" s="31"/>
      <c r="H4" s="31"/>
      <c r="I4" s="31"/>
    </row>
    <row r="5" spans="1:9" ht="13.8" thickBot="1">
      <c r="F5" s="31"/>
      <c r="G5" s="31"/>
      <c r="H5" s="31"/>
      <c r="I5" s="31"/>
    </row>
    <row r="6" spans="1:9" ht="41.4">
      <c r="A6" s="51" t="s">
        <v>10</v>
      </c>
      <c r="B6" s="52" t="s">
        <v>11</v>
      </c>
      <c r="C6" s="52" t="s">
        <v>20</v>
      </c>
      <c r="D6" s="52" t="s">
        <v>13</v>
      </c>
      <c r="E6" s="52" t="s">
        <v>21</v>
      </c>
      <c r="F6" s="52" t="s">
        <v>15</v>
      </c>
      <c r="G6" s="52" t="s">
        <v>119</v>
      </c>
      <c r="H6" s="52" t="s">
        <v>16</v>
      </c>
      <c r="I6" s="53" t="s">
        <v>0</v>
      </c>
    </row>
    <row r="7" spans="1:9">
      <c r="A7" s="60"/>
      <c r="B7" s="62"/>
      <c r="C7" s="63"/>
      <c r="D7" s="64"/>
      <c r="E7" s="63">
        <f>C7*D7</f>
        <v>0</v>
      </c>
      <c r="F7" s="65"/>
      <c r="G7" s="65"/>
      <c r="H7" s="65"/>
      <c r="I7" s="66"/>
    </row>
    <row r="8" spans="1:9" ht="21" customHeight="1">
      <c r="A8" s="60"/>
      <c r="B8" s="62"/>
      <c r="C8" s="63"/>
      <c r="D8" s="64"/>
      <c r="E8" s="63">
        <f>C8*D8</f>
        <v>0</v>
      </c>
      <c r="F8" s="65"/>
      <c r="G8" s="65"/>
      <c r="H8" s="65"/>
      <c r="I8" s="66"/>
    </row>
    <row r="9" spans="1:9" ht="21" customHeight="1">
      <c r="A9" s="61"/>
      <c r="B9" s="62"/>
      <c r="C9" s="63"/>
      <c r="D9" s="64"/>
      <c r="E9" s="63">
        <f>C9*D9</f>
        <v>0</v>
      </c>
      <c r="F9" s="65"/>
      <c r="G9" s="65"/>
      <c r="H9" s="65"/>
      <c r="I9" s="66"/>
    </row>
    <row r="10" spans="1:9" ht="21" customHeight="1">
      <c r="A10" s="61"/>
      <c r="B10" s="62"/>
      <c r="C10" s="63"/>
      <c r="D10" s="64"/>
      <c r="E10" s="63">
        <f>C10*D10</f>
        <v>0</v>
      </c>
      <c r="F10" s="65"/>
      <c r="G10" s="65"/>
      <c r="H10" s="65"/>
      <c r="I10" s="66"/>
    </row>
    <row r="11" spans="1:9" ht="21" customHeight="1">
      <c r="A11" s="61"/>
      <c r="B11" s="62"/>
      <c r="C11" s="63"/>
      <c r="D11" s="64"/>
      <c r="E11" s="63">
        <f>C11*D11</f>
        <v>0</v>
      </c>
      <c r="F11" s="65"/>
      <c r="G11" s="65"/>
      <c r="H11" s="65"/>
      <c r="I11" s="66"/>
    </row>
    <row r="12" spans="1:9" ht="21" customHeight="1">
      <c r="A12" s="67"/>
      <c r="B12" s="68" t="s">
        <v>17</v>
      </c>
      <c r="C12" s="63">
        <f>SUM(C7:C11)</f>
        <v>0</v>
      </c>
      <c r="D12" s="62"/>
      <c r="E12" s="63">
        <f>SUM(E7:E11)</f>
        <v>0</v>
      </c>
      <c r="F12" s="69"/>
      <c r="G12" s="69"/>
      <c r="H12" s="70"/>
      <c r="I12" s="66"/>
    </row>
    <row r="13" spans="1:9" s="76" customFormat="1" ht="21" customHeight="1">
      <c r="A13" s="36"/>
      <c r="B13" s="37"/>
      <c r="C13" s="38"/>
      <c r="D13" s="38"/>
      <c r="E13" s="38"/>
      <c r="F13" s="38"/>
      <c r="G13" s="38"/>
      <c r="H13" s="38"/>
      <c r="I13" s="38"/>
    </row>
    <row r="14" spans="1:9" ht="13.8" thickBot="1"/>
    <row r="15" spans="1:9" ht="55.2">
      <c r="A15" s="54" t="s">
        <v>143</v>
      </c>
      <c r="B15" s="52" t="s">
        <v>11</v>
      </c>
      <c r="C15" s="52" t="s">
        <v>12</v>
      </c>
      <c r="D15" s="52" t="s">
        <v>13</v>
      </c>
      <c r="E15" s="52" t="s">
        <v>14</v>
      </c>
      <c r="F15" s="52" t="s">
        <v>15</v>
      </c>
      <c r="G15" s="52" t="s">
        <v>119</v>
      </c>
      <c r="H15" s="52" t="s">
        <v>16</v>
      </c>
      <c r="I15" s="53" t="s">
        <v>0</v>
      </c>
    </row>
    <row r="16" spans="1:9">
      <c r="A16" s="71"/>
      <c r="B16" s="72"/>
      <c r="C16" s="63"/>
      <c r="D16" s="64"/>
      <c r="E16" s="63">
        <f>C16*D16</f>
        <v>0</v>
      </c>
      <c r="F16" s="65"/>
      <c r="G16" s="65"/>
      <c r="H16" s="65"/>
      <c r="I16" s="73"/>
    </row>
    <row r="17" spans="1:9" ht="21" customHeight="1">
      <c r="A17" s="71"/>
      <c r="B17" s="72"/>
      <c r="C17" s="63"/>
      <c r="D17" s="64"/>
      <c r="E17" s="63">
        <f>C17*D17</f>
        <v>0</v>
      </c>
      <c r="F17" s="65"/>
      <c r="G17" s="65"/>
      <c r="H17" s="65"/>
      <c r="I17" s="73"/>
    </row>
    <row r="18" spans="1:9" ht="21" customHeight="1">
      <c r="A18" s="74"/>
      <c r="B18" s="72"/>
      <c r="C18" s="63"/>
      <c r="D18" s="64"/>
      <c r="E18" s="63">
        <f>C18*D18</f>
        <v>0</v>
      </c>
      <c r="F18" s="65"/>
      <c r="G18" s="65"/>
      <c r="H18" s="65"/>
      <c r="I18" s="73"/>
    </row>
    <row r="19" spans="1:9" ht="21" customHeight="1">
      <c r="A19" s="74"/>
      <c r="B19" s="72"/>
      <c r="C19" s="63"/>
      <c r="D19" s="64"/>
      <c r="E19" s="63">
        <f>C19*D19</f>
        <v>0</v>
      </c>
      <c r="F19" s="65"/>
      <c r="G19" s="65"/>
      <c r="H19" s="65"/>
      <c r="I19" s="73"/>
    </row>
    <row r="20" spans="1:9" ht="21" customHeight="1">
      <c r="A20" s="74"/>
      <c r="B20" s="72"/>
      <c r="C20" s="63"/>
      <c r="D20" s="64"/>
      <c r="E20" s="63">
        <f>C20*D20</f>
        <v>0</v>
      </c>
      <c r="F20" s="65"/>
      <c r="G20" s="65"/>
      <c r="H20" s="65"/>
      <c r="I20" s="73"/>
    </row>
    <row r="21" spans="1:9" ht="21" customHeight="1">
      <c r="A21" s="75"/>
      <c r="B21" s="68" t="s">
        <v>1</v>
      </c>
      <c r="C21" s="63">
        <f>SUM(C16:C20)</f>
        <v>0</v>
      </c>
      <c r="D21" s="70"/>
      <c r="E21" s="63">
        <f>SUM(E16:E20)</f>
        <v>0</v>
      </c>
      <c r="F21" s="70"/>
      <c r="G21" s="70"/>
      <c r="H21" s="70"/>
      <c r="I21" s="73"/>
    </row>
    <row r="22" spans="1:9" s="76" customFormat="1" ht="21" customHeight="1">
      <c r="A22" s="3"/>
      <c r="B22" s="3"/>
      <c r="C22" s="3"/>
      <c r="D22" s="3"/>
      <c r="E22" s="3"/>
      <c r="F22" s="3"/>
      <c r="G22" s="3"/>
      <c r="H22" s="3"/>
      <c r="I22" s="3"/>
    </row>
  </sheetData>
  <mergeCells count="4">
    <mergeCell ref="F1:I1"/>
    <mergeCell ref="F2:I2"/>
    <mergeCell ref="F3:I3"/>
    <mergeCell ref="A1:E3"/>
  </mergeCells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2">
    <outlinePr summaryBelow="0" summaryRight="0"/>
    <pageSetUpPr fitToPage="1"/>
  </sheetPr>
  <dimension ref="A1:K82"/>
  <sheetViews>
    <sheetView showGridLines="0" topLeftCell="A7" zoomScale="80" zoomScaleNormal="80" zoomScalePageLayoutView="60" workbookViewId="0">
      <selection activeCell="A15" sqref="A15"/>
    </sheetView>
  </sheetViews>
  <sheetFormatPr defaultColWidth="11.44140625" defaultRowHeight="13.2" outlineLevelRow="1"/>
  <cols>
    <col min="1" max="1" width="88.6640625" style="20" customWidth="1"/>
    <col min="2" max="2" width="85.33203125" style="20" customWidth="1"/>
    <col min="3" max="3" width="1.6640625" style="20" customWidth="1"/>
    <col min="4" max="4" width="4.6640625" style="20" customWidth="1"/>
    <col min="5" max="16384" width="11.44140625" style="20"/>
  </cols>
  <sheetData>
    <row r="1" spans="1:11" ht="17.399999999999999">
      <c r="A1" s="114"/>
      <c r="B1" s="115" t="str">
        <f>'1a-Identification Projet'!$L$1</f>
        <v>reference Tableau de bord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12.75" customHeight="1">
      <c r="A2" s="116"/>
      <c r="B2" s="117">
        <f>'1a-Identification Projet'!$L$2</f>
        <v>42836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2.75" customHeight="1" thickBot="1">
      <c r="A3" s="118"/>
      <c r="B3" s="119" t="str">
        <f>'1a-Identification Projet'!$L$3</f>
        <v>Organisation</v>
      </c>
      <c r="C3" s="21"/>
      <c r="D3" s="21"/>
      <c r="E3" s="21"/>
      <c r="F3" s="21"/>
      <c r="G3" s="21"/>
      <c r="H3" s="21"/>
      <c r="I3" s="21"/>
      <c r="J3" s="21"/>
      <c r="K3" s="21"/>
    </row>
    <row r="4" spans="1:11" ht="12.75" customHeight="1">
      <c r="C4" s="21"/>
      <c r="D4" s="21"/>
      <c r="E4" s="21"/>
      <c r="F4" s="21"/>
      <c r="G4" s="21"/>
      <c r="H4" s="21"/>
      <c r="I4" s="21"/>
      <c r="J4" s="21"/>
      <c r="K4" s="21"/>
    </row>
    <row r="5" spans="1:11">
      <c r="A5"/>
      <c r="B5"/>
    </row>
    <row r="6" spans="1:11" ht="18" thickBot="1">
      <c r="A6" s="47" t="s">
        <v>299</v>
      </c>
      <c r="B6" s="48"/>
    </row>
    <row r="7" spans="1:11" ht="24" customHeight="1" outlineLevel="1" thickBot="1">
      <c r="A7" s="183" t="s">
        <v>5</v>
      </c>
      <c r="B7" s="184" t="s">
        <v>6</v>
      </c>
    </row>
    <row r="8" spans="1:11" ht="46.8" outlineLevel="1">
      <c r="A8" s="121" t="s">
        <v>300</v>
      </c>
      <c r="B8" s="121" t="s">
        <v>301</v>
      </c>
    </row>
    <row r="9" spans="1:11" ht="15.6" outlineLevel="1">
      <c r="A9" s="121"/>
      <c r="B9" s="121"/>
    </row>
    <row r="10" spans="1:11" ht="15.6" outlineLevel="1">
      <c r="A10" s="121"/>
      <c r="B10" s="121"/>
    </row>
    <row r="11" spans="1:11" ht="15" outlineLevel="1">
      <c r="A11" s="32"/>
      <c r="B11" s="34"/>
    </row>
    <row r="12" spans="1:11" ht="15" outlineLevel="1">
      <c r="A12" s="33"/>
      <c r="B12" s="35"/>
    </row>
    <row r="13" spans="1:11" ht="18" thickBot="1">
      <c r="A13" s="47" t="s">
        <v>302</v>
      </c>
      <c r="B13" s="48"/>
    </row>
    <row r="14" spans="1:11" ht="24" customHeight="1" outlineLevel="1" thickBot="1">
      <c r="A14" s="183" t="s">
        <v>5</v>
      </c>
      <c r="B14" s="184" t="s">
        <v>6</v>
      </c>
    </row>
    <row r="15" spans="1:11" ht="31.2" outlineLevel="1">
      <c r="A15" s="121" t="s">
        <v>319</v>
      </c>
      <c r="B15" s="121"/>
    </row>
    <row r="16" spans="1:11" ht="15.6" outlineLevel="1">
      <c r="A16" s="121"/>
      <c r="B16" s="121"/>
    </row>
    <row r="17" spans="1:2" ht="15.6" outlineLevel="1">
      <c r="A17" s="121"/>
      <c r="B17" s="121"/>
    </row>
    <row r="18" spans="1:2" ht="15" outlineLevel="1">
      <c r="A18" s="32"/>
      <c r="B18" s="34"/>
    </row>
    <row r="19" spans="1:2" ht="15" outlineLevel="1">
      <c r="A19" s="33"/>
      <c r="B19" s="35"/>
    </row>
    <row r="20" spans="1:2" ht="18" thickBot="1">
      <c r="A20" s="47" t="s">
        <v>303</v>
      </c>
      <c r="B20" s="48"/>
    </row>
    <row r="21" spans="1:2" ht="16.2" thickBot="1">
      <c r="A21" s="183" t="s">
        <v>5</v>
      </c>
      <c r="B21" s="184" t="s">
        <v>6</v>
      </c>
    </row>
    <row r="22" spans="1:2" ht="15.6">
      <c r="A22" s="121"/>
      <c r="B22" s="121"/>
    </row>
    <row r="23" spans="1:2" ht="15.6">
      <c r="A23" s="121"/>
      <c r="B23" s="121"/>
    </row>
    <row r="24" spans="1:2" ht="15.6">
      <c r="A24" s="121"/>
      <c r="B24" s="121"/>
    </row>
    <row r="25" spans="1:2" ht="15">
      <c r="A25" s="32"/>
      <c r="B25" s="34"/>
    </row>
    <row r="26" spans="1:2" ht="15">
      <c r="A26" s="33"/>
      <c r="B26" s="35"/>
    </row>
    <row r="27" spans="1:2" ht="18" thickBot="1">
      <c r="A27" s="47" t="s">
        <v>304</v>
      </c>
      <c r="B27" s="48"/>
    </row>
    <row r="28" spans="1:2" ht="16.2" thickBot="1">
      <c r="A28" s="183" t="s">
        <v>5</v>
      </c>
      <c r="B28" s="185" t="s">
        <v>6</v>
      </c>
    </row>
    <row r="29" spans="1:2" ht="15.6">
      <c r="A29" s="121"/>
      <c r="B29" s="121"/>
    </row>
    <row r="30" spans="1:2" ht="15.6">
      <c r="A30" s="121"/>
      <c r="B30" s="121"/>
    </row>
    <row r="31" spans="1:2" ht="15.6">
      <c r="A31" s="121"/>
      <c r="B31" s="121"/>
    </row>
    <row r="32" spans="1:2" ht="15">
      <c r="A32" s="32"/>
      <c r="B32" s="34"/>
    </row>
    <row r="33" spans="1:2" ht="15">
      <c r="A33" s="33"/>
      <c r="B33" s="35"/>
    </row>
    <row r="34" spans="1:2" ht="18" thickBot="1">
      <c r="A34" s="47" t="s">
        <v>305</v>
      </c>
      <c r="B34" s="48"/>
    </row>
    <row r="35" spans="1:2" ht="16.2" thickBot="1">
      <c r="A35" s="183" t="s">
        <v>5</v>
      </c>
      <c r="B35" s="185" t="s">
        <v>6</v>
      </c>
    </row>
    <row r="36" spans="1:2" ht="15.6">
      <c r="A36" s="121"/>
      <c r="B36" s="121"/>
    </row>
    <row r="37" spans="1:2" ht="15.6">
      <c r="A37" s="121"/>
      <c r="B37" s="121"/>
    </row>
    <row r="38" spans="1:2" ht="15.6">
      <c r="A38" s="121"/>
      <c r="B38" s="121"/>
    </row>
    <row r="39" spans="1:2" ht="15">
      <c r="A39" s="32"/>
      <c r="B39" s="34"/>
    </row>
    <row r="40" spans="1:2" ht="15">
      <c r="A40" s="33"/>
      <c r="B40" s="35"/>
    </row>
    <row r="41" spans="1:2" ht="18" thickBot="1">
      <c r="A41" s="47" t="s">
        <v>306</v>
      </c>
      <c r="B41" s="48"/>
    </row>
    <row r="42" spans="1:2" ht="16.2" thickBot="1">
      <c r="A42" s="183" t="s">
        <v>5</v>
      </c>
      <c r="B42" s="185" t="s">
        <v>6</v>
      </c>
    </row>
    <row r="43" spans="1:2" ht="15.6">
      <c r="A43" s="121"/>
      <c r="B43" s="121"/>
    </row>
    <row r="44" spans="1:2" ht="15.6">
      <c r="A44" s="121"/>
      <c r="B44" s="121"/>
    </row>
    <row r="45" spans="1:2" ht="15.6">
      <c r="A45" s="121"/>
      <c r="B45" s="121"/>
    </row>
    <row r="46" spans="1:2" ht="15">
      <c r="A46" s="32"/>
      <c r="B46" s="34"/>
    </row>
    <row r="47" spans="1:2" ht="15">
      <c r="A47" s="33"/>
      <c r="B47" s="35"/>
    </row>
    <row r="48" spans="1:2" ht="18" thickBot="1">
      <c r="A48" s="47" t="s">
        <v>307</v>
      </c>
      <c r="B48" s="48"/>
    </row>
    <row r="49" spans="1:2" ht="16.2" thickBot="1">
      <c r="A49" s="183" t="s">
        <v>5</v>
      </c>
      <c r="B49" s="185" t="s">
        <v>6</v>
      </c>
    </row>
    <row r="50" spans="1:2" ht="15.6">
      <c r="A50" s="121"/>
      <c r="B50" s="121"/>
    </row>
    <row r="51" spans="1:2" ht="15.6">
      <c r="A51" s="121"/>
      <c r="B51" s="121"/>
    </row>
    <row r="52" spans="1:2" ht="15.6">
      <c r="A52" s="121"/>
      <c r="B52" s="121"/>
    </row>
    <row r="53" spans="1:2" ht="15">
      <c r="A53" s="32"/>
      <c r="B53" s="34"/>
    </row>
    <row r="54" spans="1:2" ht="15">
      <c r="A54" s="33"/>
      <c r="B54" s="35"/>
    </row>
    <row r="55" spans="1:2" ht="18" thickBot="1">
      <c r="A55" s="47" t="s">
        <v>308</v>
      </c>
      <c r="B55" s="48"/>
    </row>
    <row r="56" spans="1:2" ht="16.2" thickBot="1">
      <c r="A56" s="183" t="s">
        <v>5</v>
      </c>
      <c r="B56" s="185" t="s">
        <v>6</v>
      </c>
    </row>
    <row r="57" spans="1:2" ht="15.6">
      <c r="A57" s="121"/>
      <c r="B57" s="121"/>
    </row>
    <row r="58" spans="1:2" ht="15.6">
      <c r="A58" s="121"/>
      <c r="B58" s="121"/>
    </row>
    <row r="59" spans="1:2" ht="15.6">
      <c r="A59" s="121"/>
      <c r="B59" s="121"/>
    </row>
    <row r="60" spans="1:2" ht="15">
      <c r="A60" s="32"/>
      <c r="B60" s="34"/>
    </row>
    <row r="61" spans="1:2" ht="15">
      <c r="A61" s="33"/>
      <c r="B61" s="35"/>
    </row>
    <row r="62" spans="1:2" ht="18" thickBot="1">
      <c r="A62" s="47" t="s">
        <v>309</v>
      </c>
      <c r="B62" s="48"/>
    </row>
    <row r="63" spans="1:2" ht="16.2" thickBot="1">
      <c r="A63" s="183" t="s">
        <v>5</v>
      </c>
      <c r="B63" s="185" t="s">
        <v>6</v>
      </c>
    </row>
    <row r="64" spans="1:2" ht="15.6">
      <c r="A64" s="121"/>
      <c r="B64" s="121"/>
    </row>
    <row r="65" spans="1:2" ht="15.6">
      <c r="A65" s="121"/>
      <c r="B65" s="121"/>
    </row>
    <row r="66" spans="1:2" ht="15.6">
      <c r="A66" s="121"/>
      <c r="B66" s="121"/>
    </row>
    <row r="67" spans="1:2" ht="15">
      <c r="A67" s="32"/>
      <c r="B67" s="34"/>
    </row>
    <row r="68" spans="1:2" ht="15">
      <c r="A68" s="33"/>
      <c r="B68" s="35"/>
    </row>
    <row r="69" spans="1:2" ht="18" thickBot="1">
      <c r="A69" s="47" t="s">
        <v>310</v>
      </c>
      <c r="B69" s="48"/>
    </row>
    <row r="70" spans="1:2" ht="16.2" thickBot="1">
      <c r="A70" s="183" t="s">
        <v>5</v>
      </c>
      <c r="B70" s="185" t="s">
        <v>6</v>
      </c>
    </row>
    <row r="71" spans="1:2" ht="15.6">
      <c r="A71" s="121"/>
      <c r="B71" s="121"/>
    </row>
    <row r="72" spans="1:2" ht="15.6">
      <c r="A72" s="121"/>
      <c r="B72" s="121"/>
    </row>
    <row r="73" spans="1:2" ht="15.6">
      <c r="A73" s="121"/>
      <c r="B73" s="121"/>
    </row>
    <row r="74" spans="1:2" ht="15">
      <c r="A74" s="32"/>
      <c r="B74" s="34"/>
    </row>
    <row r="75" spans="1:2" ht="15">
      <c r="A75" s="33"/>
      <c r="B75" s="35"/>
    </row>
    <row r="76" spans="1:2" ht="18" thickBot="1">
      <c r="A76" s="47" t="s">
        <v>311</v>
      </c>
      <c r="B76" s="48"/>
    </row>
    <row r="77" spans="1:2" ht="16.2" thickBot="1">
      <c r="A77" s="183" t="s">
        <v>5</v>
      </c>
      <c r="B77" s="185" t="s">
        <v>6</v>
      </c>
    </row>
    <row r="78" spans="1:2" ht="15.6">
      <c r="A78" s="121"/>
      <c r="B78" s="121"/>
    </row>
    <row r="79" spans="1:2" ht="15.6">
      <c r="A79" s="121"/>
      <c r="B79" s="121"/>
    </row>
    <row r="80" spans="1:2" ht="15.6">
      <c r="A80" s="121"/>
      <c r="B80" s="121"/>
    </row>
    <row r="81" spans="1:2" ht="15">
      <c r="A81" s="32"/>
      <c r="B81" s="34"/>
    </row>
    <row r="82" spans="1:2" ht="15">
      <c r="A82" s="33"/>
      <c r="B82" s="35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1a-Identification Projet</vt:lpstr>
      <vt:lpstr>1b- Besoin capturé</vt:lpstr>
      <vt:lpstr>2- Croquis de la solution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2025-10-18T17:00:23Z</dcterms:modified>
</cp:coreProperties>
</file>