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autoCompressPictures="0"/>
  <bookViews>
    <workbookView xWindow="-15" yWindow="7455" windowWidth="28830" windowHeight="7500" tabRatio="894" activeTab="2"/>
  </bookViews>
  <sheets>
    <sheet name="1a-Identification Projet" sheetId="39" r:id="rId1"/>
    <sheet name="1b- Besoin capturé" sheetId="95" r:id="rId2"/>
    <sheet name="2- Croquis de la solution" sheetId="98" r:id="rId3"/>
    <sheet name="2a-OBS" sheetId="40" r:id="rId4"/>
    <sheet name="2b-PBS" sheetId="91" r:id="rId5"/>
    <sheet name="2c-WBS" sheetId="90" r:id="rId6"/>
    <sheet name="2d-Planning Initial" sheetId="92" r:id="rId7"/>
    <sheet name="23a Risques-Opportunités" sheetId="82" r:id="rId8"/>
    <sheet name="23b- Principaux évènements" sheetId="42" r:id="rId9"/>
    <sheet name="23c Actions" sheetId="74" r:id="rId10"/>
    <sheet name="23d Decisions" sheetId="73" r:id="rId11"/>
    <sheet name="23e Documents projet" sheetId="86" r:id="rId12"/>
    <sheet name="23f Livrables projet" sheetId="89" r:id="rId13"/>
    <sheet name="3a-Planning courant" sheetId="93" r:id="rId14"/>
    <sheet name="4-Bilan" sheetId="96" r:id="rId15"/>
    <sheet name="Cartouche" sheetId="97" r:id="rId16"/>
  </sheets>
  <definedNames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a36290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xlnm._FilterDatabase" localSheetId="1" hidden="1">'1b- Besoin capturé'!#REF!</definedName>
    <definedName name="_xlnm._FilterDatabase" localSheetId="9" hidden="1">'23c Actions'!$A$7:$G$10</definedName>
    <definedName name="_xlnm._FilterDatabase" localSheetId="10" hidden="1">'23d Decisions'!#REF!</definedName>
    <definedName name="_xlnm._FilterDatabase" localSheetId="11" hidden="1">'23e Documents projet'!#REF!</definedName>
    <definedName name="_xlnm._FilterDatabase" localSheetId="12" hidden="1">'23f Livrables projet'!#REF!</definedName>
    <definedName name="_xlnm._FilterDatabase" localSheetId="14" hidden="1">'4-Bilan'!#REF!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a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a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a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r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b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RRJ_NAV.2.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f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ea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ery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PG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re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yr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qsdf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g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gh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GRAPH_EVOL_SHIPSE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hjkh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HU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IVV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KC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MO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NDXKTMDR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newnam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QQQQQQQ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RRJ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rt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Entreprises." hidden="1">{#N/A,#N/A,FALSE,"RCM";#N/A,#N/A,FALSE,"TME";#N/A,#N/A,FALSE,"TCAR";#N/A,#N/A,FALSE,"TCM";#N/A,#N/A,FALSE,"TCO";#N/A,#N/A,FALSE,"ANG";#N/A,#N/A,FALSE,"LAS";#N/A,#N/A,FALSE,"POL";#N/A,#N/A,FALSE,"TTS";#N/A,#N/A,FALSE,"TTE";#N/A,#N/A,FALSE,"TMX";#N/A,#N/A,FALSE,"TDA";#N/A,#N/A,FALSE,"BC";#N/A,#N/A,FALSE,"AUX";#N/A,#N/A,FALSE,"AJU1";#N/A,#N/A,FALSE,"AJU2";#N/A,#N/A,FALSE,"AJU3"}</definedName>
    <definedName name="wrn.poles." hidden="1">{#N/A,#N/A,FALSE,"Branche";#N/A,#N/A,FALSE,"Electromagnétisme";#N/A,#N/A,FALSE,"Optronique";#N/A,#N/A,FALSE,"Simulation";#N/A,#N/A,FALSE,"Tubes";#N/A,#N/A,FALSE,"Armement";#N/A,#N/A,FALSE,"Génération";#N/A,#N/A,FALSE,"Ajustements"}</definedName>
    <definedName name="wrn.Rap1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DG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wrn.tdb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4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MIG29.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xxx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z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</definedNames>
  <calcPr calcId="145621"/>
</workbook>
</file>

<file path=xl/calcChain.xml><?xml version="1.0" encoding="utf-8"?>
<calcChain xmlns="http://schemas.openxmlformats.org/spreadsheetml/2006/main">
  <c r="G1" i="96" l="1"/>
  <c r="G2" i="96"/>
  <c r="A1" i="96" s="1"/>
  <c r="G3" i="96"/>
  <c r="K3" i="93" l="1"/>
  <c r="K2" i="93"/>
  <c r="B1" i="93" s="1"/>
  <c r="K1" i="93"/>
  <c r="M26" i="93"/>
  <c r="M25" i="93"/>
  <c r="M24" i="93"/>
  <c r="M23" i="93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L9" i="93"/>
  <c r="K9" i="93"/>
  <c r="I9" i="93"/>
  <c r="H9" i="93"/>
  <c r="E9" i="93"/>
  <c r="D9" i="93"/>
  <c r="E8" i="92"/>
  <c r="D8" i="92"/>
  <c r="M9" i="93" l="1"/>
  <c r="H8" i="92"/>
  <c r="G3" i="95" l="1"/>
  <c r="G2" i="95"/>
  <c r="G1" i="95"/>
  <c r="K3" i="92"/>
  <c r="K2" i="92"/>
  <c r="K1" i="92"/>
  <c r="K3" i="91"/>
  <c r="K2" i="91"/>
  <c r="K1" i="91"/>
  <c r="K3" i="90"/>
  <c r="K2" i="90"/>
  <c r="K1" i="90"/>
  <c r="C12" i="82"/>
  <c r="E11" i="82"/>
  <c r="E10" i="82"/>
  <c r="E9" i="82"/>
  <c r="E8" i="82"/>
  <c r="E12" i="82" s="1"/>
  <c r="E7" i="82"/>
  <c r="E19" i="82"/>
  <c r="E18" i="82"/>
  <c r="E17" i="82"/>
  <c r="E16" i="82"/>
  <c r="D3" i="89"/>
  <c r="D2" i="89"/>
  <c r="A1" i="89" s="1"/>
  <c r="D1" i="89"/>
  <c r="I3" i="86"/>
  <c r="I2" i="86"/>
  <c r="A1" i="86" s="1"/>
  <c r="I1" i="86"/>
  <c r="C21" i="82"/>
  <c r="J1" i="73"/>
  <c r="J2" i="73"/>
  <c r="A1" i="73" s="1"/>
  <c r="J3" i="73"/>
  <c r="I1" i="74"/>
  <c r="I2" i="74"/>
  <c r="A1" i="74" s="1"/>
  <c r="I3" i="74"/>
  <c r="F1" i="82"/>
  <c r="F2" i="82"/>
  <c r="A1" i="82" s="1"/>
  <c r="F3" i="82"/>
  <c r="E20" i="82"/>
  <c r="E21" i="82"/>
  <c r="B1" i="42"/>
  <c r="B2" i="42"/>
  <c r="B3" i="42"/>
  <c r="K1" i="40"/>
  <c r="K2" i="40"/>
  <c r="K3" i="40"/>
</calcChain>
</file>

<file path=xl/sharedStrings.xml><?xml version="1.0" encoding="utf-8"?>
<sst xmlns="http://schemas.openxmlformats.org/spreadsheetml/2006/main" count="326" uniqueCount="191">
  <si>
    <t>Responsable</t>
  </si>
  <si>
    <t>Total</t>
  </si>
  <si>
    <t>N°</t>
  </si>
  <si>
    <t>Période couverte par le dossier</t>
  </si>
  <si>
    <t>Liste de diffusion</t>
  </si>
  <si>
    <t>POINTS POSITIFS</t>
  </si>
  <si>
    <t>POINTS NEGATIFS / ALERTES</t>
  </si>
  <si>
    <t>Type</t>
  </si>
  <si>
    <t>Num</t>
  </si>
  <si>
    <t>Resp</t>
  </si>
  <si>
    <t>Description du risque</t>
  </si>
  <si>
    <t>Plan d'action et commentaires</t>
  </si>
  <si>
    <t>Montant brut</t>
  </si>
  <si>
    <t>Prob.</t>
  </si>
  <si>
    <t>Montant pondéré</t>
  </si>
  <si>
    <t>Date d'ouverture</t>
  </si>
  <si>
    <t>Date fermeture</t>
  </si>
  <si>
    <t xml:space="preserve">Total     </t>
  </si>
  <si>
    <t>XXX</t>
  </si>
  <si>
    <t xml:space="preserve">prenom NOM (Organisation)
prenom NOM (Organisation)
</t>
  </si>
  <si>
    <t>Objectifs du projet</t>
  </si>
  <si>
    <t>Projet</t>
  </si>
  <si>
    <t>Période du xxx au yyy</t>
  </si>
  <si>
    <t>Période du yyy au zzz</t>
  </si>
  <si>
    <t>…</t>
  </si>
  <si>
    <t>Poid brut</t>
  </si>
  <si>
    <t>Poid pondéré</t>
  </si>
  <si>
    <t>JUSTIFICATION</t>
  </si>
  <si>
    <t>Applicable :O/N</t>
  </si>
  <si>
    <t>O</t>
  </si>
  <si>
    <t>Date d'applicabilité</t>
  </si>
  <si>
    <t>Date de fin d'applicabilité</t>
  </si>
  <si>
    <t>Motif de fin d'applicabilité</t>
  </si>
  <si>
    <r>
      <t xml:space="preserve"> </t>
    </r>
    <r>
      <rPr>
        <b/>
        <sz val="10"/>
        <rFont val="Arial"/>
        <family val="2"/>
      </rPr>
      <t xml:space="preserve">DESCRIPTION </t>
    </r>
  </si>
  <si>
    <t>reference Tableau de bord</t>
  </si>
  <si>
    <t>Organisation</t>
  </si>
  <si>
    <t>Titre</t>
  </si>
  <si>
    <t>Description/ objectif</t>
  </si>
  <si>
    <t>Référence</t>
  </si>
  <si>
    <t>Indice</t>
  </si>
  <si>
    <t>Hyperlien</t>
  </si>
  <si>
    <t>date prévue de dispo</t>
  </si>
  <si>
    <t>date effective
 de dispo</t>
  </si>
  <si>
    <t>Status</t>
  </si>
  <si>
    <t>à realiser</t>
  </si>
  <si>
    <t>&gt;&gt;&gt; Documents en entrée</t>
  </si>
  <si>
    <t>&gt;&gt;&gt; Documents en sortie</t>
  </si>
  <si>
    <t>Intitulé livrable</t>
  </si>
  <si>
    <t>Description Livrable</t>
  </si>
  <si>
    <t xml:space="preserve">date prévue </t>
  </si>
  <si>
    <t>WP0 Capture Besoin</t>
  </si>
  <si>
    <t>WP1 Pilotage Projet</t>
  </si>
  <si>
    <t>WP2 Conception Intégration</t>
  </si>
  <si>
    <t>Développement A1</t>
  </si>
  <si>
    <t>Développement A2</t>
  </si>
  <si>
    <t>Développement A3</t>
  </si>
  <si>
    <t xml:space="preserve">                    OBS
WBS</t>
  </si>
  <si>
    <t>R</t>
  </si>
  <si>
    <t>A</t>
  </si>
  <si>
    <t>C</t>
  </si>
  <si>
    <t>R: Responsable</t>
  </si>
  <si>
    <t>C: Contributeur</t>
  </si>
  <si>
    <t>A: Approbateur</t>
  </si>
  <si>
    <t xml:space="preserve">    &gt;&gt;&gt; dossier Client</t>
  </si>
  <si>
    <t xml:space="preserve">    &gt;&gt;&gt; Document de reference</t>
  </si>
  <si>
    <t>Cours JAVA</t>
  </si>
  <si>
    <t>validé</t>
  </si>
  <si>
    <t>M. X</t>
  </si>
  <si>
    <t>Dossier produit à Réaliser</t>
  </si>
  <si>
    <t>Expression du besoin</t>
  </si>
  <si>
    <t>Structuration projet</t>
  </si>
  <si>
    <t>suivi projet</t>
  </si>
  <si>
    <t>Bilan</t>
  </si>
  <si>
    <t xml:space="preserve">    &gt;&gt;&gt; livrables projet</t>
  </si>
  <si>
    <t>Dossier de conceptionSolution</t>
  </si>
  <si>
    <t>Dossier des tests solution</t>
  </si>
  <si>
    <t>Résultat de Test SOLUTION V1</t>
  </si>
  <si>
    <t>Dossier de conception A1</t>
  </si>
  <si>
    <t>Dossier de test A1</t>
  </si>
  <si>
    <t>Resultat de Test A1 V1</t>
  </si>
  <si>
    <t>Dossier de conception A2</t>
  </si>
  <si>
    <t>Dossier de conception A3</t>
  </si>
  <si>
    <t>Resultat Test A3 V1</t>
  </si>
  <si>
    <t>Resultat Test A2 V1</t>
  </si>
  <si>
    <t xml:space="preserve">    &gt;&gt;&gt; Documents developpement solution</t>
  </si>
  <si>
    <t xml:space="preserve">    &gt;&gt;&gt; Documents Utilisateurs</t>
  </si>
  <si>
    <t>Solution User manual</t>
  </si>
  <si>
    <t>RP</t>
  </si>
  <si>
    <t>RCI</t>
  </si>
  <si>
    <t>RD1</t>
  </si>
  <si>
    <t>RD2</t>
  </si>
  <si>
    <t>CLIENT</t>
  </si>
  <si>
    <t>&gt;&gt;&gt; Livrables en sortie</t>
  </si>
  <si>
    <t>SOLUTION A V1</t>
  </si>
  <si>
    <t>A1 V1</t>
  </si>
  <si>
    <t>A2 V1</t>
  </si>
  <si>
    <t>A3 V1</t>
  </si>
  <si>
    <t>A11 V1</t>
  </si>
  <si>
    <t>A12 V1</t>
  </si>
  <si>
    <t>A13 V1</t>
  </si>
  <si>
    <t>Nom de la tâche</t>
  </si>
  <si>
    <t>Prédécesseurs</t>
  </si>
  <si>
    <t>Noms ressources</t>
  </si>
  <si>
    <t>Travail restant</t>
  </si>
  <si>
    <t xml:space="preserve">   Capture Besoin</t>
  </si>
  <si>
    <t>RP[50%];RCI[50%]</t>
  </si>
  <si>
    <t xml:space="preserve">   Structuration projet</t>
  </si>
  <si>
    <t xml:space="preserve">   Suivi Projet</t>
  </si>
  <si>
    <t>RP[10%]</t>
  </si>
  <si>
    <t xml:space="preserve">   Bilan Projet</t>
  </si>
  <si>
    <t>4;14</t>
  </si>
  <si>
    <t xml:space="preserve">   Définition Solution</t>
  </si>
  <si>
    <t>RCI;RP[5%]</t>
  </si>
  <si>
    <t xml:space="preserve">   Définition A1</t>
  </si>
  <si>
    <t xml:space="preserve">   Developpement A11</t>
  </si>
  <si>
    <t xml:space="preserve">   Développement A12</t>
  </si>
  <si>
    <t xml:space="preserve">   Développement A13</t>
  </si>
  <si>
    <t xml:space="preserve">   Intégration A1</t>
  </si>
  <si>
    <t>10;9;8</t>
  </si>
  <si>
    <t xml:space="preserve">   Développement A2</t>
  </si>
  <si>
    <t xml:space="preserve">   Développement A3</t>
  </si>
  <si>
    <t xml:space="preserve">   Intégration Solution</t>
  </si>
  <si>
    <t>13;12;11</t>
  </si>
  <si>
    <t xml:space="preserve">   livraison Besoin</t>
  </si>
  <si>
    <t xml:space="preserve">   Livraison Structuration Projet</t>
  </si>
  <si>
    <t xml:space="preserve">   Livraison Solution</t>
  </si>
  <si>
    <t xml:space="preserve">   Livraison Bilan</t>
  </si>
  <si>
    <t>Réalisation Solution A</t>
  </si>
  <si>
    <t>Réaliser solution A
Se familiariser avec la gestion de projet
Mettre en œuvre des techniques diverses</t>
  </si>
  <si>
    <t>recurrent 1 par semaine</t>
  </si>
  <si>
    <t>Description de l'action</t>
  </si>
  <si>
    <t>Date prévue initiale</t>
  </si>
  <si>
    <t>Date prévue courante</t>
  </si>
  <si>
    <t>Etat de l'action</t>
  </si>
  <si>
    <t>Date de cloture</t>
  </si>
  <si>
    <t>Preuve de cloture</t>
  </si>
  <si>
    <t>Commentaire</t>
  </si>
  <si>
    <t>Date d'enregistrement</t>
  </si>
  <si>
    <t xml:space="preserve">01/04/2018 =&gt; 31/06/2018
</t>
  </si>
  <si>
    <t>Description Exigence</t>
  </si>
  <si>
    <t>Contexte Client</t>
  </si>
  <si>
    <t>Exigences Client</t>
  </si>
  <si>
    <t>Responsable Dossier</t>
  </si>
  <si>
    <t>Titre Exigence</t>
  </si>
  <si>
    <t>Explication</t>
  </si>
  <si>
    <t>Categorie</t>
  </si>
  <si>
    <t>Gestion de projet</t>
  </si>
  <si>
    <t>Developement Projet</t>
  </si>
  <si>
    <t>DP001</t>
  </si>
  <si>
    <t>GP001</t>
  </si>
  <si>
    <t>S</t>
  </si>
  <si>
    <t>&lt;sujet&gt; doit &lt;verbe infinitif&gt; &lt;compléments&gt;</t>
  </si>
  <si>
    <t>Date de mise à jour</t>
  </si>
  <si>
    <t>ID d'exigence</t>
  </si>
  <si>
    <t>Criticité (Obligatioire/ Souhaitée/exemple)</t>
  </si>
  <si>
    <t>Methode d'acceptation</t>
  </si>
  <si>
    <t>Analyse critique du déroulement du projet</t>
  </si>
  <si>
    <t>Mise en perspectives pour les projets futurs</t>
  </si>
  <si>
    <t>Leçons apprises</t>
  </si>
  <si>
    <t>Début initial prévu</t>
  </si>
  <si>
    <t>Début réel</t>
  </si>
  <si>
    <t>Travail effectué</t>
  </si>
  <si>
    <t>Planning courant</t>
  </si>
  <si>
    <t>Travail initial prévu (hr)</t>
  </si>
  <si>
    <t>Planning Initial</t>
  </si>
  <si>
    <t>Ecart de travail</t>
  </si>
  <si>
    <t>NA</t>
  </si>
  <si>
    <t>Fin initiale prévue</t>
  </si>
  <si>
    <t>Fin réelle</t>
  </si>
  <si>
    <t>Ecart de travail (effectué+ restant)- initial</t>
  </si>
  <si>
    <t>ID de la tâche</t>
  </si>
  <si>
    <t xml:space="preserve">                    PBS
WBS</t>
  </si>
  <si>
    <t>x</t>
  </si>
  <si>
    <t>A11</t>
  </si>
  <si>
    <t>A12</t>
  </si>
  <si>
    <t>A13</t>
  </si>
  <si>
    <t>A2</t>
  </si>
  <si>
    <t>A3</t>
  </si>
  <si>
    <t>WP3 Developpement A1</t>
  </si>
  <si>
    <t>WP3 Developpement A2</t>
  </si>
  <si>
    <t>WP3 Developpement A3</t>
  </si>
  <si>
    <t>referentiel du besoin</t>
  </si>
  <si>
    <t>Tableaux de bords</t>
  </si>
  <si>
    <t>Reférentiel projet</t>
  </si>
  <si>
    <t>Dossier d'architecture</t>
  </si>
  <si>
    <t>Dossier de test</t>
  </si>
  <si>
    <t xml:space="preserve">Description de l'opportunité </t>
  </si>
  <si>
    <t xml:space="preserve">Canevas réalisé par </t>
  </si>
  <si>
    <t>Gilles LEPINARD</t>
  </si>
  <si>
    <t>2021-10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</si>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</sst>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164" formatCode="_-* #,##0\ &quot;F&quot;_-;\-* #,##0\ &quot;F&quot;_-;_-* &quot;-&quot;\ &quot;F&quot;_-;_-@_-"/>
    <numFmt numFmtId="165" formatCode="_-* #,##0\ _F_-;\-* #,##0\ _F_-;_-* &quot;-&quot;\ _F_-;_-@_-"/>
    <numFmt numFmtId="166" formatCode="#,##0&quot; h&quot;"/>
    <numFmt numFmtId="167" formatCode="mmm&quot; &quot;yy"/>
    <numFmt numFmtId="168" formatCode="#,##0.0&quot; déf/kLoc&quot;"/>
    <numFmt numFmtId="169" formatCode="#,##0.0&quot; h/déf&quot;"/>
    <numFmt numFmtId="170" formatCode="??0&quot; %&quot;"/>
    <numFmt numFmtId="171" formatCode="_-* #,##0.00\ [$€-1]_-;\-* #,##0.00\ [$€-1]_-;_-* &quot;-&quot;??\ [$€-1]_-"/>
    <numFmt numFmtId="172" formatCode="0.000"/>
    <numFmt numFmtId="173" formatCode="_-* #,##0.00\ _F_-;\-* #,##0.00\ _F_-;_-* &quot;-&quot;??\ _F_-;_-@_-"/>
    <numFmt numFmtId="174" formatCode="#\ ##0.##\j"/>
    <numFmt numFmtId="175" formatCode="#,##0_ ;[Red]\-#,##0\ "/>
    <numFmt numFmtId="176" formatCode="#,###,##0;[Red]\(#,###,##0\)"/>
    <numFmt numFmtId="177" formatCode="_(* #,##0.00_);_(* \(#,##0.00\);_(* &quot;-&quot;??_);_(@_)"/>
    <numFmt numFmtId="178" formatCode="_(&quot;$&quot;* #,##0.00_);_(&quot;$&quot;* \(#,##0.00\);_(&quot;$&quot;* &quot;-&quot;??_);_(@_)"/>
    <numFmt numFmtId="179" formatCode="\$#,##0;[Red]&quot;-$&quot;#,##0"/>
    <numFmt numFmtId="180" formatCode="0.0_)"/>
    <numFmt numFmtId="181" formatCode="\£#,##0;&quot;-£&quot;#,##0"/>
    <numFmt numFmtId="182" formatCode="\£#,##0;[Red]&quot;-£&quot;#,##0"/>
    <numFmt numFmtId="183" formatCode="&quot;Qty &quot;#_]"/>
    <numFmt numFmtId="184" formatCode="&quot;Station  &quot;#&quot;  Total Each :- &quot;"/>
    <numFmt numFmtId="185" formatCode="&quot;Station  &quot;#&quot; Grand Total :-&quot;"/>
    <numFmt numFmtId="186" formatCode="&quot;Item  &quot;#.##&quot;  Total  :-&quot;"/>
    <numFmt numFmtId="187" formatCode="#__\x_]"/>
    <numFmt numFmtId="188" formatCode="0.0"/>
    <numFmt numFmtId="189" formatCode="dd/mm/yy"/>
    <numFmt numFmtId="190" formatCode="#,##0.0"/>
    <numFmt numFmtId="191" formatCode="_-* #,##0.00\ [$€]_-;\-* #,##0.00\ [$€]_-;_-* &quot;-&quot;??\ [$€]_-;_-@_-"/>
    <numFmt numFmtId="192" formatCode="#,##0\ &quot;€&quot;"/>
    <numFmt numFmtId="193" formatCode="dd/mm/yy;@"/>
  </numFmts>
  <fonts count="9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8"/>
      <name val="MS Sans Serif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i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2"/>
      <color indexed="12"/>
      <name val="Arial"/>
      <family val="2"/>
    </font>
    <font>
      <b/>
      <sz val="8"/>
      <color indexed="12"/>
      <name val="Arial"/>
      <family val="2"/>
    </font>
    <font>
      <b/>
      <sz val="12"/>
      <color indexed="10"/>
      <name val="MS Sans Serif"/>
      <family val="2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Arial"/>
      <family val="2"/>
    </font>
    <font>
      <sz val="8"/>
      <color indexed="15"/>
      <name val="MS Sans Serif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u/>
      <sz val="12"/>
      <name val="Arial"/>
      <family val="2"/>
    </font>
    <font>
      <b/>
      <sz val="8.5"/>
      <name val="LinePrinter"/>
    </font>
    <font>
      <u/>
      <sz val="12"/>
      <color indexed="12"/>
      <name val="Courier New"/>
      <family val="3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1"/>
      <color indexed="6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b/>
      <sz val="10"/>
      <name val="MS Sans"/>
      <family val="2"/>
    </font>
    <font>
      <sz val="8"/>
      <name val="MS Sans Serif"/>
      <family val="2"/>
    </font>
    <font>
      <u/>
      <sz val="6"/>
      <color indexed="12"/>
      <name val="Arial"/>
      <family val="2"/>
    </font>
    <font>
      <strike/>
      <sz val="10"/>
      <name val="Arial"/>
      <family val="2"/>
    </font>
    <font>
      <sz val="10"/>
      <color indexed="62"/>
      <name val="Arial"/>
      <family val="2"/>
    </font>
    <font>
      <sz val="10"/>
      <name val="Arial Cyr"/>
      <family val="2"/>
      <charset val="204"/>
    </font>
    <font>
      <b/>
      <i/>
      <u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6"/>
      <color indexed="12"/>
      <name val="Arial"/>
      <family val="2"/>
    </font>
    <font>
      <sz val="8"/>
      <name val="MS Sans Serif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8"/>
      <color indexed="15"/>
      <name val="MS Sans Serif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1"/>
      <name val="ＭＳ "/>
      <family val="3"/>
      <charset val="128"/>
    </font>
    <font>
      <sz val="10"/>
      <color indexed="10"/>
      <name val="Arial"/>
      <family val="2"/>
    </font>
    <font>
      <b/>
      <i/>
      <sz val="32"/>
      <name val="Arial MT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363636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58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33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58"/>
      </patternFill>
    </fill>
    <fill>
      <patternFill patternType="solid">
        <fgColor indexed="29"/>
        <bgColor indexed="59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6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32"/>
      </patternFill>
    </fill>
    <fill>
      <patternFill patternType="solid">
        <fgColor indexed="40"/>
        <bgColor indexed="49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40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19"/>
      </patternFill>
    </fill>
    <fill>
      <patternFill patternType="solid">
        <fgColor theme="9" tint="0.39997558519241921"/>
        <bgColor indexed="60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58"/>
      </patternFill>
    </fill>
    <fill>
      <patternFill patternType="solid">
        <fgColor rgb="FFFFFF9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42"/>
      </patternFill>
    </fill>
    <fill>
      <patternFill patternType="solid">
        <fgColor theme="6" tint="0.59999389629810485"/>
        <bgColor indexed="32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7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B1BBCC"/>
      </bottom>
      <diagonal/>
    </border>
    <border>
      <left/>
      <right/>
      <top style="medium">
        <color auto="1"/>
      </top>
      <bottom style="thin">
        <color rgb="FFB1BBCC"/>
      </bottom>
      <diagonal/>
    </border>
    <border>
      <left/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/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thin">
        <color rgb="FFB1BBCC"/>
      </top>
      <bottom style="thin">
        <color rgb="FFB1BBCC"/>
      </bottom>
      <diagonal/>
    </border>
    <border>
      <left style="medium">
        <color auto="1"/>
      </left>
      <right/>
      <top style="thin">
        <color rgb="FFB1BBCC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1BBCC"/>
      </left>
      <right style="medium">
        <color auto="1"/>
      </right>
      <top style="medium">
        <color auto="1"/>
      </top>
      <bottom style="thin">
        <color rgb="FFB1BBCC"/>
      </bottom>
      <diagonal/>
    </border>
  </borders>
  <cellStyleXfs count="1208">
    <xf numFmtId="0" fontId="0" fillId="0" borderId="0"/>
    <xf numFmtId="0" fontId="72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Protection="0">
      <alignment horizontal="left" vertical="top" wrapText="1"/>
    </xf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11" borderId="0" applyNumberFormat="0" applyBorder="0" applyAlignment="0" applyProtection="0"/>
    <xf numFmtId="0" fontId="54" fillId="18" borderId="0" applyNumberFormat="0" applyBorder="0" applyAlignment="0" applyProtection="0"/>
    <xf numFmtId="0" fontId="54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6" fillId="0" borderId="0" applyNumberFormat="0" applyFill="0" applyBorder="0" applyAlignment="0" applyProtection="0"/>
    <xf numFmtId="0" fontId="60" fillId="9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Alignment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5" fillId="0" borderId="0" applyNumberFormat="0" applyFill="0" applyBorder="0" applyAlignment="0"/>
    <xf numFmtId="0" fontId="57" fillId="34" borderId="4" applyNumberFormat="0" applyAlignment="0" applyProtection="0"/>
    <xf numFmtId="0" fontId="57" fillId="34" borderId="4" applyNumberFormat="0" applyAlignment="0" applyProtection="0"/>
    <xf numFmtId="0" fontId="57" fillId="35" borderId="4" applyNumberFormat="0" applyAlignment="0" applyProtection="0"/>
    <xf numFmtId="0" fontId="19" fillId="0" borderId="5" applyNumberFormat="0" applyBorder="0"/>
    <xf numFmtId="0" fontId="58" fillId="0" borderId="6" applyNumberFormat="0" applyFill="0" applyAlignment="0" applyProtection="0"/>
    <xf numFmtId="0" fontId="70" fillId="36" borderId="7" applyNumberFormat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82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78" fontId="1" fillId="0" borderId="0" applyFont="0" applyFill="0" applyBorder="0" applyAlignment="0" applyProtection="0"/>
    <xf numFmtId="15" fontId="1" fillId="0" borderId="0" applyProtection="0"/>
    <xf numFmtId="15" fontId="3" fillId="0" borderId="0" applyProtection="0"/>
    <xf numFmtId="15" fontId="3" fillId="0" borderId="0" applyProtection="0"/>
    <xf numFmtId="15" fontId="3" fillId="0" borderId="0" applyProtection="0"/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82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82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3" fillId="0" borderId="0" applyFill="0" applyBorder="0" applyProtection="0">
      <alignment horizontal="center"/>
    </xf>
    <xf numFmtId="14" fontId="7" fillId="0" borderId="0" applyFont="0" applyFill="0" applyBorder="0" applyProtection="0">
      <alignment horizontal="center"/>
      <protection locked="0"/>
    </xf>
    <xf numFmtId="14" fontId="82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2" fillId="39" borderId="9">
      <alignment horizontal="right" vertical="center"/>
    </xf>
    <xf numFmtId="14" fontId="49" fillId="0" borderId="10"/>
    <xf numFmtId="167" fontId="1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0" fontId="3" fillId="0" borderId="0">
      <alignment vertical="top"/>
    </xf>
    <xf numFmtId="168" fontId="8" fillId="0" borderId="0" applyFill="0" applyBorder="0">
      <alignment horizontal="right"/>
    </xf>
    <xf numFmtId="0" fontId="1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173" fontId="1" fillId="0" borderId="0" applyFont="0" applyFill="0" applyBorder="0" applyAlignment="0" applyProtection="0"/>
    <xf numFmtId="179" fontId="1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0" fontId="9" fillId="0" borderId="12" applyBorder="0"/>
    <xf numFmtId="0" fontId="8" fillId="0" borderId="12" applyBorder="0"/>
    <xf numFmtId="0" fontId="83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59" fillId="7" borderId="4" applyNumberFormat="0" applyAlignment="0" applyProtection="0"/>
    <xf numFmtId="0" fontId="59" fillId="7" borderId="4" applyNumberFormat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84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62" fillId="10" borderId="0" applyNumberFormat="0" applyBorder="0" applyAlignment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169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2" fillId="0" borderId="0" applyFill="0" applyBorder="0">
      <alignment horizontal="right"/>
      <protection locked="0"/>
    </xf>
    <xf numFmtId="169" fontId="2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59" fillId="13" borderId="4" applyNumberFormat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180" fontId="1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75" fontId="29" fillId="0" borderId="17">
      <alignment horizontal="center" vertical="center"/>
    </xf>
    <xf numFmtId="172" fontId="30" fillId="0" borderId="18">
      <alignment horizontal="left"/>
    </xf>
    <xf numFmtId="172" fontId="5" fillId="0" borderId="18">
      <alignment horizontal="left"/>
    </xf>
    <xf numFmtId="172" fontId="5" fillId="0" borderId="18">
      <alignment horizontal="left"/>
    </xf>
    <xf numFmtId="172" fontId="14" fillId="0" borderId="17">
      <alignment horizontal="center"/>
    </xf>
    <xf numFmtId="172" fontId="14" fillId="0" borderId="17"/>
    <xf numFmtId="172" fontId="31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31" fillId="0" borderId="17"/>
    <xf numFmtId="172" fontId="23" fillId="0" borderId="17"/>
    <xf numFmtId="172" fontId="23" fillId="0" borderId="17"/>
    <xf numFmtId="172" fontId="23" fillId="0" borderId="17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8" fillId="0" borderId="6" applyNumberFormat="0" applyFill="0" applyAlignment="0" applyProtection="0"/>
    <xf numFmtId="0" fontId="32" fillId="41" borderId="0"/>
    <xf numFmtId="0" fontId="32" fillId="41" borderId="0"/>
    <xf numFmtId="0" fontId="32" fillId="41" borderId="0"/>
    <xf numFmtId="0" fontId="85" fillId="41" borderId="0"/>
    <xf numFmtId="0" fontId="32" fillId="41" borderId="0"/>
    <xf numFmtId="0" fontId="32" fillId="41" borderId="0"/>
    <xf numFmtId="0" fontId="32" fillId="41" borderId="0"/>
    <xf numFmtId="181" fontId="1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0" fontId="61" fillId="39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33" fillId="43" borderId="0">
      <alignment vertical="center"/>
    </xf>
    <xf numFmtId="0" fontId="10" fillId="44" borderId="19">
      <alignment vertical="center" wrapText="1"/>
    </xf>
    <xf numFmtId="0" fontId="3" fillId="0" borderId="0"/>
    <xf numFmtId="0" fontId="11" fillId="0" borderId="0">
      <alignment horizontal="center"/>
    </xf>
    <xf numFmtId="176" fontId="9" fillId="0" borderId="0"/>
    <xf numFmtId="176" fontId="8" fillId="0" borderId="0"/>
    <xf numFmtId="176" fontId="8" fillId="0" borderId="0"/>
    <xf numFmtId="0" fontId="3" fillId="0" borderId="0">
      <alignment horizontal="left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82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3" fillId="0" borderId="0"/>
    <xf numFmtId="0" fontId="51" fillId="0" borderId="0"/>
    <xf numFmtId="0" fontId="93" fillId="0" borderId="0"/>
    <xf numFmtId="0" fontId="3" fillId="0" borderId="0"/>
    <xf numFmtId="0" fontId="54" fillId="0" borderId="0"/>
    <xf numFmtId="0" fontId="94" fillId="0" borderId="0"/>
    <xf numFmtId="0" fontId="3" fillId="0" borderId="0"/>
    <xf numFmtId="0" fontId="9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5" borderId="8" applyNumberFormat="0" applyAlignment="0" applyProtection="0"/>
    <xf numFmtId="0" fontId="75" fillId="46" borderId="0"/>
    <xf numFmtId="0" fontId="51" fillId="0" borderId="0" applyNumberFormat="0">
      <alignment vertical="top" wrapText="1"/>
      <protection locked="0"/>
    </xf>
    <xf numFmtId="0" fontId="63" fillId="35" borderId="20" applyNumberFormat="0" applyAlignment="0" applyProtection="0"/>
    <xf numFmtId="0" fontId="10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9" fontId="1" fillId="0" borderId="0" applyFill="0" applyBorder="0" applyAlignment="0" applyProtection="0"/>
    <xf numFmtId="182" fontId="1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5" fillId="0" borderId="0" applyFill="0" applyBorder="0" applyProtection="0">
      <alignment vertical="top"/>
    </xf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7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8" fillId="0" borderId="0" applyFont="0" applyFill="0" applyBorder="0">
      <alignment horizontal="right"/>
      <protection locked="0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183" fontId="1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0" fontId="3" fillId="45" borderId="0"/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42" fillId="60" borderId="0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0" fontId="62" fillId="4" borderId="0" applyNumberFormat="0" applyBorder="0" applyAlignment="0" applyProtection="0"/>
    <xf numFmtId="0" fontId="62" fillId="4" borderId="0" applyNumberFormat="0" applyBorder="0" applyAlignment="0" applyProtection="0"/>
    <xf numFmtId="0" fontId="63" fillId="34" borderId="20" applyNumberFormat="0" applyAlignment="0" applyProtection="0"/>
    <xf numFmtId="0" fontId="63" fillId="34" borderId="20" applyNumberFormat="0" applyAlignment="0" applyProtection="0"/>
    <xf numFmtId="184" fontId="5" fillId="0" borderId="0" applyBorder="0" applyProtection="0">
      <alignment horizontal="left" vertical="top"/>
    </xf>
    <xf numFmtId="185" fontId="5" fillId="0" borderId="0" applyBorder="0" applyProtection="0">
      <alignment horizontal="left" vertical="top"/>
    </xf>
    <xf numFmtId="0" fontId="3" fillId="0" borderId="0"/>
    <xf numFmtId="0" fontId="3" fillId="0" borderId="0"/>
    <xf numFmtId="174" fontId="1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0" fillId="0" borderId="0">
      <alignment horizontal="center"/>
    </xf>
    <xf numFmtId="0" fontId="2" fillId="0" borderId="0">
      <alignment horizontal="center"/>
    </xf>
    <xf numFmtId="0" fontId="2" fillId="0" borderId="0">
      <alignment horizontal="center"/>
    </xf>
    <xf numFmtId="0" fontId="10" fillId="0" borderId="0">
      <alignment horizontal="left"/>
    </xf>
    <xf numFmtId="0" fontId="2" fillId="0" borderId="0">
      <alignment horizontal="left"/>
    </xf>
    <xf numFmtId="0" fontId="2" fillId="0" borderId="0">
      <alignment horizontal="left"/>
    </xf>
    <xf numFmtId="186" fontId="14" fillId="0" borderId="0" applyBorder="0" applyProtection="0">
      <alignment horizontal="left" vertical="top"/>
    </xf>
    <xf numFmtId="181" fontId="52" fillId="0" borderId="25">
      <alignment vertical="top"/>
    </xf>
    <xf numFmtId="181" fontId="38" fillId="0" borderId="25">
      <alignment vertical="top"/>
    </xf>
    <xf numFmtId="188" fontId="76" fillId="0" borderId="26">
      <alignment horizontal="center" vertical="center" wrapText="1"/>
    </xf>
    <xf numFmtId="0" fontId="64" fillId="0" borderId="0" applyNumberFormat="0" applyFill="0" applyBorder="0" applyAlignment="0" applyProtection="0"/>
    <xf numFmtId="187" fontId="3" fillId="0" borderId="0">
      <alignment horizontal="right" vertical="top"/>
    </xf>
    <xf numFmtId="0" fontId="17" fillId="45" borderId="0" applyNumberFormat="0" applyBorder="0" applyProtection="0">
      <alignment horizontal="center"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91" fillId="0" borderId="0"/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45" fillId="0" borderId="27" applyBorder="0"/>
    <xf numFmtId="0" fontId="25" fillId="0" borderId="27" applyBorder="0"/>
    <xf numFmtId="0" fontId="86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69" fillId="0" borderId="28" applyNumberFormat="0" applyFill="0" applyAlignment="0" applyProtection="0"/>
    <xf numFmtId="0" fontId="46" fillId="0" borderId="29" applyBorder="0"/>
    <xf numFmtId="0" fontId="11" fillId="0" borderId="29" applyBorder="0"/>
    <xf numFmtId="0" fontId="11" fillId="0" borderId="29" applyBorder="0"/>
    <xf numFmtId="0" fontId="87" fillId="0" borderId="29" applyBorder="0"/>
    <xf numFmtId="0" fontId="11" fillId="0" borderId="29" applyBorder="0"/>
    <xf numFmtId="0" fontId="11" fillId="0" borderId="29" applyBorder="0"/>
    <xf numFmtId="0" fontId="11" fillId="0" borderId="29" applyBorder="0"/>
    <xf numFmtId="0" fontId="47" fillId="0" borderId="30" applyBorder="0"/>
    <xf numFmtId="0" fontId="47" fillId="0" borderId="30" applyBorder="0"/>
    <xf numFmtId="0" fontId="47" fillId="0" borderId="30" applyBorder="0"/>
    <xf numFmtId="0" fontId="88" fillId="0" borderId="30" applyBorder="0"/>
    <xf numFmtId="0" fontId="47" fillId="0" borderId="30" applyBorder="0"/>
    <xf numFmtId="0" fontId="47" fillId="0" borderId="30" applyBorder="0"/>
    <xf numFmtId="0" fontId="47" fillId="0" borderId="30" applyBorder="0"/>
    <xf numFmtId="0" fontId="70" fillId="62" borderId="7" applyNumberFormat="0" applyAlignment="0" applyProtection="0"/>
    <xf numFmtId="0" fontId="70" fillId="62" borderId="7" applyNumberFormat="0" applyAlignment="0" applyProtection="0"/>
    <xf numFmtId="0" fontId="56" fillId="0" borderId="0" applyNumberFormat="0" applyFill="0" applyBorder="0" applyAlignment="0" applyProtection="0"/>
    <xf numFmtId="0" fontId="77" fillId="0" borderId="0"/>
    <xf numFmtId="0" fontId="89" fillId="0" borderId="0"/>
  </cellStyleXfs>
  <cellXfs count="290">
    <xf numFmtId="0" fontId="0" fillId="0" borderId="0" xfId="0"/>
    <xf numFmtId="0" fontId="3" fillId="0" borderId="0" xfId="981" applyBorder="1"/>
    <xf numFmtId="0" fontId="3" fillId="0" borderId="0" xfId="981" applyAlignment="1">
      <alignment horizontal="center"/>
    </xf>
    <xf numFmtId="0" fontId="3" fillId="0" borderId="0" xfId="981"/>
    <xf numFmtId="0" fontId="3" fillId="0" borderId="0" xfId="991"/>
    <xf numFmtId="0" fontId="15" fillId="0" borderId="0" xfId="991" applyFont="1" applyFill="1" applyBorder="1" applyAlignment="1">
      <alignment horizontal="center" vertical="center"/>
    </xf>
    <xf numFmtId="0" fontId="4" fillId="0" borderId="0" xfId="991" applyFont="1" applyBorder="1" applyAlignment="1"/>
    <xf numFmtId="0" fontId="2" fillId="0" borderId="0" xfId="991" applyFont="1" applyBorder="1" applyAlignment="1"/>
    <xf numFmtId="0" fontId="3" fillId="0" borderId="0" xfId="991" applyBorder="1" applyAlignment="1"/>
    <xf numFmtId="0" fontId="5" fillId="0" borderId="25" xfId="991" applyFont="1" applyBorder="1" applyAlignment="1">
      <alignment vertical="center"/>
    </xf>
    <xf numFmtId="0" fontId="20" fillId="0" borderId="0" xfId="991" applyFont="1" applyFill="1" applyBorder="1" applyAlignment="1">
      <alignment horizontal="center" vertical="center"/>
    </xf>
    <xf numFmtId="0" fontId="4" fillId="0" borderId="0" xfId="991" applyFont="1" applyFill="1" applyBorder="1" applyAlignment="1">
      <alignment horizontal="center" vertical="center"/>
    </xf>
    <xf numFmtId="0" fontId="5" fillId="0" borderId="0" xfId="991" applyFont="1" applyFill="1" applyBorder="1" applyAlignment="1">
      <alignment vertical="center"/>
    </xf>
    <xf numFmtId="0" fontId="2" fillId="0" borderId="0" xfId="991" applyFont="1" applyFill="1" applyBorder="1" applyAlignment="1">
      <alignment horizontal="center" vertical="center"/>
    </xf>
    <xf numFmtId="0" fontId="3" fillId="0" borderId="0" xfId="991" applyFill="1" applyBorder="1" applyAlignment="1">
      <alignment horizontal="center" vertical="center"/>
    </xf>
    <xf numFmtId="0" fontId="4" fillId="0" borderId="0" xfId="991" applyFont="1" applyFill="1" applyBorder="1" applyAlignment="1">
      <alignment horizontal="left" vertical="center"/>
    </xf>
    <xf numFmtId="0" fontId="3" fillId="0" borderId="0" xfId="992"/>
    <xf numFmtId="0" fontId="4" fillId="0" borderId="0" xfId="981" applyFont="1" applyFill="1" applyBorder="1" applyAlignment="1">
      <alignment horizontal="center" vertical="center" wrapText="1"/>
    </xf>
    <xf numFmtId="0" fontId="2" fillId="0" borderId="0" xfId="981" applyFont="1" applyFill="1" applyBorder="1" applyAlignment="1">
      <alignment horizontal="center" vertical="center"/>
    </xf>
    <xf numFmtId="0" fontId="3" fillId="0" borderId="0" xfId="981" applyFill="1"/>
    <xf numFmtId="0" fontId="14" fillId="0" borderId="0" xfId="981" applyFont="1" applyBorder="1" applyAlignment="1">
      <alignment horizontal="left" vertical="center"/>
    </xf>
    <xf numFmtId="0" fontId="3" fillId="0" borderId="0" xfId="995"/>
    <xf numFmtId="0" fontId="3" fillId="0" borderId="0" xfId="995" applyFill="1"/>
    <xf numFmtId="0" fontId="3" fillId="0" borderId="0" xfId="996" applyAlignment="1">
      <alignment horizontal="center" vertical="center"/>
    </xf>
    <xf numFmtId="0" fontId="3" fillId="0" borderId="0" xfId="995" applyBorder="1"/>
    <xf numFmtId="0" fontId="3" fillId="0" borderId="0" xfId="995" applyFill="1" applyBorder="1"/>
    <xf numFmtId="0" fontId="78" fillId="0" borderId="0" xfId="995" applyFont="1" applyBorder="1"/>
    <xf numFmtId="0" fontId="3" fillId="0" borderId="17" xfId="981" applyBorder="1"/>
    <xf numFmtId="0" fontId="90" fillId="0" borderId="0" xfId="991" quotePrefix="1" applyFont="1"/>
    <xf numFmtId="0" fontId="90" fillId="0" borderId="0" xfId="991" applyFont="1"/>
    <xf numFmtId="0" fontId="3" fillId="0" borderId="0" xfId="981" applyAlignment="1">
      <alignment horizontal="left" indent="2"/>
    </xf>
    <xf numFmtId="0" fontId="14" fillId="0" borderId="0" xfId="981" applyFont="1" applyBorder="1" applyAlignment="1">
      <alignment horizontal="left"/>
    </xf>
    <xf numFmtId="0" fontId="3" fillId="0" borderId="0" xfId="981" applyBorder="1" applyAlignment="1">
      <alignment horizontal="left"/>
    </xf>
    <xf numFmtId="0" fontId="3" fillId="0" borderId="0" xfId="981" applyBorder="1" applyAlignment="1">
      <alignment horizontal="left" vertical="center"/>
    </xf>
    <xf numFmtId="0" fontId="3" fillId="0" borderId="0" xfId="981" applyBorder="1" applyAlignment="1">
      <alignment vertical="center"/>
    </xf>
    <xf numFmtId="0" fontId="2" fillId="0" borderId="0" xfId="981" applyFont="1" applyFill="1" applyBorder="1" applyAlignment="1">
      <alignment horizontal="right" wrapText="1"/>
    </xf>
    <xf numFmtId="0" fontId="14" fillId="0" borderId="31" xfId="995" applyFont="1" applyFill="1" applyBorder="1" applyAlignment="1">
      <alignment vertical="top" wrapText="1"/>
    </xf>
    <xf numFmtId="0" fontId="14" fillId="0" borderId="32" xfId="995" applyFont="1" applyFill="1" applyBorder="1" applyAlignment="1">
      <alignment horizontal="left" vertical="top" wrapText="1"/>
    </xf>
    <xf numFmtId="0" fontId="14" fillId="0" borderId="9" xfId="995" applyFont="1" applyFill="1" applyBorder="1" applyAlignment="1">
      <alignment horizontal="left" vertical="top" wrapText="1"/>
    </xf>
    <xf numFmtId="0" fontId="14" fillId="0" borderId="33" xfId="995" applyFont="1" applyFill="1" applyBorder="1" applyAlignment="1">
      <alignment horizontal="left" vertical="top" wrapText="1"/>
    </xf>
    <xf numFmtId="0" fontId="2" fillId="0" borderId="0" xfId="981" applyFont="1" applyFill="1" applyBorder="1" applyAlignment="1">
      <alignment vertical="center" wrapText="1"/>
    </xf>
    <xf numFmtId="0" fontId="2" fillId="0" borderId="0" xfId="981" applyFont="1" applyFill="1" applyBorder="1" applyAlignment="1" applyProtection="1">
      <alignment horizontal="right" vertical="center" wrapText="1"/>
      <protection locked="0"/>
    </xf>
    <xf numFmtId="190" fontId="2" fillId="0" borderId="0" xfId="981" applyNumberFormat="1" applyFont="1" applyFill="1" applyBorder="1" applyAlignment="1" applyProtection="1">
      <alignment vertical="center" wrapText="1"/>
      <protection locked="0"/>
    </xf>
    <xf numFmtId="0" fontId="4" fillId="0" borderId="0" xfId="995" applyFont="1" applyBorder="1"/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49" fontId="11" fillId="0" borderId="0" xfId="0" applyNumberFormat="1" applyFont="1" applyFill="1" applyBorder="1" applyAlignment="1">
      <alignment horizontal="center" vertical="top"/>
    </xf>
    <xf numFmtId="0" fontId="11" fillId="0" borderId="34" xfId="0" applyFont="1" applyFill="1" applyBorder="1" applyAlignment="1">
      <alignment horizontal="center" vertical="top"/>
    </xf>
    <xf numFmtId="49" fontId="11" fillId="0" borderId="34" xfId="0" applyNumberFormat="1" applyFont="1" applyFill="1" applyBorder="1" applyAlignment="1">
      <alignment horizontal="center" vertical="top"/>
    </xf>
    <xf numFmtId="0" fontId="3" fillId="63" borderId="0" xfId="991" applyFill="1"/>
    <xf numFmtId="0" fontId="4" fillId="63" borderId="0" xfId="995" applyFont="1" applyFill="1" applyBorder="1"/>
    <xf numFmtId="0" fontId="3" fillId="63" borderId="0" xfId="995" applyFill="1" applyBorder="1"/>
    <xf numFmtId="0" fontId="2" fillId="63" borderId="19" xfId="0" applyFont="1" applyFill="1" applyBorder="1" applyAlignment="1">
      <alignment horizontal="center" vertical="center" wrapText="1"/>
    </xf>
    <xf numFmtId="0" fontId="2" fillId="63" borderId="35" xfId="0" applyFont="1" applyFill="1" applyBorder="1" applyAlignment="1">
      <alignment horizontal="center" vertical="center" wrapText="1"/>
    </xf>
    <xf numFmtId="0" fontId="18" fillId="63" borderId="36" xfId="981" applyFont="1" applyFill="1" applyBorder="1" applyAlignment="1" applyProtection="1">
      <alignment horizontal="center" vertical="center" wrapText="1"/>
      <protection locked="0"/>
    </xf>
    <xf numFmtId="0" fontId="53" fillId="63" borderId="36" xfId="981" applyFont="1" applyFill="1" applyBorder="1" applyAlignment="1" applyProtection="1">
      <alignment horizontal="center" vertical="center" wrapText="1"/>
      <protection locked="0"/>
    </xf>
    <xf numFmtId="0" fontId="53" fillId="63" borderId="37" xfId="981" applyFont="1" applyFill="1" applyBorder="1" applyAlignment="1" applyProtection="1">
      <alignment horizontal="center" vertical="center" wrapText="1"/>
      <protection locked="0"/>
    </xf>
    <xf numFmtId="0" fontId="5" fillId="63" borderId="38" xfId="981" applyFont="1" applyFill="1" applyBorder="1" applyAlignment="1" applyProtection="1">
      <alignment horizontal="center" vertical="center" wrapText="1"/>
      <protection locked="0"/>
    </xf>
    <xf numFmtId="0" fontId="11" fillId="63" borderId="11" xfId="0" applyFont="1" applyFill="1" applyBorder="1" applyAlignment="1">
      <alignment horizontal="center" vertical="top" wrapText="1"/>
    </xf>
    <xf numFmtId="0" fontId="2" fillId="64" borderId="19" xfId="0" applyFont="1" applyFill="1" applyBorder="1" applyAlignment="1">
      <alignment horizontal="left" vertical="top"/>
    </xf>
    <xf numFmtId="0" fontId="11" fillId="63" borderId="19" xfId="0" applyFont="1" applyFill="1" applyBorder="1" applyAlignment="1">
      <alignment horizontal="center" vertical="top" wrapText="1"/>
    </xf>
    <xf numFmtId="0" fontId="13" fillId="65" borderId="19" xfId="0" applyFont="1" applyFill="1" applyBorder="1" applyAlignment="1">
      <alignment horizontal="left" vertical="top"/>
    </xf>
    <xf numFmtId="189" fontId="8" fillId="66" borderId="17" xfId="0" applyNumberFormat="1" applyFont="1" applyFill="1" applyBorder="1" applyAlignment="1">
      <alignment horizontal="center" vertical="center"/>
    </xf>
    <xf numFmtId="0" fontId="2" fillId="66" borderId="17" xfId="981" applyFont="1" applyFill="1" applyBorder="1" applyAlignment="1">
      <alignment vertical="center" wrapText="1"/>
    </xf>
    <xf numFmtId="0" fontId="2" fillId="66" borderId="17" xfId="981" applyFont="1" applyFill="1" applyBorder="1" applyAlignment="1" applyProtection="1">
      <alignment vertical="center" wrapText="1"/>
      <protection locked="0"/>
    </xf>
    <xf numFmtId="0" fontId="2" fillId="66" borderId="39" xfId="981" applyFont="1" applyFill="1" applyBorder="1" applyAlignment="1" applyProtection="1">
      <alignment vertical="center" wrapText="1"/>
      <protection locked="0"/>
    </xf>
    <xf numFmtId="190" fontId="2" fillId="66" borderId="39" xfId="981" applyNumberFormat="1" applyFont="1" applyFill="1" applyBorder="1" applyAlignment="1" applyProtection="1">
      <alignment vertical="center" wrapText="1"/>
      <protection locked="0"/>
    </xf>
    <xf numFmtId="9" fontId="2" fillId="66" borderId="39" xfId="981" applyNumberFormat="1" applyFont="1" applyFill="1" applyBorder="1" applyAlignment="1" applyProtection="1">
      <alignment vertical="center" wrapText="1"/>
      <protection locked="0"/>
    </xf>
    <xf numFmtId="14" fontId="2" fillId="66" borderId="39" xfId="981" applyNumberFormat="1" applyFont="1" applyFill="1" applyBorder="1" applyAlignment="1" applyProtection="1">
      <alignment vertical="center" wrapText="1"/>
      <protection locked="0"/>
    </xf>
    <xf numFmtId="192" fontId="2" fillId="66" borderId="40" xfId="981" applyNumberFormat="1" applyFont="1" applyFill="1" applyBorder="1" applyAlignment="1" applyProtection="1">
      <alignment vertical="center" wrapText="1"/>
      <protection locked="0"/>
    </xf>
    <xf numFmtId="0" fontId="2" fillId="66" borderId="10" xfId="981" applyFont="1" applyFill="1" applyBorder="1" applyAlignment="1">
      <alignment vertical="center" wrapText="1"/>
    </xf>
    <xf numFmtId="0" fontId="2" fillId="66" borderId="41" xfId="981" applyFont="1" applyFill="1" applyBorder="1" applyAlignment="1" applyProtection="1">
      <alignment horizontal="right" vertical="center" wrapText="1"/>
      <protection locked="0"/>
    </xf>
    <xf numFmtId="192" fontId="2" fillId="66" borderId="39" xfId="981" applyNumberFormat="1" applyFont="1" applyFill="1" applyBorder="1" applyAlignment="1" applyProtection="1">
      <alignment horizontal="center" vertical="center" wrapText="1"/>
      <protection locked="0"/>
    </xf>
    <xf numFmtId="192" fontId="2" fillId="66" borderId="39" xfId="981" applyNumberFormat="1" applyFont="1" applyFill="1" applyBorder="1" applyAlignment="1" applyProtection="1">
      <alignment vertical="center" wrapText="1"/>
      <protection locked="0"/>
    </xf>
    <xf numFmtId="0" fontId="2" fillId="66" borderId="42" xfId="981" applyFont="1" applyFill="1" applyBorder="1" applyAlignment="1">
      <alignment vertical="center" wrapText="1"/>
    </xf>
    <xf numFmtId="0" fontId="2" fillId="66" borderId="41" xfId="981" applyFont="1" applyFill="1" applyBorder="1" applyAlignment="1" applyProtection="1">
      <alignment vertical="center" wrapText="1"/>
      <protection locked="0"/>
    </xf>
    <xf numFmtId="0" fontId="2" fillId="66" borderId="40" xfId="981" applyFont="1" applyFill="1" applyBorder="1" applyAlignment="1" applyProtection="1">
      <alignment vertical="center" wrapText="1"/>
      <protection locked="0"/>
    </xf>
    <xf numFmtId="0" fontId="2" fillId="66" borderId="42" xfId="981" applyFont="1" applyFill="1" applyBorder="1" applyAlignment="1" applyProtection="1">
      <alignment vertical="center" wrapText="1"/>
      <protection locked="0"/>
    </xf>
    <xf numFmtId="0" fontId="2" fillId="66" borderId="43" xfId="981" applyFont="1" applyFill="1" applyBorder="1" applyAlignment="1">
      <alignment vertical="center" wrapText="1"/>
    </xf>
    <xf numFmtId="0" fontId="2" fillId="0" borderId="0" xfId="981" applyFont="1"/>
    <xf numFmtId="0" fontId="0" fillId="66" borderId="44" xfId="0" applyFill="1" applyBorder="1" applyAlignment="1">
      <alignment horizontal="center" vertical="center" wrapText="1"/>
    </xf>
    <xf numFmtId="0" fontId="3" fillId="66" borderId="44" xfId="0" applyFont="1" applyFill="1" applyBorder="1" applyAlignment="1">
      <alignment horizontal="justify" vertical="center" wrapText="1"/>
    </xf>
    <xf numFmtId="0" fontId="3" fillId="66" borderId="17" xfId="0" applyFont="1" applyFill="1" applyBorder="1" applyAlignment="1">
      <alignment horizontal="center" vertical="center" wrapText="1"/>
    </xf>
    <xf numFmtId="0" fontId="3" fillId="66" borderId="44" xfId="0" applyFont="1" applyFill="1" applyBorder="1" applyAlignment="1">
      <alignment horizontal="center" vertical="center" wrapText="1"/>
    </xf>
    <xf numFmtId="14" fontId="0" fillId="66" borderId="44" xfId="0" applyNumberFormat="1" applyFill="1" applyBorder="1" applyAlignment="1">
      <alignment horizontal="center" vertical="center" wrapText="1"/>
    </xf>
    <xf numFmtId="14" fontId="3" fillId="66" borderId="44" xfId="0" applyNumberFormat="1" applyFont="1" applyFill="1" applyBorder="1" applyAlignment="1">
      <alignment horizontal="center" vertical="center" wrapText="1"/>
    </xf>
    <xf numFmtId="0" fontId="2" fillId="66" borderId="44" xfId="0" applyFont="1" applyFill="1" applyBorder="1" applyAlignment="1">
      <alignment horizontal="center" vertical="center" wrapText="1"/>
    </xf>
    <xf numFmtId="0" fontId="2" fillId="66" borderId="44" xfId="0" applyFont="1" applyFill="1" applyBorder="1" applyAlignment="1">
      <alignment horizontal="justify" vertical="center" wrapText="1"/>
    </xf>
    <xf numFmtId="0" fontId="0" fillId="66" borderId="17" xfId="0" applyFill="1" applyBorder="1" applyAlignment="1">
      <alignment horizontal="center" vertical="center" wrapText="1"/>
    </xf>
    <xf numFmtId="0" fontId="3" fillId="66" borderId="17" xfId="0" applyFont="1" applyFill="1" applyBorder="1" applyAlignment="1">
      <alignment horizontal="justify" vertical="center" wrapText="1"/>
    </xf>
    <xf numFmtId="14" fontId="0" fillId="66" borderId="17" xfId="0" applyNumberFormat="1" applyFill="1" applyBorder="1" applyAlignment="1">
      <alignment horizontal="center" vertical="center" wrapText="1"/>
    </xf>
    <xf numFmtId="14" fontId="3" fillId="66" borderId="17" xfId="0" applyNumberFormat="1" applyFont="1" applyFill="1" applyBorder="1" applyAlignment="1">
      <alignment horizontal="center" vertical="center" wrapText="1"/>
    </xf>
    <xf numFmtId="0" fontId="2" fillId="66" borderId="17" xfId="0" applyFont="1" applyFill="1" applyBorder="1" applyAlignment="1">
      <alignment horizontal="center" vertical="center" wrapText="1"/>
    </xf>
    <xf numFmtId="0" fontId="3" fillId="66" borderId="17" xfId="0" applyFont="1" applyFill="1" applyBorder="1" applyAlignment="1">
      <alignment vertical="center" wrapText="1"/>
    </xf>
    <xf numFmtId="14" fontId="2" fillId="66" borderId="17" xfId="0" applyNumberFormat="1" applyFont="1" applyFill="1" applyBorder="1" applyAlignment="1">
      <alignment horizontal="center" vertical="center" wrapText="1"/>
    </xf>
    <xf numFmtId="0" fontId="2" fillId="66" borderId="17" xfId="0" applyFont="1" applyFill="1" applyBorder="1" applyAlignment="1">
      <alignment horizontal="justify" vertical="center" wrapText="1"/>
    </xf>
    <xf numFmtId="0" fontId="5" fillId="67" borderId="2" xfId="990" applyFont="1" applyFill="1" applyBorder="1" applyAlignment="1">
      <alignment horizontal="center" vertical="center"/>
    </xf>
    <xf numFmtId="0" fontId="5" fillId="68" borderId="2" xfId="990" applyFont="1" applyFill="1" applyBorder="1" applyAlignment="1">
      <alignment horizontal="center" vertical="center"/>
    </xf>
    <xf numFmtId="0" fontId="2" fillId="63" borderId="11" xfId="0" applyFont="1" applyFill="1" applyBorder="1" applyAlignment="1">
      <alignment horizontal="center" wrapText="1"/>
    </xf>
    <xf numFmtId="0" fontId="16" fillId="63" borderId="45" xfId="0" applyFont="1" applyFill="1" applyBorder="1" applyAlignment="1">
      <alignment horizontal="center" vertical="center" wrapText="1"/>
    </xf>
    <xf numFmtId="0" fontId="14" fillId="66" borderId="17" xfId="0" applyFont="1" applyFill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14" fontId="14" fillId="66" borderId="17" xfId="0" applyNumberFormat="1" applyFont="1" applyFill="1" applyBorder="1" applyAlignment="1">
      <alignment horizontal="center" vertical="center"/>
    </xf>
    <xf numFmtId="193" fontId="14" fillId="66" borderId="17" xfId="0" applyNumberFormat="1" applyFont="1" applyFill="1" applyBorder="1" applyAlignment="1">
      <alignment horizontal="center" vertical="center"/>
    </xf>
    <xf numFmtId="0" fontId="5" fillId="66" borderId="17" xfId="0" applyFont="1" applyFill="1" applyBorder="1" applyAlignment="1">
      <alignment horizontal="center" vertical="center" wrapText="1"/>
    </xf>
    <xf numFmtId="0" fontId="5" fillId="66" borderId="17" xfId="0" applyFont="1" applyFill="1" applyBorder="1" applyAlignment="1">
      <alignment horizontal="center" vertical="center"/>
    </xf>
    <xf numFmtId="193" fontId="5" fillId="66" borderId="17" xfId="0" applyNumberFormat="1" applyFont="1" applyFill="1" applyBorder="1" applyAlignment="1">
      <alignment horizontal="center" vertical="center"/>
    </xf>
    <xf numFmtId="14" fontId="5" fillId="66" borderId="17" xfId="0" applyNumberFormat="1" applyFont="1" applyFill="1" applyBorder="1" applyAlignment="1">
      <alignment horizontal="center" vertical="center"/>
    </xf>
    <xf numFmtId="0" fontId="3" fillId="0" borderId="17" xfId="981" applyFill="1" applyBorder="1" applyAlignment="1">
      <alignment horizontal="center" vertical="top" wrapText="1"/>
    </xf>
    <xf numFmtId="0" fontId="4" fillId="0" borderId="17" xfId="981" applyFont="1" applyFill="1" applyBorder="1" applyAlignment="1">
      <alignment horizontal="center" vertical="center" wrapText="1"/>
    </xf>
    <xf numFmtId="0" fontId="3" fillId="0" borderId="39" xfId="981" applyFill="1" applyBorder="1"/>
    <xf numFmtId="0" fontId="4" fillId="0" borderId="41" xfId="981" applyFont="1" applyFill="1" applyBorder="1" applyAlignment="1">
      <alignment horizontal="center" vertical="center" wrapText="1"/>
    </xf>
    <xf numFmtId="0" fontId="4" fillId="0" borderId="10" xfId="981" applyFont="1" applyFill="1" applyBorder="1" applyAlignment="1">
      <alignment horizontal="center" vertical="center" wrapText="1"/>
    </xf>
    <xf numFmtId="0" fontId="95" fillId="69" borderId="56" xfId="0" applyFont="1" applyFill="1" applyBorder="1" applyAlignment="1">
      <alignment vertical="center" wrapText="1"/>
    </xf>
    <xf numFmtId="0" fontId="92" fillId="70" borderId="56" xfId="0" applyFont="1" applyFill="1" applyBorder="1" applyAlignment="1">
      <alignment vertical="center" wrapText="1"/>
    </xf>
    <xf numFmtId="0" fontId="97" fillId="70" borderId="56" xfId="0" applyFont="1" applyFill="1" applyBorder="1" applyAlignment="1">
      <alignment vertical="center" wrapText="1"/>
    </xf>
    <xf numFmtId="0" fontId="97" fillId="70" borderId="56" xfId="0" applyFont="1" applyFill="1" applyBorder="1" applyAlignment="1">
      <alignment horizontal="right" vertical="center" wrapText="1"/>
    </xf>
    <xf numFmtId="0" fontId="4" fillId="71" borderId="46" xfId="992" applyFont="1" applyFill="1" applyBorder="1" applyAlignment="1">
      <alignment vertical="center"/>
    </xf>
    <xf numFmtId="0" fontId="4" fillId="71" borderId="34" xfId="992" applyFont="1" applyFill="1" applyBorder="1" applyAlignment="1">
      <alignment vertical="center"/>
    </xf>
    <xf numFmtId="0" fontId="4" fillId="71" borderId="47" xfId="992" applyFont="1" applyFill="1" applyBorder="1" applyAlignment="1">
      <alignment vertical="center"/>
    </xf>
    <xf numFmtId="0" fontId="4" fillId="71" borderId="0" xfId="992" applyFont="1" applyFill="1" applyBorder="1" applyAlignment="1">
      <alignment vertical="center"/>
    </xf>
    <xf numFmtId="0" fontId="4" fillId="71" borderId="48" xfId="992" applyFont="1" applyFill="1" applyBorder="1" applyAlignment="1">
      <alignment vertical="center"/>
    </xf>
    <xf numFmtId="0" fontId="4" fillId="71" borderId="21" xfId="992" applyFont="1" applyFill="1" applyBorder="1" applyAlignment="1">
      <alignment vertical="center"/>
    </xf>
    <xf numFmtId="0" fontId="4" fillId="71" borderId="46" xfId="994" applyFont="1" applyFill="1" applyBorder="1" applyAlignment="1">
      <alignment vertical="center"/>
    </xf>
    <xf numFmtId="0" fontId="2" fillId="71" borderId="45" xfId="994" applyFont="1" applyFill="1" applyBorder="1" applyAlignment="1">
      <alignment horizontal="right" vertical="center"/>
    </xf>
    <xf numFmtId="0" fontId="4" fillId="71" borderId="47" xfId="994" applyFont="1" applyFill="1" applyBorder="1" applyAlignment="1">
      <alignment vertical="center"/>
    </xf>
    <xf numFmtId="14" fontId="2" fillId="71" borderId="49" xfId="994" applyNumberFormat="1" applyFont="1" applyFill="1" applyBorder="1" applyAlignment="1">
      <alignment horizontal="right" vertical="center"/>
    </xf>
    <xf numFmtId="0" fontId="4" fillId="71" borderId="48" xfId="994" applyFont="1" applyFill="1" applyBorder="1" applyAlignment="1">
      <alignment vertical="center"/>
    </xf>
    <xf numFmtId="14" fontId="2" fillId="71" borderId="50" xfId="994" applyNumberFormat="1" applyFont="1" applyFill="1" applyBorder="1" applyAlignment="1">
      <alignment horizontal="right" vertical="center"/>
    </xf>
    <xf numFmtId="0" fontId="2" fillId="71" borderId="47" xfId="993" applyFont="1" applyFill="1" applyBorder="1" applyAlignment="1">
      <alignment horizontal="right" vertical="center"/>
    </xf>
    <xf numFmtId="0" fontId="5" fillId="0" borderId="31" xfId="995" applyFont="1" applyFill="1" applyBorder="1" applyAlignment="1">
      <alignment vertical="top" wrapText="1"/>
    </xf>
    <xf numFmtId="0" fontId="11" fillId="63" borderId="11" xfId="0" applyFont="1" applyFill="1" applyBorder="1" applyAlignment="1">
      <alignment horizontal="left" vertical="top" wrapText="1"/>
    </xf>
    <xf numFmtId="0" fontId="11" fillId="63" borderId="19" xfId="0" applyFont="1" applyFill="1" applyBorder="1" applyAlignment="1">
      <alignment horizontal="left" vertical="top" wrapText="1"/>
    </xf>
    <xf numFmtId="189" fontId="8" fillId="72" borderId="17" xfId="0" applyNumberFormat="1" applyFont="1" applyFill="1" applyBorder="1" applyAlignment="1">
      <alignment horizontal="left" vertical="center"/>
    </xf>
    <xf numFmtId="189" fontId="8" fillId="72" borderId="39" xfId="0" applyNumberFormat="1" applyFont="1" applyFill="1" applyBorder="1" applyAlignment="1">
      <alignment horizontal="left" vertical="center"/>
    </xf>
    <xf numFmtId="0" fontId="11" fillId="72" borderId="39" xfId="0" applyFont="1" applyFill="1" applyBorder="1" applyAlignment="1">
      <alignment horizontal="left" vertical="top" wrapText="1"/>
    </xf>
    <xf numFmtId="0" fontId="0" fillId="72" borderId="41" xfId="0" applyFill="1" applyBorder="1" applyAlignment="1">
      <alignment horizontal="left" vertical="top"/>
    </xf>
    <xf numFmtId="0" fontId="2" fillId="71" borderId="46" xfId="993" applyFont="1" applyFill="1" applyBorder="1" applyAlignment="1">
      <alignment horizontal="right" vertical="center"/>
    </xf>
    <xf numFmtId="0" fontId="2" fillId="71" borderId="48" xfId="993" applyFont="1" applyFill="1" applyBorder="1" applyAlignment="1">
      <alignment horizontal="right" vertical="center"/>
    </xf>
    <xf numFmtId="0" fontId="2" fillId="71" borderId="34" xfId="993" applyFont="1" applyFill="1" applyBorder="1" applyAlignment="1">
      <alignment horizontal="right" vertical="center"/>
    </xf>
    <xf numFmtId="0" fontId="2" fillId="71" borderId="0" xfId="993" applyFont="1" applyFill="1" applyBorder="1" applyAlignment="1">
      <alignment horizontal="right" vertical="center"/>
    </xf>
    <xf numFmtId="0" fontId="2" fillId="71" borderId="21" xfId="993" applyFont="1" applyFill="1" applyBorder="1" applyAlignment="1">
      <alignment horizontal="right" vertical="center"/>
    </xf>
    <xf numFmtId="0" fontId="11" fillId="63" borderId="51" xfId="0" applyFont="1" applyFill="1" applyBorder="1" applyAlignment="1">
      <alignment horizontal="left" vertical="top" wrapText="1"/>
    </xf>
    <xf numFmtId="0" fontId="0" fillId="73" borderId="37" xfId="0" applyFill="1" applyBorder="1" applyAlignment="1">
      <alignment horizontal="left" vertical="top"/>
    </xf>
    <xf numFmtId="0" fontId="4" fillId="71" borderId="46" xfId="991" applyFont="1" applyFill="1" applyBorder="1" applyAlignment="1">
      <alignment vertical="center"/>
    </xf>
    <xf numFmtId="0" fontId="4" fillId="71" borderId="34" xfId="991" applyFont="1" applyFill="1" applyBorder="1" applyAlignment="1">
      <alignment vertical="center"/>
    </xf>
    <xf numFmtId="0" fontId="4" fillId="71" borderId="47" xfId="991" applyFont="1" applyFill="1" applyBorder="1" applyAlignment="1">
      <alignment vertical="center"/>
    </xf>
    <xf numFmtId="0" fontId="4" fillId="71" borderId="0" xfId="991" applyFont="1" applyFill="1" applyBorder="1" applyAlignment="1">
      <alignment vertical="center"/>
    </xf>
    <xf numFmtId="0" fontId="4" fillId="71" borderId="48" xfId="991" applyFont="1" applyFill="1" applyBorder="1" applyAlignment="1">
      <alignment vertical="center"/>
    </xf>
    <xf numFmtId="0" fontId="4" fillId="71" borderId="21" xfId="991" applyFont="1" applyFill="1" applyBorder="1" applyAlignment="1">
      <alignment vertical="center"/>
    </xf>
    <xf numFmtId="14" fontId="97" fillId="70" borderId="56" xfId="0" applyNumberFormat="1" applyFont="1" applyFill="1" applyBorder="1" applyAlignment="1">
      <alignment vertical="center" wrapText="1"/>
    </xf>
    <xf numFmtId="14" fontId="96" fillId="80" borderId="56" xfId="0" applyNumberFormat="1" applyFont="1" applyFill="1" applyBorder="1" applyAlignment="1">
      <alignment vertical="center" wrapText="1"/>
    </xf>
    <xf numFmtId="0" fontId="92" fillId="80" borderId="56" xfId="0" applyFont="1" applyFill="1" applyBorder="1" applyAlignment="1">
      <alignment vertical="center" wrapText="1"/>
    </xf>
    <xf numFmtId="0" fontId="96" fillId="80" borderId="56" xfId="0" applyFont="1" applyFill="1" applyBorder="1" applyAlignment="1">
      <alignment horizontal="right" vertical="center" wrapText="1"/>
    </xf>
    <xf numFmtId="0" fontId="95" fillId="69" borderId="57" xfId="0" applyFont="1" applyFill="1" applyBorder="1" applyAlignment="1">
      <alignment vertical="center" wrapText="1"/>
    </xf>
    <xf numFmtId="14" fontId="96" fillId="80" borderId="57" xfId="0" applyNumberFormat="1" applyFont="1" applyFill="1" applyBorder="1" applyAlignment="1">
      <alignment vertical="center" wrapText="1"/>
    </xf>
    <xf numFmtId="14" fontId="97" fillId="70" borderId="57" xfId="0" applyNumberFormat="1" applyFont="1" applyFill="1" applyBorder="1" applyAlignment="1">
      <alignment vertical="center" wrapText="1"/>
    </xf>
    <xf numFmtId="0" fontId="3" fillId="79" borderId="58" xfId="0" applyFont="1" applyFill="1" applyBorder="1" applyAlignment="1">
      <alignment horizontal="center"/>
    </xf>
    <xf numFmtId="0" fontId="95" fillId="69" borderId="59" xfId="0" applyFont="1" applyFill="1" applyBorder="1" applyAlignment="1">
      <alignment vertical="center" wrapText="1"/>
    </xf>
    <xf numFmtId="0" fontId="96" fillId="80" borderId="59" xfId="0" applyFont="1" applyFill="1" applyBorder="1" applyAlignment="1">
      <alignment horizontal="right" vertical="center" wrapText="1"/>
    </xf>
    <xf numFmtId="0" fontId="97" fillId="70" borderId="59" xfId="0" applyFont="1" applyFill="1" applyBorder="1" applyAlignment="1">
      <alignment horizontal="right" vertical="center" wrapText="1"/>
    </xf>
    <xf numFmtId="0" fontId="97" fillId="70" borderId="60" xfId="0" applyFont="1" applyFill="1" applyBorder="1" applyAlignment="1">
      <alignment horizontal="right" vertical="center" wrapText="1"/>
    </xf>
    <xf numFmtId="0" fontId="95" fillId="69" borderId="64" xfId="0" applyFont="1" applyFill="1" applyBorder="1" applyAlignment="1">
      <alignment vertical="center" wrapText="1"/>
    </xf>
    <xf numFmtId="0" fontId="95" fillId="69" borderId="65" xfId="0" applyFont="1" applyFill="1" applyBorder="1" applyAlignment="1">
      <alignment vertical="center" wrapText="1"/>
    </xf>
    <xf numFmtId="14" fontId="96" fillId="80" borderId="64" xfId="0" applyNumberFormat="1" applyFont="1" applyFill="1" applyBorder="1" applyAlignment="1">
      <alignment vertical="center" wrapText="1"/>
    </xf>
    <xf numFmtId="0" fontId="96" fillId="80" borderId="65" xfId="0" applyFont="1" applyFill="1" applyBorder="1" applyAlignment="1">
      <alignment horizontal="right" vertical="center" wrapText="1"/>
    </xf>
    <xf numFmtId="14" fontId="97" fillId="70" borderId="64" xfId="0" applyNumberFormat="1" applyFont="1" applyFill="1" applyBorder="1" applyAlignment="1">
      <alignment vertical="center" wrapText="1"/>
    </xf>
    <xf numFmtId="0" fontId="97" fillId="70" borderId="65" xfId="0" applyFont="1" applyFill="1" applyBorder="1" applyAlignment="1">
      <alignment horizontal="right" vertical="center" wrapText="1"/>
    </xf>
    <xf numFmtId="14" fontId="97" fillId="70" borderId="66" xfId="0" applyNumberFormat="1" applyFont="1" applyFill="1" applyBorder="1" applyAlignment="1">
      <alignment vertical="center" wrapText="1"/>
    </xf>
    <xf numFmtId="14" fontId="97" fillId="70" borderId="67" xfId="0" applyNumberFormat="1" applyFont="1" applyFill="1" applyBorder="1" applyAlignment="1">
      <alignment vertical="center" wrapText="1"/>
    </xf>
    <xf numFmtId="0" fontId="97" fillId="70" borderId="67" xfId="0" applyFont="1" applyFill="1" applyBorder="1" applyAlignment="1">
      <alignment horizontal="right" vertical="center" wrapText="1"/>
    </xf>
    <xf numFmtId="0" fontId="97" fillId="70" borderId="68" xfId="0" applyFont="1" applyFill="1" applyBorder="1" applyAlignment="1">
      <alignment horizontal="right" vertical="center" wrapText="1"/>
    </xf>
    <xf numFmtId="14" fontId="97" fillId="70" borderId="69" xfId="0" applyNumberFormat="1" applyFont="1" applyFill="1" applyBorder="1" applyAlignment="1">
      <alignment vertical="center" wrapText="1"/>
    </xf>
    <xf numFmtId="0" fontId="95" fillId="69" borderId="61" xfId="0" applyFont="1" applyFill="1" applyBorder="1" applyAlignment="1">
      <alignment vertical="center" wrapText="1"/>
    </xf>
    <xf numFmtId="0" fontId="96" fillId="80" borderId="70" xfId="0" applyFont="1" applyFill="1" applyBorder="1" applyAlignment="1">
      <alignment vertical="center" wrapText="1"/>
    </xf>
    <xf numFmtId="0" fontId="97" fillId="70" borderId="70" xfId="0" applyFont="1" applyFill="1" applyBorder="1" applyAlignment="1">
      <alignment vertical="center" wrapText="1"/>
    </xf>
    <xf numFmtId="0" fontId="97" fillId="70" borderId="71" xfId="0" applyFont="1" applyFill="1" applyBorder="1" applyAlignment="1">
      <alignment vertical="center" wrapText="1"/>
    </xf>
    <xf numFmtId="0" fontId="97" fillId="70" borderId="67" xfId="0" applyFont="1" applyFill="1" applyBorder="1" applyAlignment="1">
      <alignment vertical="center" wrapText="1"/>
    </xf>
    <xf numFmtId="0" fontId="92" fillId="70" borderId="67" xfId="0" applyFont="1" applyFill="1" applyBorder="1" applyAlignment="1">
      <alignment vertical="center" wrapText="1"/>
    </xf>
    <xf numFmtId="0" fontId="4" fillId="71" borderId="73" xfId="992" applyFont="1" applyFill="1" applyBorder="1" applyAlignment="1">
      <alignment vertical="center"/>
    </xf>
    <xf numFmtId="0" fontId="95" fillId="69" borderId="70" xfId="0" applyFont="1" applyFill="1" applyBorder="1" applyAlignment="1">
      <alignment vertical="center" wrapText="1"/>
    </xf>
    <xf numFmtId="14" fontId="96" fillId="80" borderId="70" xfId="0" applyNumberFormat="1" applyFont="1" applyFill="1" applyBorder="1" applyAlignment="1">
      <alignment vertical="center" wrapText="1"/>
    </xf>
    <xf numFmtId="14" fontId="97" fillId="70" borderId="70" xfId="0" applyNumberFormat="1" applyFont="1" applyFill="1" applyBorder="1" applyAlignment="1">
      <alignment vertical="center" wrapText="1"/>
    </xf>
    <xf numFmtId="14" fontId="97" fillId="70" borderId="71" xfId="0" applyNumberFormat="1" applyFont="1" applyFill="1" applyBorder="1" applyAlignment="1">
      <alignment vertical="center" wrapText="1"/>
    </xf>
    <xf numFmtId="0" fontId="95" fillId="69" borderId="75" xfId="0" applyFont="1" applyFill="1" applyBorder="1" applyAlignment="1">
      <alignment vertical="center" wrapText="1"/>
    </xf>
    <xf numFmtId="14" fontId="96" fillId="80" borderId="65" xfId="0" applyNumberFormat="1" applyFont="1" applyFill="1" applyBorder="1" applyAlignment="1">
      <alignment vertical="center" wrapText="1"/>
    </xf>
    <xf numFmtId="14" fontId="97" fillId="70" borderId="65" xfId="0" applyNumberFormat="1" applyFont="1" applyFill="1" applyBorder="1" applyAlignment="1">
      <alignment vertical="center" wrapText="1"/>
    </xf>
    <xf numFmtId="14" fontId="97" fillId="70" borderId="68" xfId="0" applyNumberFormat="1" applyFont="1" applyFill="1" applyBorder="1" applyAlignment="1">
      <alignment vertical="center" wrapText="1"/>
    </xf>
    <xf numFmtId="0" fontId="20" fillId="75" borderId="2" xfId="991" applyFont="1" applyFill="1" applyBorder="1" applyAlignment="1">
      <alignment horizontal="center" vertical="center"/>
    </xf>
    <xf numFmtId="0" fontId="14" fillId="76" borderId="2" xfId="991" applyFont="1" applyFill="1" applyBorder="1" applyAlignment="1">
      <alignment vertical="center" wrapText="1"/>
    </xf>
    <xf numFmtId="0" fontId="14" fillId="76" borderId="2" xfId="991" applyFont="1" applyFill="1" applyBorder="1" applyAlignment="1">
      <alignment vertical="center"/>
    </xf>
    <xf numFmtId="0" fontId="4" fillId="76" borderId="52" xfId="991" applyFont="1" applyFill="1" applyBorder="1" applyAlignment="1">
      <alignment horizontal="center" vertical="center"/>
    </xf>
    <xf numFmtId="0" fontId="4" fillId="76" borderId="25" xfId="991" applyFont="1" applyFill="1" applyBorder="1" applyAlignment="1">
      <alignment horizontal="center" vertical="center"/>
    </xf>
    <xf numFmtId="0" fontId="4" fillId="76" borderId="53" xfId="991" applyFont="1" applyFill="1" applyBorder="1" applyAlignment="1">
      <alignment horizontal="center" vertical="center"/>
    </xf>
    <xf numFmtId="0" fontId="20" fillId="75" borderId="2" xfId="991" applyFont="1" applyFill="1" applyBorder="1" applyAlignment="1">
      <alignment horizontal="center" vertical="center" wrapText="1"/>
    </xf>
    <xf numFmtId="0" fontId="5" fillId="76" borderId="2" xfId="991" applyFont="1" applyFill="1" applyBorder="1" applyAlignment="1">
      <alignment vertical="center" wrapText="1"/>
    </xf>
    <xf numFmtId="0" fontId="5" fillId="76" borderId="2" xfId="991" applyFont="1" applyFill="1" applyBorder="1" applyAlignment="1">
      <alignment vertical="center"/>
    </xf>
    <xf numFmtId="0" fontId="2" fillId="71" borderId="46" xfId="991" applyFont="1" applyFill="1" applyBorder="1" applyAlignment="1">
      <alignment horizontal="right" vertical="center"/>
    </xf>
    <xf numFmtId="0" fontId="2" fillId="71" borderId="34" xfId="991" applyFont="1" applyFill="1" applyBorder="1" applyAlignment="1">
      <alignment horizontal="right" vertical="center"/>
    </xf>
    <xf numFmtId="0" fontId="2" fillId="71" borderId="45" xfId="991" applyFont="1" applyFill="1" applyBorder="1" applyAlignment="1">
      <alignment horizontal="right" vertical="center"/>
    </xf>
    <xf numFmtId="14" fontId="2" fillId="74" borderId="47" xfId="318" applyFont="1" applyFill="1" applyBorder="1" applyAlignment="1" applyProtection="1">
      <alignment horizontal="right"/>
    </xf>
    <xf numFmtId="14" fontId="3" fillId="74" borderId="0" xfId="318" applyFont="1" applyFill="1" applyBorder="1" applyAlignment="1" applyProtection="1">
      <alignment horizontal="right"/>
    </xf>
    <xf numFmtId="14" fontId="3" fillId="74" borderId="49" xfId="318" applyFont="1" applyFill="1" applyBorder="1" applyAlignment="1" applyProtection="1">
      <alignment horizontal="right"/>
    </xf>
    <xf numFmtId="14" fontId="2" fillId="74" borderId="48" xfId="318" applyFont="1" applyFill="1" applyBorder="1" applyAlignment="1" applyProtection="1">
      <alignment horizontal="right"/>
    </xf>
    <xf numFmtId="14" fontId="3" fillId="74" borderId="21" xfId="318" applyFont="1" applyFill="1" applyBorder="1" applyAlignment="1" applyProtection="1">
      <alignment horizontal="right"/>
    </xf>
    <xf numFmtId="14" fontId="3" fillId="74" borderId="50" xfId="318" applyFont="1" applyFill="1" applyBorder="1" applyAlignment="1" applyProtection="1">
      <alignment horizontal="right"/>
    </xf>
    <xf numFmtId="0" fontId="6" fillId="76" borderId="2" xfId="991" applyFont="1" applyFill="1" applyBorder="1" applyAlignment="1">
      <alignment horizontal="center" vertical="center"/>
    </xf>
    <xf numFmtId="0" fontId="2" fillId="71" borderId="46" xfId="993" applyFont="1" applyFill="1" applyBorder="1" applyAlignment="1">
      <alignment horizontal="right" vertical="center"/>
    </xf>
    <xf numFmtId="0" fontId="2" fillId="71" borderId="45" xfId="993" applyFont="1" applyFill="1" applyBorder="1" applyAlignment="1">
      <alignment horizontal="right" vertical="center"/>
    </xf>
    <xf numFmtId="14" fontId="2" fillId="71" borderId="47" xfId="993" applyNumberFormat="1" applyFont="1" applyFill="1" applyBorder="1" applyAlignment="1">
      <alignment horizontal="right" vertical="center"/>
    </xf>
    <xf numFmtId="14" fontId="2" fillId="71" borderId="49" xfId="993" applyNumberFormat="1" applyFont="1" applyFill="1" applyBorder="1" applyAlignment="1">
      <alignment horizontal="right" vertical="center"/>
    </xf>
    <xf numFmtId="0" fontId="2" fillId="71" borderId="48" xfId="993" applyFont="1" applyFill="1" applyBorder="1" applyAlignment="1">
      <alignment horizontal="right" vertical="center"/>
    </xf>
    <xf numFmtId="0" fontId="2" fillId="71" borderId="50" xfId="993" applyFont="1" applyFill="1" applyBorder="1" applyAlignment="1">
      <alignment horizontal="right" vertical="center"/>
    </xf>
    <xf numFmtId="0" fontId="8" fillId="72" borderId="0" xfId="0" applyFont="1" applyFill="1" applyAlignment="1">
      <alignment horizontal="center" wrapText="1"/>
    </xf>
    <xf numFmtId="0" fontId="0" fillId="72" borderId="0" xfId="0" applyFill="1" applyAlignment="1">
      <alignment wrapText="1"/>
    </xf>
    <xf numFmtId="0" fontId="2" fillId="71" borderId="46" xfId="992" applyFont="1" applyFill="1" applyBorder="1" applyAlignment="1">
      <alignment horizontal="right" vertical="center"/>
    </xf>
    <xf numFmtId="0" fontId="2" fillId="71" borderId="34" xfId="992" applyFont="1" applyFill="1" applyBorder="1" applyAlignment="1">
      <alignment horizontal="right" vertical="center"/>
    </xf>
    <xf numFmtId="0" fontId="2" fillId="71" borderId="45" xfId="992" applyFont="1" applyFill="1" applyBorder="1" applyAlignment="1">
      <alignment horizontal="right" vertical="center"/>
    </xf>
    <xf numFmtId="14" fontId="2" fillId="71" borderId="47" xfId="992" applyNumberFormat="1" applyFont="1" applyFill="1" applyBorder="1" applyAlignment="1">
      <alignment horizontal="right" vertical="center"/>
    </xf>
    <xf numFmtId="0" fontId="2" fillId="71" borderId="0" xfId="992" applyFont="1" applyFill="1" applyBorder="1" applyAlignment="1">
      <alignment horizontal="right" vertical="center"/>
    </xf>
    <xf numFmtId="0" fontId="2" fillId="71" borderId="49" xfId="992" applyFont="1" applyFill="1" applyBorder="1" applyAlignment="1">
      <alignment horizontal="right" vertical="center"/>
    </xf>
    <xf numFmtId="14" fontId="2" fillId="71" borderId="48" xfId="992" applyNumberFormat="1" applyFont="1" applyFill="1" applyBorder="1" applyAlignment="1">
      <alignment horizontal="right" vertical="center"/>
    </xf>
    <xf numFmtId="0" fontId="2" fillId="71" borderId="21" xfId="992" applyFont="1" applyFill="1" applyBorder="1" applyAlignment="1">
      <alignment horizontal="right" vertical="center"/>
    </xf>
    <xf numFmtId="0" fontId="2" fillId="71" borderId="50" xfId="992" applyFont="1" applyFill="1" applyBorder="1" applyAlignment="1">
      <alignment horizontal="right" vertical="center"/>
    </xf>
    <xf numFmtId="0" fontId="2" fillId="71" borderId="73" xfId="992" applyFont="1" applyFill="1" applyBorder="1" applyAlignment="1">
      <alignment horizontal="right" vertical="center"/>
    </xf>
    <xf numFmtId="14" fontId="2" fillId="71" borderId="0" xfId="992" applyNumberFormat="1" applyFont="1" applyFill="1" applyBorder="1" applyAlignment="1">
      <alignment horizontal="right" vertical="center"/>
    </xf>
    <xf numFmtId="14" fontId="2" fillId="71" borderId="21" xfId="992" applyNumberFormat="1" applyFont="1" applyFill="1" applyBorder="1" applyAlignment="1">
      <alignment horizontal="right" vertical="center"/>
    </xf>
    <xf numFmtId="0" fontId="3" fillId="0" borderId="39" xfId="981" applyFill="1" applyBorder="1" applyAlignment="1">
      <alignment horizontal="center" vertical="top" wrapText="1"/>
    </xf>
    <xf numFmtId="0" fontId="0" fillId="0" borderId="10" xfId="0" applyBorder="1" applyAlignment="1"/>
    <xf numFmtId="0" fontId="0" fillId="0" borderId="41" xfId="0" applyBorder="1" applyAlignment="1"/>
    <xf numFmtId="0" fontId="2" fillId="71" borderId="72" xfId="992" applyFont="1" applyFill="1" applyBorder="1" applyAlignment="1">
      <alignment horizontal="right" vertical="center"/>
    </xf>
    <xf numFmtId="0" fontId="2" fillId="71" borderId="74" xfId="992" applyFont="1" applyFill="1" applyBorder="1" applyAlignment="1">
      <alignment horizontal="right" vertical="center"/>
    </xf>
    <xf numFmtId="0" fontId="3" fillId="77" borderId="61" xfId="0" applyFont="1" applyFill="1" applyBorder="1" applyAlignment="1">
      <alignment horizontal="center"/>
    </xf>
    <xf numFmtId="0" fontId="0" fillId="77" borderId="62" xfId="0" applyFill="1" applyBorder="1" applyAlignment="1">
      <alignment horizontal="center"/>
    </xf>
    <xf numFmtId="0" fontId="0" fillId="77" borderId="63" xfId="0" applyFill="1" applyBorder="1" applyAlignment="1">
      <alignment horizontal="center"/>
    </xf>
    <xf numFmtId="0" fontId="2" fillId="71" borderId="54" xfId="981" applyFont="1" applyFill="1" applyBorder="1" applyAlignment="1">
      <alignment horizontal="right" wrapText="1"/>
    </xf>
    <xf numFmtId="0" fontId="2" fillId="71" borderId="34" xfId="981" applyFont="1" applyFill="1" applyBorder="1" applyAlignment="1">
      <alignment horizontal="right" wrapText="1"/>
    </xf>
    <xf numFmtId="0" fontId="2" fillId="71" borderId="45" xfId="981" applyFont="1" applyFill="1" applyBorder="1" applyAlignment="1">
      <alignment horizontal="right" wrapText="1"/>
    </xf>
    <xf numFmtId="14" fontId="2" fillId="71" borderId="18" xfId="981" applyNumberFormat="1" applyFont="1" applyFill="1" applyBorder="1" applyAlignment="1">
      <alignment horizontal="right" wrapText="1"/>
    </xf>
    <xf numFmtId="14" fontId="2" fillId="71" borderId="0" xfId="981" applyNumberFormat="1" applyFont="1" applyFill="1" applyBorder="1" applyAlignment="1">
      <alignment horizontal="right" wrapText="1"/>
    </xf>
    <xf numFmtId="14" fontId="2" fillId="71" borderId="49" xfId="981" applyNumberFormat="1" applyFont="1" applyFill="1" applyBorder="1" applyAlignment="1">
      <alignment horizontal="right" wrapText="1"/>
    </xf>
    <xf numFmtId="0" fontId="2" fillId="71" borderId="55" xfId="981" applyFont="1" applyFill="1" applyBorder="1" applyAlignment="1">
      <alignment horizontal="right" wrapText="1"/>
    </xf>
    <xf numFmtId="0" fontId="2" fillId="71" borderId="21" xfId="981" applyFont="1" applyFill="1" applyBorder="1" applyAlignment="1">
      <alignment horizontal="right" wrapText="1"/>
    </xf>
    <xf numFmtId="0" fontId="2" fillId="71" borderId="50" xfId="981" applyFont="1" applyFill="1" applyBorder="1" applyAlignment="1">
      <alignment horizontal="right" wrapText="1"/>
    </xf>
    <xf numFmtId="0" fontId="6" fillId="74" borderId="46" xfId="981" applyFont="1" applyFill="1" applyBorder="1" applyAlignment="1">
      <alignment horizontal="center" vertical="center"/>
    </xf>
    <xf numFmtId="0" fontId="6" fillId="74" borderId="34" xfId="981" applyFont="1" applyFill="1" applyBorder="1" applyAlignment="1">
      <alignment horizontal="center" vertical="center"/>
    </xf>
    <xf numFmtId="0" fontId="6" fillId="74" borderId="47" xfId="981" applyFont="1" applyFill="1" applyBorder="1" applyAlignment="1">
      <alignment horizontal="center" vertical="center"/>
    </xf>
    <xf numFmtId="0" fontId="6" fillId="74" borderId="0" xfId="981" applyFont="1" applyFill="1" applyBorder="1" applyAlignment="1">
      <alignment horizontal="center" vertical="center"/>
    </xf>
    <xf numFmtId="0" fontId="6" fillId="74" borderId="48" xfId="981" applyFont="1" applyFill="1" applyBorder="1" applyAlignment="1">
      <alignment horizontal="center" vertical="center"/>
    </xf>
    <xf numFmtId="0" fontId="6" fillId="74" borderId="21" xfId="981" applyFont="1" applyFill="1" applyBorder="1" applyAlignment="1">
      <alignment horizontal="center" vertical="center"/>
    </xf>
    <xf numFmtId="0" fontId="4" fillId="71" borderId="72" xfId="993" applyFont="1" applyFill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0" fontId="5" fillId="66" borderId="17" xfId="0" applyFont="1" applyFill="1" applyBorder="1" applyAlignment="1">
      <alignment horizontal="center" vertical="center" wrapText="1"/>
    </xf>
    <xf numFmtId="0" fontId="16" fillId="63" borderId="46" xfId="0" applyFont="1" applyFill="1" applyBorder="1" applyAlignment="1">
      <alignment horizontal="center" vertical="center" wrapText="1"/>
    </xf>
    <xf numFmtId="0" fontId="16" fillId="63" borderId="34" xfId="0" applyFont="1" applyFill="1" applyBorder="1" applyAlignment="1">
      <alignment horizontal="center" vertical="center" wrapText="1"/>
    </xf>
    <xf numFmtId="0" fontId="16" fillId="63" borderId="45" xfId="0" applyFont="1" applyFill="1" applyBorder="1" applyAlignment="1">
      <alignment horizontal="center" vertical="center" wrapText="1"/>
    </xf>
    <xf numFmtId="0" fontId="4" fillId="71" borderId="73" xfId="993" applyFont="1" applyFill="1" applyBorder="1" applyAlignment="1">
      <alignment horizontal="center" vertical="center"/>
    </xf>
    <xf numFmtId="0" fontId="4" fillId="71" borderId="74" xfId="993" applyFont="1" applyFill="1" applyBorder="1" applyAlignment="1">
      <alignment horizontal="center" vertical="center"/>
    </xf>
    <xf numFmtId="0" fontId="4" fillId="71" borderId="47" xfId="993" applyFont="1" applyFill="1" applyBorder="1" applyAlignment="1">
      <alignment horizontal="center" vertical="center"/>
    </xf>
    <xf numFmtId="0" fontId="4" fillId="71" borderId="0" xfId="993" applyFont="1" applyFill="1" applyBorder="1" applyAlignment="1">
      <alignment horizontal="center" vertical="center"/>
    </xf>
    <xf numFmtId="0" fontId="4" fillId="71" borderId="49" xfId="993" applyFont="1" applyFill="1" applyBorder="1" applyAlignment="1">
      <alignment horizontal="center" vertical="center"/>
    </xf>
    <xf numFmtId="0" fontId="4" fillId="71" borderId="48" xfId="993" applyFont="1" applyFill="1" applyBorder="1" applyAlignment="1">
      <alignment horizontal="center" vertical="center"/>
    </xf>
    <xf numFmtId="0" fontId="4" fillId="71" borderId="21" xfId="993" applyFont="1" applyFill="1" applyBorder="1" applyAlignment="1">
      <alignment horizontal="center" vertical="center"/>
    </xf>
    <xf numFmtId="0" fontId="4" fillId="71" borderId="50" xfId="993" applyFont="1" applyFill="1" applyBorder="1" applyAlignment="1">
      <alignment horizontal="center" vertical="center"/>
    </xf>
    <xf numFmtId="0" fontId="4" fillId="71" borderId="72" xfId="992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78" borderId="62" xfId="98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4" fillId="71" borderId="73" xfId="992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" fillId="71" borderId="72" xfId="993" applyFont="1" applyFill="1" applyBorder="1" applyAlignment="1">
      <alignment horizontal="right" vertical="center"/>
    </xf>
    <xf numFmtId="0" fontId="2" fillId="71" borderId="74" xfId="993" applyFont="1" applyFill="1" applyBorder="1" applyAlignment="1">
      <alignment horizontal="right" vertical="center"/>
    </xf>
  </cellXfs>
  <cellStyles count="1208">
    <cellStyle name=" 1" xfId="1"/>
    <cellStyle name="_0 - Getting Started" xfId="2"/>
    <cellStyle name="_0 - Getting Started 2" xfId="3"/>
    <cellStyle name="_0 - Getting Started_5-Charges MO" xfId="4"/>
    <cellStyle name="_0 - Getting Started_83090147-DDQ-TAV-EN-001_OUTILS_PILOTAGE" xfId="5"/>
    <cellStyle name="_0 - Getting Started_83090147-DDQ-TAV-EN-001_OUTILS_PILOTAGE-1" xfId="6"/>
    <cellStyle name="_0 - Getting Started_dossierpilotage_dts_2012_10_19" xfId="7"/>
    <cellStyle name="_1 - Fiche descriptive" xfId="8"/>
    <cellStyle name="_1 - Fiche descriptive 2" xfId="9"/>
    <cellStyle name="_1 - Fiche descriptive_5-Charges MO" xfId="10"/>
    <cellStyle name="_1 - Fiche descriptive_83090147-DDQ-TAV-EN-001_OUTILS_PILOTAGE" xfId="11"/>
    <cellStyle name="_1 - Fiche descriptive_83090147-DDQ-TAV-EN-001_OUTILS_PILOTAGE-1" xfId="12"/>
    <cellStyle name="_1 - Fiche descriptive_dossierpilotage_dts_2012_10_19" xfId="13"/>
    <cellStyle name="_10 -  Concep. à coût Ob TSA" xfId="14"/>
    <cellStyle name="_10 -  Concep. à coût Ob TSA 2" xfId="15"/>
    <cellStyle name="_10 -  Concep. à coût Ob TSA_5-Charges MO" xfId="16"/>
    <cellStyle name="_10 -  Concep. à coût Ob TSA_83090147-DDQ-TAV-EN-001_OUTILS_PILOTAGE" xfId="17"/>
    <cellStyle name="_10 -  Concep. à coût Ob TSA_83090147-DDQ-TAV-EN-001_OUTILS_PILOTAGE-1" xfId="18"/>
    <cellStyle name="_10 -  Concep. à coût Ob TSA_dossierpilotage_dts_2012_10_19" xfId="19"/>
    <cellStyle name="_2 - Evènements clés" xfId="20"/>
    <cellStyle name="_2 - Evènements clés 2" xfId="21"/>
    <cellStyle name="_2 - Evènements clés_5-Charges MO" xfId="22"/>
    <cellStyle name="_2 - Evènements clés_83090147-DDQ-TAV-EN-001_OUTILS_PILOTAGE" xfId="23"/>
    <cellStyle name="_2 - Evènements clés_83090147-DDQ-TAV-EN-001_OUTILS_PILOTAGE-1" xfId="24"/>
    <cellStyle name="_2 - Evènements clés_dossierpilotage_dts_2012_10_19" xfId="25"/>
    <cellStyle name="_3 - Plaintes client &amp; pb Majeur" xfId="26"/>
    <cellStyle name="_3 - Plaintes client &amp; pb Majeur 2" xfId="27"/>
    <cellStyle name="_3 - Plaintes client &amp; pb Majeur_5-Charges MO" xfId="28"/>
    <cellStyle name="_3 - Plaintes client &amp; pb Majeur_83090147-DDQ-TAV-EN-001_OUTILS_PILOTAGE" xfId="29"/>
    <cellStyle name="_3 - Plaintes client &amp; pb Majeur_83090147-DDQ-TAV-EN-001_OUTILS_PILOTAGE-1" xfId="30"/>
    <cellStyle name="_3 - Plaintes client &amp; pb Majeur_dossierpilotage_dts_2012_10_19" xfId="31"/>
    <cellStyle name="_4 - Planning directeur" xfId="32"/>
    <cellStyle name="_4 - Planning directeur 2" xfId="33"/>
    <cellStyle name="_4 - Planning directeur_5-Charges MO" xfId="34"/>
    <cellStyle name="_4 - Planning directeur_83090147-DDQ-TAV-EN-001_OUTILS_PILOTAGE" xfId="35"/>
    <cellStyle name="_4 - Planning directeur_83090147-DDQ-TAV-EN-001_OUTILS_PILOTAGE-1" xfId="36"/>
    <cellStyle name="_4 - Planning directeur_dossierpilotage_dts_2012_10_19" xfId="37"/>
    <cellStyle name="_5 - Risques" xfId="38"/>
    <cellStyle name="_5 - Risques 2" xfId="39"/>
    <cellStyle name="_5 - Risques_5-Charges MO" xfId="40"/>
    <cellStyle name="_5 - Risques_83090147-DDQ-TAV-EN-001_OUTILS_PILOTAGE" xfId="41"/>
    <cellStyle name="_5 - Risques_83090147-DDQ-TAV-EN-001_OUTILS_PILOTAGE-1" xfId="42"/>
    <cellStyle name="_5 - Risques_dossierpilotage_dts_2012_10_19" xfId="43"/>
    <cellStyle name="_6 - Opportunités" xfId="44"/>
    <cellStyle name="_6 - Opportunités 2" xfId="45"/>
    <cellStyle name="_6 - Opportunités_5-Charges MO" xfId="46"/>
    <cellStyle name="_6 - Opportunités_83090147-DDQ-TAV-EN-001_OUTILS_PILOTAGE" xfId="47"/>
    <cellStyle name="_6 - Opportunités_83090147-DDQ-TAV-EN-001_OUTILS_PILOTAGE-1" xfId="48"/>
    <cellStyle name="_6 - Opportunités_dossierpilotage_dts_2012_10_19" xfId="49"/>
    <cellStyle name="_7 - Recommandations AQ" xfId="50"/>
    <cellStyle name="_7 - Recommandations AQ 2" xfId="51"/>
    <cellStyle name="_7 - Recommandations AQ_5-Charges MO" xfId="52"/>
    <cellStyle name="_7 - Recommandations AQ_83090147-DDQ-TAV-EN-001_OUTILS_PILOTAGE" xfId="53"/>
    <cellStyle name="_7 - Recommandations AQ_83090147-DDQ-TAV-EN-001_OUTILS_PILOTAGE-1" xfId="54"/>
    <cellStyle name="_7 - Recommandations AQ_dossierpilotage_dts_2012_10_19" xfId="55"/>
    <cellStyle name="_87201044-MGPR-GRP-EN-Draft002-Project_reporting_template_b_20110121" xfId="56"/>
    <cellStyle name="_87201044-MGPR-GRP-EN-Draft002-Project_reporting_template_b_20110121_83090147-DDQ-TAV-EN-001_OUTILS_PILOTAGE" xfId="57"/>
    <cellStyle name="_87201044-MGPR-GRP-EN-Draft002-Project_reporting_template_b_20110121_83090147-DDQ-TAV-EN-001_OUTILS_PILOTAGE-1" xfId="58"/>
    <cellStyle name="_87201044-MGPR-GRP-EN-Draft002-Project_reporting_template_b_20110121_dossierpilotage_dts_2012_10_19" xfId="59"/>
    <cellStyle name="_87201044-MGPR-GRP-FR-Draft002-Modele_reporting_projet_c_20110130" xfId="60"/>
    <cellStyle name="_87201044-MGPR-GRP-FR-Draft002-Modele_reporting_projet_c_20110130_83090147-DDQ-TAV-EN-001_OUTILS_PILOTAGE" xfId="61"/>
    <cellStyle name="_87201044-MGPR-GRP-FR-Draft002-Modele_reporting_projet_c_20110130_83090147-DDQ-TAV-EN-001_OUTILS_PILOTAGE-1" xfId="62"/>
    <cellStyle name="_87201044-MGPR-GRP-FR-Draft002-Modele_reporting_projet_c_20110130_dossierpilotage_dts_2012_10_19" xfId="63"/>
    <cellStyle name="_87201044-PRJ-GRP-en" xfId="64"/>
    <cellStyle name="_87201044-PRJ-GRP-en_5-Charges MO" xfId="65"/>
    <cellStyle name="_87201044-PRJ-GRP-fr" xfId="66"/>
    <cellStyle name="_87201044-PRJ-GRP-fr 2" xfId="67"/>
    <cellStyle name="_87201044-PRJ-GRP-fr_5-Charges MO" xfId="68"/>
    <cellStyle name="_87201247-EN-001-Project Monitoring Dashboard File" xfId="69"/>
    <cellStyle name="_87201247-EN-001-Project_Monitoring_Dashboard_File" xfId="70"/>
    <cellStyle name="_87201247-EN-001-Project_Monitoring_Dashboard_File_83090147-DDQ-TAV-EN-001_OUTILS_PILOTAGE" xfId="71"/>
    <cellStyle name="_87201247-EN-001-Project_Monitoring_Dashboard_File_83090147-DDQ-TAV-EN-001_OUTILS_PILOTAGE-1" xfId="72"/>
    <cellStyle name="_87201247-EN-001-Project_Monitoring_Dashboard_File_dossierpilotage_dts_2012_10_19" xfId="73"/>
    <cellStyle name="_87201247-FR-001-Tableau_de_Bord_Pilotage_du_Projet" xfId="74"/>
    <cellStyle name="_87201247-FR-001-Tableau_de_Bord_Pilotage_du_Projet_83090147-DDQ-TAV-EN-001_OUTILS_PILOTAGE" xfId="75"/>
    <cellStyle name="_87201247-FR-001-Tableau_de_Bord_Pilotage_du_Projet_83090147-DDQ-TAV-EN-001_OUTILS_PILOTAGE-1" xfId="76"/>
    <cellStyle name="_87201247-FR-001-Tableau_de_Bord_Pilotage_du_Projet_dossierpilotage_dts_2012_10_19" xfId="77"/>
    <cellStyle name="_8A - Finance FC" xfId="78"/>
    <cellStyle name="_8A - Finance FC 2" xfId="79"/>
    <cellStyle name="_8A - Finance FC_5-Charges MO" xfId="80"/>
    <cellStyle name="_8A - Finance FC_83090147-DDQ-TAV-EN-001_OUTILS_PILOTAGE" xfId="81"/>
    <cellStyle name="_8A - Finance FC_83090147-DDQ-TAV-EN-001_OUTILS_PILOTAGE-1" xfId="82"/>
    <cellStyle name="_8A - Finance FC_dossierpilotage_dts_2012_10_19" xfId="83"/>
    <cellStyle name="_D3S_Program_dashboard_ B-1" xfId="84"/>
    <cellStyle name="_D3S_Program_dashboard_ B-1 2" xfId="85"/>
    <cellStyle name="_D3S_Program_dashboard_ B-1 2 2" xfId="86"/>
    <cellStyle name="_D3S_Program_dashboard_ B-1 3" xfId="87"/>
    <cellStyle name="_D3S_Program_dashboard_ B-1_1 - Fiche descriptive" xfId="88"/>
    <cellStyle name="_D3S_Program_dashboard_ B-1_5-Charges MO" xfId="89"/>
    <cellStyle name="_D3S_Program_dashboard_ B-1_7 - Recommandations AQ" xfId="90"/>
    <cellStyle name="_D3S_Program_dashboard_ B-1_Maquette_TDB_10-09-29-LV-V2" xfId="91"/>
    <cellStyle name="_D3S_Program_dashboard_ B-1_Maquette_TDB_10-09-29-LV-V2 2" xfId="92"/>
    <cellStyle name="_D3S_Program_dashboard_ B-1_Maquette_TDB_10-09-29-LV-V2 2 2" xfId="93"/>
    <cellStyle name="_D3S_Program_dashboard_ B-1_Maquette_TDB_10-09-29-LV-V2 3" xfId="94"/>
    <cellStyle name="_D3S_Program_dashboard_ B-1_Maquette_TDB_10-09-29-LV-V2_5-Charges MO" xfId="95"/>
    <cellStyle name="_LINKS_CLEANUP_17" xfId="96"/>
    <cellStyle name="_LV_DASHBOARD_V5.6.A.2_AUTO" xfId="97"/>
    <cellStyle name="_LV_DASHBOARD_V5.6.A.2_AUTO 2" xfId="98"/>
    <cellStyle name="_LV_DASHBOARD_V5.6.A.2_AUTO 3" xfId="99"/>
    <cellStyle name="_MAP-F-DAE-025-00-F_07 FR_draft A" xfId="100"/>
    <cellStyle name="_MAP-F-DAE-025-00-F_07 FR_draft A 2" xfId="101"/>
    <cellStyle name="_MAP-F-TSA-005-00-D" xfId="102"/>
    <cellStyle name="_Maquette_TDB_10-09-29-LV-V2" xfId="103"/>
    <cellStyle name="_Maquette_TDB_10-09-29-LV-V2 2" xfId="104"/>
    <cellStyle name="_Maquette_TDB_10-09-29-LV-V2 2 2" xfId="105"/>
    <cellStyle name="_Maquette_TDB_10-09-29-LV-V2 3" xfId="106"/>
    <cellStyle name="_Maquette_TDB_10-09-29-LV-V2_5-Charges MO" xfId="107"/>
    <cellStyle name="_Maquette_TDB_PGM_20100729" xfId="108"/>
    <cellStyle name="_Maquette_TDB_PGM_20100729 2" xfId="109"/>
    <cellStyle name="_Maquette_TDB_PGM_20100729 2 2" xfId="110"/>
    <cellStyle name="_Maquette_TDB_PGM_20100729 3" xfId="111"/>
    <cellStyle name="_Maquette_TDB_PGM_20100729_1 - Fiche descriptive" xfId="112"/>
    <cellStyle name="_Maquette_TDB_PGM_20100729_5-Charges MO" xfId="113"/>
    <cellStyle name="_Maquette_TDB_PGM_20100729_7 - Recommandations AQ" xfId="114"/>
    <cellStyle name="_Maquette_TDB_PGM_4-5-7_DAé-1" xfId="115"/>
    <cellStyle name="_Maquette_TDB_PGM_4-5-7_DAé-1 2" xfId="116"/>
    <cellStyle name="_Maquette_TDB_PGM_4-5-7_DAé-1 2 2" xfId="117"/>
    <cellStyle name="_Maquette_TDB_PGM_4-5-7_DAé-1 3" xfId="118"/>
    <cellStyle name="_Maquette_TDB_PGM_4-5-7_DAé-1_1 - Fiche descriptive" xfId="119"/>
    <cellStyle name="_Maquette_TDB_PGM_4-5-7_DAé-1_5-Charges MO" xfId="120"/>
    <cellStyle name="_Maquette_TDB_PGM_4-5-7_DAé-1_7 - Recommandations AQ" xfId="121"/>
    <cellStyle name="_Maquette_TDB_PGM_4-5-7_DAé-1_99-2 Baseline Status (ECRs) (2)" xfId="122"/>
    <cellStyle name="_Maquette_TDB_PGM_4-5-7_DAé-1_99-3 Formal IVV status (2)" xfId="123"/>
    <cellStyle name="_Maquette_TDB_PGM_4-5-7_DAé-1_MAP-F-DAE-025-00-D" xfId="124"/>
    <cellStyle name="_Maquette_TDB_PGM_4-5-7_DAé-1_MAP-F-DAE-025-00-D 2" xfId="125"/>
    <cellStyle name="_Maquette_TDB_PGM_4-5-7_DAé-1_MAP-F-DAE-025-00-D 2 2" xfId="126"/>
    <cellStyle name="_Maquette_TDB_PGM_4-5-7_DAé-1_MAP-F-DAE-025-00-D 3" xfId="127"/>
    <cellStyle name="_Maquette_TDB_PGM_4-5-7_DAé-1_MAP-S76-AVS-2010-04.new-xls" xfId="128"/>
    <cellStyle name="_Maquette_TDB_PGM_4-5-7_DAé-1_Nettoyage_fichier" xfId="129"/>
    <cellStyle name="_Maquette_TDB_PGM_4-5-7_DAé-1_Nettoyage_fichier 2" xfId="130"/>
    <cellStyle name="_Maquette_TDB_PGM_4-5-7_DAé-1_Nettoyage_fichier 2 2" xfId="131"/>
    <cellStyle name="_Maquette_TDB_PGM_4-5-7_DAé-1_Nettoyage_fichier 3" xfId="132"/>
    <cellStyle name="_Maquette_TDB_PGM_4-5-7_DAé-1_TdB 30_04_2010 TASFR00580937AJ-1 THTH" xfId="133"/>
    <cellStyle name="_Maquette_TDB_PGM_4-5-7_DAé-1_TdB-S76-CIS-2010-03 V38 Recup" xfId="134"/>
    <cellStyle name="_Maquette_TDB_PGM_4-5-7_WS June 10th-2" xfId="135"/>
    <cellStyle name="_Maquette_TDB_PGM_4-5-7_WS June 10th-2 2" xfId="136"/>
    <cellStyle name="_Maquette_TDB_PGM_4-5-7_WS June 10th-2 2 2" xfId="137"/>
    <cellStyle name="_Maquette_TDB_PGM_4-5-7_WS June 10th-2 3" xfId="138"/>
    <cellStyle name="_Maquette_TDB_PGM_4-5-7_WS June 10th-2_1 - Fiche descriptive" xfId="139"/>
    <cellStyle name="_Maquette_TDB_PGM_4-5-7_WS June 10th-2_5-Charges MO" xfId="140"/>
    <cellStyle name="_Maquette_TDB_PGM_4-5-7_WS June 10th-2_7 - Recommandations AQ" xfId="141"/>
    <cellStyle name="_Maquette_TDB_PGM_4-5-7_WS June 9th-2" xfId="142"/>
    <cellStyle name="_Maquette_TDB_PGM_4-5-7_WS June 9th-2 2" xfId="143"/>
    <cellStyle name="_Maquette_TDB_PGM_4-5-7_WS June 9th-2 2 2" xfId="144"/>
    <cellStyle name="_Maquette_TDB_PGM_4-5-7_WS June 9th-2 3" xfId="145"/>
    <cellStyle name="_Maquette_TDB_PGM_4-5-7_WS June 9th-2_1 - Fiche descriptive" xfId="146"/>
    <cellStyle name="_Maquette_TDB_PGM_4-5-7_WS June 9th-2_5-Charges MO" xfId="147"/>
    <cellStyle name="_Maquette_TDB_PGM_4-5-7_WS June 9th-2_7 - Recommandations AQ" xfId="148"/>
    <cellStyle name="_Maquette_TDB4" xfId="149"/>
    <cellStyle name="_Maquette_TDB4 2" xfId="150"/>
    <cellStyle name="_Maquette_TDB4 2 2" xfId="151"/>
    <cellStyle name="_Maquette_TDB4 3" xfId="152"/>
    <cellStyle name="_Maquette_TDB4_1 - Fiche descriptive" xfId="153"/>
    <cellStyle name="_Maquette_TDB4_5-Charges MO" xfId="154"/>
    <cellStyle name="_Maquette_TDB4_7 - Recommandations AQ" xfId="155"/>
    <cellStyle name="_Maquette_TDB4_Maquette_TDB_10-09-29-LV-V2" xfId="156"/>
    <cellStyle name="_Maquette_TDB4_Maquette_TDB_10-09-29-LV-V2 2" xfId="157"/>
    <cellStyle name="_Maquette_TDB4_Maquette_TDB_10-09-29-LV-V2 2 2" xfId="158"/>
    <cellStyle name="_Maquette_TDB4_Maquette_TDB_10-09-29-LV-V2 3" xfId="159"/>
    <cellStyle name="_Maquette_TDB4_Maquette_TDB_10-09-29-LV-V2_5-Charges MO" xfId="160"/>
    <cellStyle name="_Modèle reporting projet-87201044-MGPR-GRP-FR-" xfId="161"/>
    <cellStyle name="_Modèle reporting projet-87201044-MGPR-GRP-FR-_5-Charges MO" xfId="162"/>
    <cellStyle name="_Modèle reporting projet-87201044-MGPR-GRP-FR-_83090147-DDQ-TAV-EN-001_OUTILS_PILOTAGE" xfId="163"/>
    <cellStyle name="_Modèle reporting projet-87201044-MGPR-GRP-FR-_83090147-DDQ-TAV-EN-001_OUTILS_PILOTAGE-1" xfId="164"/>
    <cellStyle name="_Modèle reporting projet-87201044-MGPR-GRP-FR-_dossierpilotage_dts_2012_10_19" xfId="165"/>
    <cellStyle name="_Project Monitoring Dashboard File_02162011_V1a" xfId="166"/>
    <cellStyle name="_Project Monitoring Dashboard File_02162011_V1a_83090147-DDQ-TAV-EN-001_OUTILS_PILOTAGE" xfId="167"/>
    <cellStyle name="_Project Monitoring Dashboard File_02162011_V1a_83090147-DDQ-TAV-EN-001_OUTILS_PILOTAGE-1" xfId="168"/>
    <cellStyle name="_Project Monitoring Dashboard File_02162011_V1a_dossierpilotage_dts_2012_10_19" xfId="169"/>
    <cellStyle name="_Project Monitoring Dashboard File_20110210_V1" xfId="170"/>
    <cellStyle name="_Project Monitoring Dashboard File_20110210_V1_83090147-DDQ-TAV-EN-001_OUTILS_PILOTAGE" xfId="171"/>
    <cellStyle name="_Project Monitoring Dashboard File_20110210_V1_83090147-DDQ-TAV-EN-001_OUTILS_PILOTAGE-1" xfId="172"/>
    <cellStyle name="_Project Monitoring Dashboard File_20110210_V1_dossierpilotage_dts_2012_10_19" xfId="173"/>
    <cellStyle name="_Project reporting template-87201044-MGPR-GRP-EN-" xfId="174"/>
    <cellStyle name="_Project reporting template-87201044-MGPR-GRP-EN- 2" xfId="175"/>
    <cellStyle name="_Project reporting template-87201044-MGPR-GRP-EN- 2 2" xfId="176"/>
    <cellStyle name="_Project reporting template-87201044-MGPR-GRP-EN- 3" xfId="177"/>
    <cellStyle name="_Project reporting template-87201044-MGPR-GRP-EN-_5-Charges MO" xfId="178"/>
    <cellStyle name="_Solution_Monitoring_Dashboard_File" xfId="179"/>
    <cellStyle name="_Solution_Monitoring_Dashboard_File_83090147-DDQ-TAV-EN-001_OUTILS_PILOTAGE" xfId="180"/>
    <cellStyle name="_Solution_Monitoring_Dashboard_File_83090147-DDQ-TAV-EN-001_OUTILS_PILOTAGE-1" xfId="181"/>
    <cellStyle name="_Solution_Monitoring_Dashboard_File_dossierpilotage_dts_2012_10_19" xfId="182"/>
    <cellStyle name="_Solution_Monitoring_Tools_File_V2" xfId="183"/>
    <cellStyle name="_Solution_Monitoring_Tools_File_V2_83090147-DDQ-TAV-EN-001_OUTILS_PILOTAGE" xfId="184"/>
    <cellStyle name="_Solution_Monitoring_Tools_File_V2_83090147-DDQ-TAV-EN-001_OUTILS_PILOTAGE-1" xfId="185"/>
    <cellStyle name="_Solution_Monitoring_Tools_File_V2_dossierpilotage_dts_2012_10_19" xfId="186"/>
    <cellStyle name="12Under" xfId="187"/>
    <cellStyle name="20 % - Accent1" xfId="188" builtinId="30" customBuiltin="1"/>
    <cellStyle name="20 % - Accent1 2" xfId="189"/>
    <cellStyle name="20 % - Accent2" xfId="190" builtinId="34" customBuiltin="1"/>
    <cellStyle name="20 % - Accent2 2" xfId="191"/>
    <cellStyle name="20 % - Accent3" xfId="192" builtinId="38" customBuiltin="1"/>
    <cellStyle name="20 % - Accent3 2" xfId="193"/>
    <cellStyle name="20 % - Accent4" xfId="194" builtinId="42" customBuiltin="1"/>
    <cellStyle name="20 % - Accent4 2" xfId="195"/>
    <cellStyle name="20 % - Accent5" xfId="196" builtinId="46" customBuiltin="1"/>
    <cellStyle name="20 % - Accent5 2" xfId="197"/>
    <cellStyle name="20 % - Accent6" xfId="198" builtinId="50" customBuiltin="1"/>
    <cellStyle name="20 % - Accent6 2" xfId="199"/>
    <cellStyle name="20% - Accent1" xfId="200"/>
    <cellStyle name="20% - Accent2" xfId="201"/>
    <cellStyle name="20% - Accent3" xfId="202"/>
    <cellStyle name="20% - Accent4" xfId="203"/>
    <cellStyle name="20% - Accent5" xfId="204"/>
    <cellStyle name="20% - Accent6" xfId="205"/>
    <cellStyle name="40 % - Accent1" xfId="206" builtinId="31" customBuiltin="1"/>
    <cellStyle name="40 % - Accent1 2" xfId="207"/>
    <cellStyle name="40 % - Accent2" xfId="208" builtinId="35" customBuiltin="1"/>
    <cellStyle name="40 % - Accent2 2" xfId="209"/>
    <cellStyle name="40 % - Accent3" xfId="210" builtinId="39" customBuiltin="1"/>
    <cellStyle name="40 % - Accent3 2" xfId="211"/>
    <cellStyle name="40 % - Accent4" xfId="212" builtinId="43" customBuiltin="1"/>
    <cellStyle name="40 % - Accent4 2" xfId="213"/>
    <cellStyle name="40 % - Accent5" xfId="214" builtinId="47" customBuiltin="1"/>
    <cellStyle name="40 % - Accent5 2" xfId="215"/>
    <cellStyle name="40 % - Accent6" xfId="216" builtinId="51" customBuiltin="1"/>
    <cellStyle name="40 % - Accent6 2" xfId="217"/>
    <cellStyle name="40% - Accent1" xfId="218"/>
    <cellStyle name="40% - Accent2" xfId="219"/>
    <cellStyle name="40% - Accent3" xfId="220"/>
    <cellStyle name="40% - Accent4" xfId="221"/>
    <cellStyle name="40% - Accent5" xfId="222"/>
    <cellStyle name="40% - Accent6" xfId="223"/>
    <cellStyle name="60 % - Accent1" xfId="224" builtinId="32" customBuiltin="1"/>
    <cellStyle name="60 % - Accent1 2" xfId="225"/>
    <cellStyle name="60 % - Accent2" xfId="226" builtinId="36" customBuiltin="1"/>
    <cellStyle name="60 % - Accent2 2" xfId="227"/>
    <cellStyle name="60 % - Accent3" xfId="228" builtinId="40" customBuiltin="1"/>
    <cellStyle name="60 % - Accent3 2" xfId="229"/>
    <cellStyle name="60 % - Accent4" xfId="230" builtinId="44" customBuiltin="1"/>
    <cellStyle name="60 % - Accent4 2" xfId="231"/>
    <cellStyle name="60 % - Accent5" xfId="232" builtinId="48" customBuiltin="1"/>
    <cellStyle name="60 % - Accent5 2" xfId="233"/>
    <cellStyle name="60 % - Accent6" xfId="234" builtinId="52" customBuiltin="1"/>
    <cellStyle name="60 % - Accent6 2" xfId="235"/>
    <cellStyle name="60% - Accent1" xfId="236"/>
    <cellStyle name="60% - Accent2" xfId="237"/>
    <cellStyle name="60% - Accent3" xfId="238"/>
    <cellStyle name="60% - Accent4" xfId="239"/>
    <cellStyle name="60% - Accent5" xfId="240"/>
    <cellStyle name="60% - Accent6" xfId="241"/>
    <cellStyle name="Accent1" xfId="242" builtinId="29" customBuiltin="1"/>
    <cellStyle name="Accent1 2" xfId="243"/>
    <cellStyle name="Accent2" xfId="244" builtinId="33" customBuiltin="1"/>
    <cellStyle name="Accent2 2" xfId="245"/>
    <cellStyle name="Accent3" xfId="246" builtinId="37" customBuiltin="1"/>
    <cellStyle name="Accent3 2" xfId="247"/>
    <cellStyle name="Accent4" xfId="248" builtinId="41" customBuiltin="1"/>
    <cellStyle name="Accent4 2" xfId="249"/>
    <cellStyle name="Accent5" xfId="250" builtinId="45" customBuiltin="1"/>
    <cellStyle name="Accent5 2" xfId="251"/>
    <cellStyle name="Accent6" xfId="252" builtinId="49" customBuiltin="1"/>
    <cellStyle name="Accent6 2" xfId="253"/>
    <cellStyle name="Avertissement" xfId="254" builtinId="11" customBuiltin="1"/>
    <cellStyle name="Bad" xfId="255"/>
    <cellStyle name="Bord: quadrillage" xfId="256"/>
    <cellStyle name="Bord: quadrillage gras" xfId="257"/>
    <cellStyle name="Bord: rien" xfId="258"/>
    <cellStyle name="branche" xfId="259"/>
    <cellStyle name="branche 2" xfId="260"/>
    <cellStyle name="branche 2 2" xfId="261"/>
    <cellStyle name="branche_1 - Fiche descriptive" xfId="262"/>
    <cellStyle name="Caché" xfId="263"/>
    <cellStyle name="Calcul" xfId="264" builtinId="22" customBuiltin="1"/>
    <cellStyle name="Calcul 2" xfId="265"/>
    <cellStyle name="Calculation" xfId="266"/>
    <cellStyle name="CARTOUCHE_THOM" xfId="267"/>
    <cellStyle name="Cellule liée" xfId="268" builtinId="24" customBuiltin="1"/>
    <cellStyle name="Check Cell" xfId="269"/>
    <cellStyle name="Comma [0]" xfId="270"/>
    <cellStyle name="Comma [0] 2" xfId="271"/>
    <cellStyle name="Comma [0] 2 2" xfId="272"/>
    <cellStyle name="Comma [0] 3" xfId="273"/>
    <cellStyle name="Comma [0] 3 2" xfId="274"/>
    <cellStyle name="Comma [0] 4" xfId="275"/>
    <cellStyle name="Comma [0] 4 2" xfId="276"/>
    <cellStyle name="Comma [0] 5" xfId="277"/>
    <cellStyle name="Comma_2.2 RBA Milestones Trends" xfId="278"/>
    <cellStyle name="Commentaire" xfId="279" builtinId="10" customBuiltin="1"/>
    <cellStyle name="Commentaire 2" xfId="280"/>
    <cellStyle name="Commentaire 3" xfId="281"/>
    <cellStyle name="Commentaire 3 2" xfId="282"/>
    <cellStyle name="Commentaire 4" xfId="283"/>
    <cellStyle name="Commentaire 4 2" xfId="284"/>
    <cellStyle name="Commentaire 5" xfId="285"/>
    <cellStyle name="Coût" xfId="286"/>
    <cellStyle name="Coût 2" xfId="287"/>
    <cellStyle name="Coût 2 2" xfId="288"/>
    <cellStyle name="Coût 3" xfId="289"/>
    <cellStyle name="Coût 3 2" xfId="290"/>
    <cellStyle name="Coût 4" xfId="291"/>
    <cellStyle name="Currency [0]" xfId="292"/>
    <cellStyle name="Currency [0] 2" xfId="293"/>
    <cellStyle name="Currency [0] 2 2" xfId="294"/>
    <cellStyle name="Currency [0] 3" xfId="295"/>
    <cellStyle name="Currency [0] 3 2" xfId="296"/>
    <cellStyle name="Currency [0] 4" xfId="297"/>
    <cellStyle name="Currency [0] 4 2" xfId="298"/>
    <cellStyle name="Currency [0] 5" xfId="299"/>
    <cellStyle name="Currency_2.2 RBA Milestones Trends" xfId="300"/>
    <cellStyle name="Date" xfId="301"/>
    <cellStyle name="Date 2" xfId="302"/>
    <cellStyle name="Date 2 2" xfId="303"/>
    <cellStyle name="Date 3" xfId="304"/>
    <cellStyle name="Date anglaise" xfId="305"/>
    <cellStyle name="Date anglaise 2" xfId="306"/>
    <cellStyle name="Date anglaise 2 2" xfId="307"/>
    <cellStyle name="Date anglaise 3" xfId="308"/>
    <cellStyle name="Date anglaise 3 2" xfId="309"/>
    <cellStyle name="Date anglaise 4" xfId="310"/>
    <cellStyle name="Date mois" xfId="311"/>
    <cellStyle name="Date mois 2" xfId="312"/>
    <cellStyle name="Date mois 2 2" xfId="313"/>
    <cellStyle name="Date mois 3" xfId="314"/>
    <cellStyle name="Date mois 3 2" xfId="315"/>
    <cellStyle name="Date mois 4" xfId="316"/>
    <cellStyle name="Date saisie" xfId="317"/>
    <cellStyle name="Date saisie 2" xfId="318"/>
    <cellStyle name="Date saisie 2 2" xfId="319"/>
    <cellStyle name="Date saisie 2 3" xfId="320"/>
    <cellStyle name="Date saisie 3" xfId="321"/>
    <cellStyle name="Date saisie 3 2" xfId="322"/>
    <cellStyle name="Date saisie 4" xfId="323"/>
    <cellStyle name="Date saisie_5-Charges MO" xfId="324"/>
    <cellStyle name="date titre" xfId="325"/>
    <cellStyle name="Date_09.10.2007 Plan Quote Analysis" xfId="326"/>
    <cellStyle name="dateCEP" xfId="327"/>
    <cellStyle name="dateCEP 2" xfId="328"/>
    <cellStyle name="dateCEP 2 2" xfId="329"/>
    <cellStyle name="dateCEP 3" xfId="330"/>
    <cellStyle name="dateCEP_1 - Fiche descriptive" xfId="331"/>
    <cellStyle name="DCh" xfId="332"/>
    <cellStyle name="Déf_kLoc" xfId="333"/>
    <cellStyle name="Desc" xfId="334"/>
    <cellStyle name="Desc 2" xfId="335"/>
    <cellStyle name="Desc 2 2" xfId="336"/>
    <cellStyle name="Desc 3" xfId="337"/>
    <cellStyle name="Desc_1 - Fiche descriptive" xfId="338"/>
    <cellStyle name="Dezimal_Q-Indicator_fcu380_v030613" xfId="339"/>
    <cellStyle name="Dollar" xfId="340"/>
    <cellStyle name="Dollar 2" xfId="341"/>
    <cellStyle name="Dollar 2 2" xfId="342"/>
    <cellStyle name="Dollar 3" xfId="343"/>
    <cellStyle name="Dollar_1 - Fiche descriptive" xfId="344"/>
    <cellStyle name="Donnée" xfId="345"/>
    <cellStyle name="Donnée 2" xfId="346"/>
    <cellStyle name="Donnée 3" xfId="347"/>
    <cellStyle name="Donnée 3 2" xfId="348"/>
    <cellStyle name="Donnée 4" xfId="349"/>
    <cellStyle name="Donnée 5" xfId="350"/>
    <cellStyle name="Donnée_1 - Fiche descriptive" xfId="351"/>
    <cellStyle name="Entrée" xfId="352" builtinId="20" customBuiltin="1"/>
    <cellStyle name="Entrée 2" xfId="353"/>
    <cellStyle name="Euro" xfId="354"/>
    <cellStyle name="Euro 2" xfId="355"/>
    <cellStyle name="Euro 2 2" xfId="356"/>
    <cellStyle name="Euro 3" xfId="357"/>
    <cellStyle name="Euro 3 2" xfId="358"/>
    <cellStyle name="Euro 3 3" xfId="359"/>
    <cellStyle name="Euro 4" xfId="360"/>
    <cellStyle name="Euro 4 2" xfId="361"/>
    <cellStyle name="Euro 5" xfId="362"/>
    <cellStyle name="Explanatory Text" xfId="363"/>
    <cellStyle name="Fixé" xfId="364"/>
    <cellStyle name="Fixé 2" xfId="365"/>
    <cellStyle name="Fixé 2 2" xfId="366"/>
    <cellStyle name="Fixé 3" xfId="367"/>
    <cellStyle name="Fixé 3 2" xfId="368"/>
    <cellStyle name="Fixé 4" xfId="369"/>
    <cellStyle name="Followed Hyperlink" xfId="370"/>
    <cellStyle name="Followed Hyperlink 2" xfId="371"/>
    <cellStyle name="Followed Hyperlink 2 2" xfId="372"/>
    <cellStyle name="Followed Hyperlink_1 - Fiche descriptive" xfId="373"/>
    <cellStyle name="Good" xfId="374"/>
    <cellStyle name="gud" xfId="375"/>
    <cellStyle name="gud 2" xfId="376"/>
    <cellStyle name="gud 2 2" xfId="377"/>
    <cellStyle name="gud_1 - Fiche descriptive" xfId="378"/>
    <cellStyle name="H_Déf" xfId="379"/>
    <cellStyle name="H_Déf_0.1 Fiche descriptive" xfId="380"/>
    <cellStyle name="H_Déf_0.1 Fiche descriptive 2" xfId="381"/>
    <cellStyle name="H_Déf_0.1 Fiche descriptive 2 2" xfId="382"/>
    <cellStyle name="H_Déf_0.1 Fiche descriptive_1 - Fiche descriptive" xfId="383"/>
    <cellStyle name="H_Déf_0.1 Fiche descriptive_5-Charges MO" xfId="384"/>
    <cellStyle name="H_Déf_0.1 Fiche descriptive_7 - Recommandations AQ" xfId="385"/>
    <cellStyle name="H_Déf_0.1 Fiche descriptive_906-1TdB AffaireS76-NAV_06_003458-17 (en cours)-1" xfId="386"/>
    <cellStyle name="H_Déf_0.1 Fiche descriptive_99-2 Baseline Status (ECRs) (2)" xfId="387"/>
    <cellStyle name="H_Déf_0.1 Fiche descriptive_99-3 Formal IVV status (2)" xfId="388"/>
    <cellStyle name="H_Déf_0.1 Fiche descriptive_MAP-F-DAE-025-00-D" xfId="389"/>
    <cellStyle name="H_Déf_0.1 Fiche descriptive_MAP-F-DAE-025-00-D 2" xfId="390"/>
    <cellStyle name="H_Déf_0.1 Fiche descriptive_MAP-F-DAE-025-00-D 2 2" xfId="391"/>
    <cellStyle name="H_Déf_0.1 Fiche descriptive_MAP-S76-AVS-2010-04.new-xls" xfId="392"/>
    <cellStyle name="H_Déf_0.1 Fiche descriptive_Nettoyage_fichier" xfId="393"/>
    <cellStyle name="H_Déf_0.1 Fiche descriptive_Nettoyage_fichier 2" xfId="394"/>
    <cellStyle name="H_Déf_0.1 Fiche descriptive_Nettoyage_fichier 2 2" xfId="395"/>
    <cellStyle name="H_Déf_0.1 Fiche descriptive_TdB 30_04_2010 TASFR00580937AJ-1 THTH" xfId="396"/>
    <cellStyle name="H_Déf_0.1 Fiche descriptive_TdB 30_04_2010 TASFR00580937AJ-1 THTH 2" xfId="397"/>
    <cellStyle name="H_Déf_0.1 Fiche descriptive_tdb MAP CAM ATR42 NAV 08-00531-03" xfId="398"/>
    <cellStyle name="H_Déf_0.1 Fiche descriptive_TdB-S76-CIS-2010-03 V38 Recup" xfId="399"/>
    <cellStyle name="H_Déf_0.2 Organisation" xfId="400"/>
    <cellStyle name="H_Déf_0.2 Organisation 2" xfId="401"/>
    <cellStyle name="H_Déf_0.2 Organisation_1 - Fiche descriptive" xfId="402"/>
    <cellStyle name="H_Déf_0.2 Organisation_5-Charges MO" xfId="403"/>
    <cellStyle name="H_Déf_0.2 Organisation_7 - Recommandations AQ" xfId="404"/>
    <cellStyle name="H_Déf_0.2 Organisation_99-2 Baseline Status (ECRs) (2)" xfId="405"/>
    <cellStyle name="H_Déf_0.2 Organisation_99-3 Formal IVV status (2)" xfId="406"/>
    <cellStyle name="H_Déf_0.2 Organisation_MAP-F-DAE-025-00-D" xfId="407"/>
    <cellStyle name="H_Déf_0.2 Organisation_MAP-F-DAE-025-00-D 2" xfId="408"/>
    <cellStyle name="H_Déf_0.2 Organisation_MAP-S76-AVS-2010-04.new-xls" xfId="409"/>
    <cellStyle name="H_Déf_0.2 Organisation_Nettoyage_fichier" xfId="410"/>
    <cellStyle name="H_Déf_0.2 Organisation_Nettoyage_fichier 2" xfId="411"/>
    <cellStyle name="H_Déf_0.2 Organisation_TdB 30_04_2010 TASFR00580937AJ-1 THTH" xfId="412"/>
    <cellStyle name="H_Déf_0.2 Organisation_tdb MAP CAM ATR42 NAV 08-00531-03" xfId="413"/>
    <cellStyle name="H_Déf_0.2 Organisation_TdB-S76-CIS-2010-03 V38 Recup" xfId="414"/>
    <cellStyle name="H_Déf_05 juin TDB" xfId="415"/>
    <cellStyle name="H_Déf_05 juin TDB IR 00" xfId="416"/>
    <cellStyle name="H_Déf_05 juin TDB IR 00_ATA_08_4098_DIS-TdB_MAS FSTA _sept_11_ind00" xfId="417"/>
    <cellStyle name="H_Déf_05 juin TDB_ATA_08_4098_DIS-TdB_MAS FSTA _sept_11_ind00" xfId="418"/>
    <cellStyle name="H_Déf_1.1 Faits Marquants" xfId="419"/>
    <cellStyle name="H_Déf_1.1 Faits Marquants 2" xfId="420"/>
    <cellStyle name="H_Déf_1.1 Faits Marquants_1" xfId="421"/>
    <cellStyle name="H_Déf_1.1 Faits Marquants_1 - Fiche descriptive" xfId="422"/>
    <cellStyle name="H_Déf_1.1 Faits Marquants_1 2" xfId="423"/>
    <cellStyle name="H_Déf_1.1 Faits Marquants_1 2 2" xfId="424"/>
    <cellStyle name="H_Déf_1.1 Faits Marquants_1_1 - Fiche descriptive" xfId="425"/>
    <cellStyle name="H_Déf_1.1 Faits Marquants_1_5-Charges MO" xfId="426"/>
    <cellStyle name="H_Déf_1.1 Faits Marquants_1_7 - Recommandations AQ" xfId="427"/>
    <cellStyle name="H_Déf_1.1 Faits Marquants_1_99-2 Baseline Status (ECRs) (2)" xfId="428"/>
    <cellStyle name="H_Déf_1.1 Faits Marquants_1_99-3 Formal IVV status (2)" xfId="429"/>
    <cellStyle name="H_Déf_1.1 Faits Marquants_1_MAP-F-DAE-025-00-D" xfId="430"/>
    <cellStyle name="H_Déf_1.1 Faits Marquants_1_MAP-F-DAE-025-00-D 2" xfId="431"/>
    <cellStyle name="H_Déf_1.1 Faits Marquants_1_MAP-F-DAE-025-00-D 2 2" xfId="432"/>
    <cellStyle name="H_Déf_1.1 Faits Marquants_1_MAP-S76-AVS-2010-04.new-xls" xfId="433"/>
    <cellStyle name="H_Déf_1.1 Faits Marquants_1_Nettoyage_fichier" xfId="434"/>
    <cellStyle name="H_Déf_1.1 Faits Marquants_1_Nettoyage_fichier 2" xfId="435"/>
    <cellStyle name="H_Déf_1.1 Faits Marquants_1_Nettoyage_fichier 2 2" xfId="436"/>
    <cellStyle name="H_Déf_1.1 Faits Marquants_1_TdB 30_04_2010 TASFR00580937AJ-1 THTH" xfId="437"/>
    <cellStyle name="H_Déf_1.1 Faits Marquants_1_TdB 30_04_2010 TASFR00580937AJ-1 THTH 2" xfId="438"/>
    <cellStyle name="H_Déf_1.1 Faits Marquants_1_tdb MAP CAM ATR42 NAV 08-00531-03" xfId="439"/>
    <cellStyle name="H_Déf_1.1 Faits Marquants_1_TdB-S76-CIS-2010-03 V38 Recup" xfId="440"/>
    <cellStyle name="H_Déf_1.1 Faits Marquants_5-Charges MO" xfId="441"/>
    <cellStyle name="H_Déf_1.1 Faits Marquants_7 - Recommandations AQ" xfId="442"/>
    <cellStyle name="H_Déf_1.1 Faits Marquants_99-2 Baseline Status (ECRs) (2)" xfId="443"/>
    <cellStyle name="H_Déf_1.1 Faits Marquants_99-3 Formal IVV status (2)" xfId="444"/>
    <cellStyle name="H_Déf_1.1 Faits Marquants_MAP-F-DAE-025-00-D" xfId="445"/>
    <cellStyle name="H_Déf_1.1 Faits Marquants_MAP-F-DAE-025-00-D 2" xfId="446"/>
    <cellStyle name="H_Déf_1.1 Faits Marquants_MAP-S76-AVS-2010-04.new-xls" xfId="447"/>
    <cellStyle name="H_Déf_1.1 Faits Marquants_Nettoyage_fichier" xfId="448"/>
    <cellStyle name="H_Déf_1.1 Faits Marquants_Nettoyage_fichier 2" xfId="449"/>
    <cellStyle name="H_Déf_1.1 Faits Marquants_TdB 30_04_2010 TASFR00580937AJ-1 THTH" xfId="450"/>
    <cellStyle name="H_Déf_1.1 Faits Marquants_tdb MAP CAM ATR42 NAV 08-00531-03" xfId="451"/>
    <cellStyle name="H_Déf_1.1 Faits Marquants_TdB-S76-CIS-2010-03 V38 Recup" xfId="452"/>
    <cellStyle name="H_Déf_1.2 Decisions-Actions" xfId="453"/>
    <cellStyle name="H_Déf_1.2 Décisions-Actions" xfId="454"/>
    <cellStyle name="H_Déf_1.2 Décisions-Actions 2" xfId="455"/>
    <cellStyle name="H_Déf_1.2 Décisions-Actions 2 2" xfId="456"/>
    <cellStyle name="H_Déf_1.2 Décisions-Actions_1 - Fiche descriptive" xfId="457"/>
    <cellStyle name="H_Déf_1.2 Décisions-Actions_5-Charges MO" xfId="458"/>
    <cellStyle name="H_Déf_1.2 Décisions-Actions_7 - Recommandations AQ" xfId="459"/>
    <cellStyle name="H_Déf_1.2 Décisions-Actions_99-2 Baseline Status (ECRs) (2)" xfId="460"/>
    <cellStyle name="H_Déf_1.2 Décisions-Actions_99-3 Formal IVV status (2)" xfId="461"/>
    <cellStyle name="H_Déf_1.2 Décisions-Actions_MAP-F-DAE-025-00-D" xfId="462"/>
    <cellStyle name="H_Déf_1.2 Décisions-Actions_MAP-F-DAE-025-00-D 2" xfId="463"/>
    <cellStyle name="H_Déf_1.2 Décisions-Actions_MAP-F-DAE-025-00-D 2 2" xfId="464"/>
    <cellStyle name="H_Déf_1.2 Décisions-Actions_MAP-S76-AVS-2010-04.new-xls" xfId="465"/>
    <cellStyle name="H_Déf_1.2 Décisions-Actions_Nettoyage_fichier" xfId="466"/>
    <cellStyle name="H_Déf_1.2 Décisions-Actions_Nettoyage_fichier 2" xfId="467"/>
    <cellStyle name="H_Déf_1.2 Décisions-Actions_Nettoyage_fichier 2 2" xfId="468"/>
    <cellStyle name="H_Déf_1.2 Décisions-Actions_TdB 30_04_2010 TASFR00580937AJ-1 THTH" xfId="469"/>
    <cellStyle name="H_Déf_1.2 Décisions-Actions_TdB 30_04_2010 TASFR00580937AJ-1 THTH 2" xfId="470"/>
    <cellStyle name="H_Déf_1.2 Décisions-Actions_tdb MAP CAM ATR42 NAV 08-00531-03" xfId="471"/>
    <cellStyle name="H_Déf_1.2 Décisions-Actions_TdB-S76-CIS-2010-03 V38 Recup" xfId="472"/>
    <cellStyle name="H_Déf_1.3 Indicateur Satisfaction" xfId="473"/>
    <cellStyle name="H_Déf_1.3 Indicateur Satisfaction 2" xfId="474"/>
    <cellStyle name="H_Déf_1.3 Indicateur Satisfaction_1" xfId="475"/>
    <cellStyle name="H_Déf_1.3 Indicateur Satisfaction_1 - Fiche descriptive" xfId="476"/>
    <cellStyle name="H_Déf_1.3 Indicateur Satisfaction_1 2" xfId="477"/>
    <cellStyle name="H_Déf_1.3 Indicateur Satisfaction_1 2 2" xfId="478"/>
    <cellStyle name="H_Déf_1.3 Indicateur Satisfaction_1_1 - Fiche descriptive" xfId="479"/>
    <cellStyle name="H_Déf_1.3 Indicateur Satisfaction_1_5-Charges MO" xfId="480"/>
    <cellStyle name="H_Déf_1.3 Indicateur Satisfaction_1_7 - Recommandations AQ" xfId="481"/>
    <cellStyle name="H_Déf_1.3 Indicateur Satisfaction_1_99-2 Baseline Status (ECRs) (2)" xfId="482"/>
    <cellStyle name="H_Déf_1.3 Indicateur Satisfaction_1_99-3 Formal IVV status (2)" xfId="483"/>
    <cellStyle name="H_Déf_1.3 Indicateur Satisfaction_1_MAP-F-DAE-025-00-D" xfId="484"/>
    <cellStyle name="H_Déf_1.3 Indicateur Satisfaction_1_MAP-F-DAE-025-00-D 2" xfId="485"/>
    <cellStyle name="H_Déf_1.3 Indicateur Satisfaction_1_MAP-F-DAE-025-00-D 2 2" xfId="486"/>
    <cellStyle name="H_Déf_1.3 Indicateur Satisfaction_1_MAP-S76-AVS-2010-04.new-xls" xfId="487"/>
    <cellStyle name="H_Déf_1.3 Indicateur Satisfaction_1_Nettoyage_fichier" xfId="488"/>
    <cellStyle name="H_Déf_1.3 Indicateur Satisfaction_1_Nettoyage_fichier 2" xfId="489"/>
    <cellStyle name="H_Déf_1.3 Indicateur Satisfaction_1_Nettoyage_fichier 2 2" xfId="490"/>
    <cellStyle name="H_Déf_1.3 Indicateur Satisfaction_1_TdB 30_04_2010 TASFR00580937AJ-1 THTH" xfId="491"/>
    <cellStyle name="H_Déf_1.3 Indicateur Satisfaction_1_TdB 30_04_2010 TASFR00580937AJ-1 THTH 2" xfId="492"/>
    <cellStyle name="H_Déf_1.3 Indicateur Satisfaction_1_tdb MAP CAM ATR42 NAV 08-00531-03" xfId="493"/>
    <cellStyle name="H_Déf_1.3 Indicateur Satisfaction_1_TdB-S76-CIS-2010-03 V38 Recup" xfId="494"/>
    <cellStyle name="H_Déf_1.3 Indicateur Satisfaction_5-Charges MO" xfId="495"/>
    <cellStyle name="H_Déf_1.3 Indicateur Satisfaction_7 - Recommandations AQ" xfId="496"/>
    <cellStyle name="H_Déf_1.3 Indicateur Satisfaction_99-2 Baseline Status (ECRs) (2)" xfId="497"/>
    <cellStyle name="H_Déf_1.3 Indicateur Satisfaction_99-3 Formal IVV status (2)" xfId="498"/>
    <cellStyle name="H_Déf_1.3 Indicateur Satisfaction_MAP-F-DAE-025-00-D" xfId="499"/>
    <cellStyle name="H_Déf_1.3 Indicateur Satisfaction_MAP-F-DAE-025-00-D 2" xfId="500"/>
    <cellStyle name="H_Déf_1.3 Indicateur Satisfaction_MAP-S76-AVS-2010-04.new-xls" xfId="501"/>
    <cellStyle name="H_Déf_1.3 Indicateur Satisfaction_Nettoyage_fichier" xfId="502"/>
    <cellStyle name="H_Déf_1.3 Indicateur Satisfaction_Nettoyage_fichier 2" xfId="503"/>
    <cellStyle name="H_Déf_1.3 Indicateur Satisfaction_TdB 30_04_2010 TASFR00580937AJ-1 THTH" xfId="504"/>
    <cellStyle name="H_Déf_1.3 Indicateur Satisfaction_tdb MAP CAM ATR42 NAV 08-00531-03" xfId="505"/>
    <cellStyle name="H_Déf_1.3 Indicateur Satisfaction_TdB-S76-CIS-2010-03 V38 Recup" xfId="506"/>
    <cellStyle name="H_Déf_2.2 Jalons (Courbe à 45°)" xfId="507"/>
    <cellStyle name="H_Déf_2.2 Jalons (Courbe à 45°)_1" xfId="508"/>
    <cellStyle name="H_Déf_2.2 Jalons (Courbe à 45°)_1 2" xfId="509"/>
    <cellStyle name="H_Déf_2.2 Jalons (Courbe à 45°)_1_1 - Fiche descriptive" xfId="510"/>
    <cellStyle name="H_Déf_2.2 Jalons (Courbe à 45°)_1_5-Charges MO" xfId="511"/>
    <cellStyle name="H_Déf_2.2 Jalons (Courbe à 45°)_1_7 - Recommandations AQ" xfId="512"/>
    <cellStyle name="H_Déf_2.2 Jalons (Courbe à 45°)_1_99-2 Baseline Status (ECRs) (2)" xfId="513"/>
    <cellStyle name="H_Déf_2.2 Jalons (Courbe à 45°)_1_99-3 Formal IVV status (2)" xfId="514"/>
    <cellStyle name="H_Déf_2.2 Jalons (Courbe à 45°)_1_MAP-F-DAE-025-00-D" xfId="515"/>
    <cellStyle name="H_Déf_2.2 Jalons (Courbe à 45°)_1_MAP-F-DAE-025-00-D 2" xfId="516"/>
    <cellStyle name="H_Déf_2.2 Jalons (Courbe à 45°)_1_MAP-S76-AVS-2010-04.new-xls" xfId="517"/>
    <cellStyle name="H_Déf_2.2 Jalons (Courbe à 45°)_1_Nettoyage_fichier" xfId="518"/>
    <cellStyle name="H_Déf_2.2 Jalons (Courbe à 45°)_1_Nettoyage_fichier 2" xfId="519"/>
    <cellStyle name="H_Déf_2.2 Jalons (Courbe à 45°)_1_TdB 30_04_2010 TASFR00580937AJ-1 THTH" xfId="520"/>
    <cellStyle name="H_Déf_2.2 Jalons (Courbe à 45°)_1_tdb MAP CAM ATR42 NAV 08-00531-03" xfId="521"/>
    <cellStyle name="H_Déf_2.2 Jalons (Courbe à 45°)_1_TdB-S76-CIS-2010-03 V38 Recup" xfId="522"/>
    <cellStyle name="H_Déf_2.2 Jalons (Courbe à 45°)_2" xfId="523"/>
    <cellStyle name="H_Déf_2.2 Jalons (Courbe à 45°)_2 2" xfId="524"/>
    <cellStyle name="H_Déf_2.2 Jalons (Courbe à 45°)_2 2 2" xfId="525"/>
    <cellStyle name="H_Déf_2.2 Jalons (Courbe à 45°)_2_1 - Fiche descriptive" xfId="526"/>
    <cellStyle name="H_Déf_2.2 Jalons (Courbe à 45°)_2_5-Charges MO" xfId="527"/>
    <cellStyle name="H_Déf_2.2 Jalons (Courbe à 45°)_2_7 - Recommandations AQ" xfId="528"/>
    <cellStyle name="H_Déf_2.2 Jalons (Courbe à 45°)_2_99-2 Baseline Status (ECRs) (2)" xfId="529"/>
    <cellStyle name="H_Déf_2.2 Jalons (Courbe à 45°)_2_99-3 Formal IVV status (2)" xfId="530"/>
    <cellStyle name="H_Déf_2.2 Jalons (Courbe à 45°)_2_MAP-F-DAE-025-00-D" xfId="531"/>
    <cellStyle name="H_Déf_2.2 Jalons (Courbe à 45°)_2_MAP-F-DAE-025-00-D 2" xfId="532"/>
    <cellStyle name="H_Déf_2.2 Jalons (Courbe à 45°)_2_MAP-F-DAE-025-00-D 2 2" xfId="533"/>
    <cellStyle name="H_Déf_2.2 Jalons (Courbe à 45°)_2_MAP-S76-AVS-2010-04.new-xls" xfId="534"/>
    <cellStyle name="H_Déf_2.2 Jalons (Courbe à 45°)_2_Nettoyage_fichier" xfId="535"/>
    <cellStyle name="H_Déf_2.2 Jalons (Courbe à 45°)_2_Nettoyage_fichier 2" xfId="536"/>
    <cellStyle name="H_Déf_2.2 Jalons (Courbe à 45°)_2_Nettoyage_fichier 2 2" xfId="537"/>
    <cellStyle name="H_Déf_2.2 Jalons (Courbe à 45°)_2_TdB 30_04_2010 TASFR00580937AJ-1 THTH" xfId="538"/>
    <cellStyle name="H_Déf_2.2 Jalons (Courbe à 45°)_2_TdB 30_04_2010 TASFR00580937AJ-1 THTH 2" xfId="539"/>
    <cellStyle name="H_Déf_2.2 Jalons (Courbe à 45°)_2_tdb MAP CAM ATR42 NAV 08-00531-03" xfId="540"/>
    <cellStyle name="H_Déf_2.2 Jalons (Courbe à 45°)_2_TdB-S76-CIS-2010-03 V38 Recup" xfId="541"/>
    <cellStyle name="H_Déf_2.2 Jalons (Courbe à 45°)_8.1 COP-CEP" xfId="542"/>
    <cellStyle name="H_Déf_2.2 Jalons (Courbe à 45°)_8.1 COP-CEP 2" xfId="543"/>
    <cellStyle name="H_Déf_2.2 Jalons (Courbe à 45°)_8.1 COP-CEP_1 - Fiche descriptive" xfId="544"/>
    <cellStyle name="H_Déf_2.2 Jalons (Courbe à 45°)_8.1 COP-CEP_5-Charges MO" xfId="545"/>
    <cellStyle name="H_Déf_2.2 Jalons (Courbe à 45°)_8.1 COP-CEP_7 - Recommandations AQ" xfId="546"/>
    <cellStyle name="H_Déf_2.2 Jalons (Courbe à 45°)_8.1 COP-CEP_99-2 Baseline Status (ECRs) (2)" xfId="547"/>
    <cellStyle name="H_Déf_2.2 Jalons (Courbe à 45°)_8.1 COP-CEP_99-3 Formal IVV status (2)" xfId="548"/>
    <cellStyle name="H_Déf_2.2 Jalons (Courbe à 45°)_8.1 COP-CEP_MAP-F-DAE-025-00-D" xfId="549"/>
    <cellStyle name="H_Déf_2.2 Jalons (Courbe à 45°)_8.1 COP-CEP_MAP-F-DAE-025-00-D 2" xfId="550"/>
    <cellStyle name="H_Déf_2.2 Jalons (Courbe à 45°)_8.1 COP-CEP_MAP-S76-AVS-2010-04.new-xls" xfId="551"/>
    <cellStyle name="H_Déf_2.2 Jalons (Courbe à 45°)_8.1 COP-CEP_Nettoyage_fichier" xfId="552"/>
    <cellStyle name="H_Déf_2.2 Jalons (Courbe à 45°)_8.1 COP-CEP_Nettoyage_fichier 2" xfId="553"/>
    <cellStyle name="H_Déf_2.2 Jalons (Courbe à 45°)_8.1 COP-CEP_TdB 30_04_2010 TASFR00580937AJ-1 THTH" xfId="554"/>
    <cellStyle name="H_Déf_2.2 Jalons (Courbe à 45°)_8.1 COP-CEP_tdb MAP CAM ATR42 NAV 08-00531-03" xfId="555"/>
    <cellStyle name="H_Déf_2.2 Jalons (Courbe à 45°)_8.1 COP-CEP_TdB-S76-CIS-2010-03 V38 Recup" xfId="556"/>
    <cellStyle name="H_Déf_2.5 Contrat" xfId="557"/>
    <cellStyle name="H_Déf_2.5 Contrat 2" xfId="558"/>
    <cellStyle name="H_Déf_2.5 Contrat 2 2" xfId="559"/>
    <cellStyle name="H_Déf_2.5 Contrat_1 - Fiche descriptive" xfId="560"/>
    <cellStyle name="H_Déf_2.5 Contrat_5-Charges MO" xfId="561"/>
    <cellStyle name="H_Déf_2.5 Contrat_7 - Recommandations AQ" xfId="562"/>
    <cellStyle name="H_Déf_2.5 Contrat_99-2 Baseline Status (ECRs) (2)" xfId="563"/>
    <cellStyle name="H_Déf_2.5 Contrat_99-3 Formal IVV status (2)" xfId="564"/>
    <cellStyle name="H_Déf_2.5 Contrat_MAP-F-DAE-025-00-D" xfId="565"/>
    <cellStyle name="H_Déf_2.5 Contrat_MAP-F-DAE-025-00-D 2" xfId="566"/>
    <cellStyle name="H_Déf_2.5 Contrat_MAP-F-DAE-025-00-D 2 2" xfId="567"/>
    <cellStyle name="H_Déf_2.5 Contrat_MAP-S76-AVS-2010-04.new-xls" xfId="568"/>
    <cellStyle name="H_Déf_2.5 Contrat_Nettoyage_fichier" xfId="569"/>
    <cellStyle name="H_Déf_2.5 Contrat_Nettoyage_fichier 2" xfId="570"/>
    <cellStyle name="H_Déf_2.5 Contrat_Nettoyage_fichier 2 2" xfId="571"/>
    <cellStyle name="H_Déf_2.5 Contrat_TdB 30_04_2010 TASFR00580937AJ-1 THTH" xfId="572"/>
    <cellStyle name="H_Déf_2.5 Contrat_TdB 30_04_2010 TASFR00580937AJ-1 THTH 2" xfId="573"/>
    <cellStyle name="H_Déf_2.5 Contrat_tdb MAP CAM ATR42 NAV 08-00531-03" xfId="574"/>
    <cellStyle name="H_Déf_2.5 Contrat_TdB-S76-CIS-2010-03 V38 Recup" xfId="575"/>
    <cellStyle name="H_Déf_2.6 Cust_Internal dependancies" xfId="576"/>
    <cellStyle name="H_Déf_2.6 Obligations Client" xfId="577"/>
    <cellStyle name="H_Déf_2.6 Obligations Client 2" xfId="578"/>
    <cellStyle name="H_Déf_2.6 Obligations Client 2 2" xfId="579"/>
    <cellStyle name="H_Déf_2.6 Obligations Client_1 - Fiche descriptive" xfId="580"/>
    <cellStyle name="H_Déf_2.6 Obligations Client_5-Charges MO" xfId="581"/>
    <cellStyle name="H_Déf_2.6 Obligations Client_7 - Recommandations AQ" xfId="582"/>
    <cellStyle name="H_Déf_2.6 Obligations Client_99-2 Baseline Status (ECRs) (2)" xfId="583"/>
    <cellStyle name="H_Déf_2.6 Obligations Client_99-3 Formal IVV status (2)" xfId="584"/>
    <cellStyle name="H_Déf_2.6 Obligations Client_MAP-F-DAE-025-00-D" xfId="585"/>
    <cellStyle name="H_Déf_2.6 Obligations Client_MAP-F-DAE-025-00-D 2" xfId="586"/>
    <cellStyle name="H_Déf_2.6 Obligations Client_MAP-F-DAE-025-00-D 2 2" xfId="587"/>
    <cellStyle name="H_Déf_2.6 Obligations Client_MAP-S76-AVS-2010-04.new-xls" xfId="588"/>
    <cellStyle name="H_Déf_2.6 Obligations Client_Nettoyage_fichier" xfId="589"/>
    <cellStyle name="H_Déf_2.6 Obligations Client_Nettoyage_fichier 2" xfId="590"/>
    <cellStyle name="H_Déf_2.6 Obligations Client_Nettoyage_fichier 2 2" xfId="591"/>
    <cellStyle name="H_Déf_2.6 Obligations Client_TdB 30_04_2010 TASFR00580937AJ-1 THTH" xfId="592"/>
    <cellStyle name="H_Déf_2.6 Obligations Client_TdB 30_04_2010 TASFR00580937AJ-1 THTH 2" xfId="593"/>
    <cellStyle name="H_Déf_2.6 Obligations Client_tdb MAP CAM ATR42 NAV 08-00531-03" xfId="594"/>
    <cellStyle name="H_Déf_2.6 Obligations Client_TdB-S76-CIS-2010-03 V38 Recup" xfId="595"/>
    <cellStyle name="H_Déf_2.7 Change Request" xfId="596"/>
    <cellStyle name="H_Déf_2.7 Change Request 2" xfId="597"/>
    <cellStyle name="H_Déf_2.7 Change Request 2 2" xfId="598"/>
    <cellStyle name="H_Déf_2.7 Change Request_1 - Fiche descriptive" xfId="599"/>
    <cellStyle name="H_Déf_2.7 Change Request_5-Charges MO" xfId="600"/>
    <cellStyle name="H_Déf_2.7 Change Request_7 - Recommandations AQ" xfId="601"/>
    <cellStyle name="H_Déf_2.7 Change Request_99-2 Baseline Status (ECRs) (2)" xfId="602"/>
    <cellStyle name="H_Déf_2.7 Change Request_99-3 Formal IVV status (2)" xfId="603"/>
    <cellStyle name="H_Déf_2.7 Change Request_MAP-F-DAE-025-00-D" xfId="604"/>
    <cellStyle name="H_Déf_2.7 Change Request_MAP-F-DAE-025-00-D 2" xfId="605"/>
    <cellStyle name="H_Déf_2.7 Change Request_MAP-F-DAE-025-00-D 2 2" xfId="606"/>
    <cellStyle name="H_Déf_2.7 Change Request_MAP-S76-AVS-2010-04.new-xls" xfId="607"/>
    <cellStyle name="H_Déf_2.7 Change Request_Nettoyage_fichier" xfId="608"/>
    <cellStyle name="H_Déf_2.7 Change Request_Nettoyage_fichier 2" xfId="609"/>
    <cellStyle name="H_Déf_2.7 Change Request_Nettoyage_fichier 2 2" xfId="610"/>
    <cellStyle name="H_Déf_2.7 Change Request_TdB 30_04_2010 TASFR00580937AJ-1 THTH" xfId="611"/>
    <cellStyle name="H_Déf_2.7 Change Request_TdB 30_04_2010 TASFR00580937AJ-1 THTH 2" xfId="612"/>
    <cellStyle name="H_Déf_2.7 Change Request_tdb MAP CAM ATR42 NAV 08-00531-03" xfId="613"/>
    <cellStyle name="H_Déf_2.7 Change Request_TdB-S76-CIS-2010-03 V38 Recup" xfId="614"/>
    <cellStyle name="H_Déf_2007_11_DOR_DRAAMA éd2" xfId="615"/>
    <cellStyle name="H_Déf_20080619_Gripen_DOR_TASFR00591390-E" xfId="616"/>
    <cellStyle name="H_Déf_3.1 Risks" xfId="617"/>
    <cellStyle name="H_Déf_3.1 Risques" xfId="618"/>
    <cellStyle name="H_Déf_3.1 Risques 2" xfId="619"/>
    <cellStyle name="H_Déf_3.1 Risques 2 2" xfId="620"/>
    <cellStyle name="H_Déf_3.1 Risques_1 - Fiche descriptive" xfId="621"/>
    <cellStyle name="H_Déf_3.1 Risques_5-Charges MO" xfId="622"/>
    <cellStyle name="H_Déf_3.1 Risques_7 - Recommandations AQ" xfId="623"/>
    <cellStyle name="H_Déf_3.1 Risques_99-2 Baseline Status (ECRs) (2)" xfId="624"/>
    <cellStyle name="H_Déf_3.1 Risques_99-3 Formal IVV status (2)" xfId="625"/>
    <cellStyle name="H_Déf_3.1 Risques_MAP-F-DAE-025-00-D" xfId="626"/>
    <cellStyle name="H_Déf_3.1 Risques_MAP-F-DAE-025-00-D 2" xfId="627"/>
    <cellStyle name="H_Déf_3.1 Risques_MAP-F-DAE-025-00-D 2 2" xfId="628"/>
    <cellStyle name="H_Déf_3.1 Risques_MAP-S76-AVS-2010-04.new-xls" xfId="629"/>
    <cellStyle name="H_Déf_3.1 Risques_Nettoyage_fichier" xfId="630"/>
    <cellStyle name="H_Déf_3.1 Risques_Nettoyage_fichier 2" xfId="631"/>
    <cellStyle name="H_Déf_3.1 Risques_Nettoyage_fichier 2 2" xfId="632"/>
    <cellStyle name="H_Déf_3.1 Risques_TdB 30_04_2010 TASFR00580937AJ-1 THTH" xfId="633"/>
    <cellStyle name="H_Déf_3.1 Risques_TdB 30_04_2010 TASFR00580937AJ-1 THTH 2" xfId="634"/>
    <cellStyle name="H_Déf_3.1 Risques_tdb MAP CAM ATR42 NAV 08-00531-03" xfId="635"/>
    <cellStyle name="H_Déf_3.1 Risques_TdB-S76-CIS-2010-03 V38 Recup" xfId="636"/>
    <cellStyle name="H_Déf_3.2 Opportunités" xfId="637"/>
    <cellStyle name="H_Déf_3.2 Opportunités 2" xfId="638"/>
    <cellStyle name="H_Déf_3.2 Opportunités 2 2" xfId="639"/>
    <cellStyle name="H_Déf_3.2 Opportunités_1 - Fiche descriptive" xfId="640"/>
    <cellStyle name="H_Déf_3.2 Opportunités_5-Charges MO" xfId="641"/>
    <cellStyle name="H_Déf_3.2 Opportunités_7 - Recommandations AQ" xfId="642"/>
    <cellStyle name="H_Déf_3.2 Opportunités_99-2 Baseline Status (ECRs) (2)" xfId="643"/>
    <cellStyle name="H_Déf_3.2 Opportunités_99-3 Formal IVV status (2)" xfId="644"/>
    <cellStyle name="H_Déf_3.2 Opportunités_MAP-F-DAE-025-00-D" xfId="645"/>
    <cellStyle name="H_Déf_3.2 Opportunités_MAP-F-DAE-025-00-D 2" xfId="646"/>
    <cellStyle name="H_Déf_3.2 Opportunités_MAP-F-DAE-025-00-D 2 2" xfId="647"/>
    <cellStyle name="H_Déf_3.2 Opportunités_MAP-S76-AVS-2010-04.new-xls" xfId="648"/>
    <cellStyle name="H_Déf_3.2 Opportunités_Nettoyage_fichier" xfId="649"/>
    <cellStyle name="H_Déf_3.2 Opportunités_Nettoyage_fichier 2" xfId="650"/>
    <cellStyle name="H_Déf_3.2 Opportunités_Nettoyage_fichier 2 2" xfId="651"/>
    <cellStyle name="H_Déf_3.2 Opportunités_TdB 30_04_2010 TASFR00580937AJ-1 THTH" xfId="652"/>
    <cellStyle name="H_Déf_3.2 Opportunités_TdB 30_04_2010 TASFR00580937AJ-1 THTH 2" xfId="653"/>
    <cellStyle name="H_Déf_3.2 Opportunités_tdb MAP CAM ATR42 NAV 08-00531-03" xfId="654"/>
    <cellStyle name="H_Déf_3.2 Opportunités_TdB-S76-CIS-2010-03 V38 Recup" xfId="655"/>
    <cellStyle name="H_Déf_3.2 Opportunities" xfId="656"/>
    <cellStyle name="H_Déf_5.1 Charges - ressources" xfId="657"/>
    <cellStyle name="H_Déf_5.1 Charges - ressources 2" xfId="658"/>
    <cellStyle name="H_Déf_5.1 Charges - ressources 2 2" xfId="659"/>
    <cellStyle name="H_Déf_5.1 Charges - ressources_1 - Fiche descriptive" xfId="660"/>
    <cellStyle name="H_Déf_5.1 Charges - ressources_5-Charges MO" xfId="661"/>
    <cellStyle name="H_Déf_5.1 Charges - ressources_7 - Recommandations AQ" xfId="662"/>
    <cellStyle name="H_Déf_5.1 Charges - ressources_99-2 Baseline Status (ECRs) (2)" xfId="663"/>
    <cellStyle name="H_Déf_5.1 Charges - ressources_99-3 Formal IVV status (2)" xfId="664"/>
    <cellStyle name="H_Déf_5.1 Charges - ressources_MAP-F-DAE-025-00-D" xfId="665"/>
    <cellStyle name="H_Déf_5.1 Charges - ressources_MAP-F-DAE-025-00-D 2" xfId="666"/>
    <cellStyle name="H_Déf_5.1 Charges - ressources_MAP-F-DAE-025-00-D 2 2" xfId="667"/>
    <cellStyle name="H_Déf_5.1 Charges - ressources_MAP-S76-AVS-2010-04.new-xls" xfId="668"/>
    <cellStyle name="H_Déf_5.1 Charges - ressources_Nettoyage_fichier" xfId="669"/>
    <cellStyle name="H_Déf_5.1 Charges - ressources_Nettoyage_fichier 2" xfId="670"/>
    <cellStyle name="H_Déf_5.1 Charges - ressources_Nettoyage_fichier 2 2" xfId="671"/>
    <cellStyle name="H_Déf_5.1 Charges - ressources_TdB 30_04_2010 TASFR00580937AJ-1 THTH" xfId="672"/>
    <cellStyle name="H_Déf_5.1 Charges - ressources_TdB 30_04_2010 TASFR00580937AJ-1 THTH 2" xfId="673"/>
    <cellStyle name="H_Déf_5.1 Charges - ressources_tdb MAP CAM ATR42 NAV 08-00531-03" xfId="674"/>
    <cellStyle name="H_Déf_5.1 Charges - ressources_TdB-S76-CIS-2010-03 V38 Recup" xfId="675"/>
    <cellStyle name="H_Déf_5.1 Labor workload" xfId="676"/>
    <cellStyle name="H_Déf_6 - Prochaines Etapes" xfId="677"/>
    <cellStyle name="H_Déf_6 - Prochaines Etapes 2" xfId="678"/>
    <cellStyle name="H_Déf_6 - Prochaines Etapes 2 2" xfId="679"/>
    <cellStyle name="H_Déf_6 - Prochaines Etapes_1 - Fiche descriptive" xfId="680"/>
    <cellStyle name="H_Déf_6 - Prochaines Etapes_5-Charges MO" xfId="681"/>
    <cellStyle name="H_Déf_6 - Prochaines Etapes_7 - Recommandations AQ" xfId="682"/>
    <cellStyle name="H_Déf_6 - Prochaines Etapes_99-2 Baseline Status (ECRs) (2)" xfId="683"/>
    <cellStyle name="H_Déf_6 - Prochaines Etapes_99-3 Formal IVV status (2)" xfId="684"/>
    <cellStyle name="H_Déf_6 - Prochaines Etapes_MAP-F-DAE-025-00-D" xfId="685"/>
    <cellStyle name="H_Déf_6 - Prochaines Etapes_MAP-F-DAE-025-00-D 2" xfId="686"/>
    <cellStyle name="H_Déf_6 - Prochaines Etapes_MAP-F-DAE-025-00-D 2 2" xfId="687"/>
    <cellStyle name="H_Déf_6 - Prochaines Etapes_MAP-S76-AVS-2010-04.new-xls" xfId="688"/>
    <cellStyle name="H_Déf_6 - Prochaines Etapes_Nettoyage_fichier" xfId="689"/>
    <cellStyle name="H_Déf_6 - Prochaines Etapes_Nettoyage_fichier 2" xfId="690"/>
    <cellStyle name="H_Déf_6 - Prochaines Etapes_Nettoyage_fichier 2 2" xfId="691"/>
    <cellStyle name="H_Déf_6 - Prochaines Etapes_TdB 30_04_2010 TASFR00580937AJ-1 THTH" xfId="692"/>
    <cellStyle name="H_Déf_6 - Prochaines Etapes_TdB 30_04_2010 TASFR00580937AJ-1 THTH 2" xfId="693"/>
    <cellStyle name="H_Déf_6 - Prochaines Etapes_tdb MAP CAM ATR42 NAV 08-00531-03" xfId="694"/>
    <cellStyle name="H_Déf_6 - Prochaines Etapes_TdB-S76-CIS-2010-03 V38 Recup" xfId="695"/>
    <cellStyle name="H_Déf_7.10 Autres aspects" xfId="696"/>
    <cellStyle name="H_Déf_7.10 Autres aspects 2" xfId="697"/>
    <cellStyle name="H_Déf_7.10 Autres aspects 2 2" xfId="698"/>
    <cellStyle name="H_Déf_7.10 Autres aspects_1 - Fiche descriptive" xfId="699"/>
    <cellStyle name="H_Déf_7.10 Autres aspects_5-Charges MO" xfId="700"/>
    <cellStyle name="H_Déf_7.10 Autres aspects_7 - Recommandations AQ" xfId="701"/>
    <cellStyle name="H_Déf_7.10 Autres aspects_99-2 Baseline Status (ECRs) (2)" xfId="702"/>
    <cellStyle name="H_Déf_7.10 Autres aspects_99-3 Formal IVV status (2)" xfId="703"/>
    <cellStyle name="H_Déf_7.10 Autres aspects_MAP-F-DAE-025-00-D" xfId="704"/>
    <cellStyle name="H_Déf_7.10 Autres aspects_MAP-F-DAE-025-00-D 2" xfId="705"/>
    <cellStyle name="H_Déf_7.10 Autres aspects_MAP-F-DAE-025-00-D 2 2" xfId="706"/>
    <cellStyle name="H_Déf_7.10 Autres aspects_MAP-S76-AVS-2010-04.new-xls" xfId="707"/>
    <cellStyle name="H_Déf_7.10 Autres aspects_Nettoyage_fichier" xfId="708"/>
    <cellStyle name="H_Déf_7.10 Autres aspects_Nettoyage_fichier 2" xfId="709"/>
    <cellStyle name="H_Déf_7.10 Autres aspects_Nettoyage_fichier 2 2" xfId="710"/>
    <cellStyle name="H_Déf_7.10 Autres aspects_TdB 30_04_2010 TASFR00580937AJ-1 THTH" xfId="711"/>
    <cellStyle name="H_Déf_7.10 Autres aspects_TdB 30_04_2010 TASFR00580937AJ-1 THTH 2" xfId="712"/>
    <cellStyle name="H_Déf_7.10 Autres aspects_tdb MAP CAM ATR42 NAV 08-00531-03" xfId="713"/>
    <cellStyle name="H_Déf_7.10 Autres aspects_TdB-S76-CIS-2010-03 V38 Recup" xfId="714"/>
    <cellStyle name="H_Déf_8.1 COP-CEP" xfId="715"/>
    <cellStyle name="H_Déf_8.2 Synthèse CPE CPP" xfId="716"/>
    <cellStyle name="H_Déf_8.2 Synthèse CPE CPP 2" xfId="717"/>
    <cellStyle name="H_Déf_8.2 Synthèse CPE CPP 2 2" xfId="718"/>
    <cellStyle name="H_Déf_8.2 Synthèse CPE CPP_1 - Fiche descriptive" xfId="719"/>
    <cellStyle name="H_Déf_8.2 Synthèse CPE CPP_5-Charges MO" xfId="720"/>
    <cellStyle name="H_Déf_8.2 Synthèse CPE CPP_7 - Recommandations AQ" xfId="721"/>
    <cellStyle name="H_Déf_8.2 Synthèse CPE CPP_99-2 Baseline Status (ECRs) (2)" xfId="722"/>
    <cellStyle name="H_Déf_8.2 Synthèse CPE CPP_99-3 Formal IVV status (2)" xfId="723"/>
    <cellStyle name="H_Déf_8.2 Synthèse CPE CPP_MAP-F-DAE-025-00-D" xfId="724"/>
    <cellStyle name="H_Déf_8.2 Synthèse CPE CPP_MAP-F-DAE-025-00-D 2" xfId="725"/>
    <cellStyle name="H_Déf_8.2 Synthèse CPE CPP_MAP-F-DAE-025-00-D 2 2" xfId="726"/>
    <cellStyle name="H_Déf_8.2 Synthèse CPE CPP_MAP-S76-AVS-2010-04.new-xls" xfId="727"/>
    <cellStyle name="H_Déf_8.2 Synthèse CPE CPP_Nettoyage_fichier" xfId="728"/>
    <cellStyle name="H_Déf_8.2 Synthèse CPE CPP_Nettoyage_fichier 2" xfId="729"/>
    <cellStyle name="H_Déf_8.2 Synthèse CPE CPP_Nettoyage_fichier 2 2" xfId="730"/>
    <cellStyle name="H_Déf_8.2 Synthèse CPE CPP_TdB 30_04_2010 TASFR00580937AJ-1 THTH" xfId="731"/>
    <cellStyle name="H_Déf_8.2 Synthèse CPE CPP_TdB 30_04_2010 TASFR00580937AJ-1 THTH 2" xfId="732"/>
    <cellStyle name="H_Déf_8.2 Synthèse CPE CPP_tdb MAP CAM ATR42 NAV 08-00531-03" xfId="733"/>
    <cellStyle name="H_Déf_8.2 Synthèse CPE CPP_TdB-S76-CIS-2010-03 V38 Recup" xfId="734"/>
    <cellStyle name="H_Déf_8.3 CPE-CPP par lots" xfId="735"/>
    <cellStyle name="H_Déf_8.3 CPE-CPP par lots 2" xfId="736"/>
    <cellStyle name="H_Déf_8.3 CPE-CPP par lots 2 2" xfId="737"/>
    <cellStyle name="H_Déf_8.3 CPE-CPP par lots_1 - Fiche descriptive" xfId="738"/>
    <cellStyle name="H_Déf_8.3 CPE-CPP par lots_5-Charges MO" xfId="739"/>
    <cellStyle name="H_Déf_8.3 CPE-CPP par lots_7 - Recommandations AQ" xfId="740"/>
    <cellStyle name="H_Déf_8.3 CPE-CPP par lots_99-2 Baseline Status (ECRs) (2)" xfId="741"/>
    <cellStyle name="H_Déf_8.3 CPE-CPP par lots_99-3 Formal IVV status (2)" xfId="742"/>
    <cellStyle name="H_Déf_8.3 CPE-CPP par lots_MAP-F-DAE-025-00-D" xfId="743"/>
    <cellStyle name="H_Déf_8.3 CPE-CPP par lots_MAP-F-DAE-025-00-D 2" xfId="744"/>
    <cellStyle name="H_Déf_8.3 CPE-CPP par lots_MAP-F-DAE-025-00-D 2 2" xfId="745"/>
    <cellStyle name="H_Déf_8.3 CPE-CPP par lots_MAP-S76-AVS-2010-04.new-xls" xfId="746"/>
    <cellStyle name="H_Déf_8.3 CPE-CPP par lots_Nettoyage_fichier" xfId="747"/>
    <cellStyle name="H_Déf_8.3 CPE-CPP par lots_Nettoyage_fichier 2" xfId="748"/>
    <cellStyle name="H_Déf_8.3 CPE-CPP par lots_Nettoyage_fichier 2 2" xfId="749"/>
    <cellStyle name="H_Déf_8.3 CPE-CPP par lots_TdB 30_04_2010 TASFR00580937AJ-1 THTH" xfId="750"/>
    <cellStyle name="H_Déf_8.3 CPE-CPP par lots_TdB 30_04_2010 TASFR00580937AJ-1 THTH 2" xfId="751"/>
    <cellStyle name="H_Déf_8.3 CPE-CPP par lots_tdb MAP CAM ATR42 NAV 08-00531-03" xfId="752"/>
    <cellStyle name="H_Déf_8.3 CPE-CPP par lots_TdB-S76-CIS-2010-03 V38 Recup" xfId="753"/>
    <cellStyle name="H_Déf_8.4 Courbe dépenses CPR-PPS" xfId="754"/>
    <cellStyle name="H_Déf_8.4 Courbe dépenses CPR-PPS 2" xfId="755"/>
    <cellStyle name="H_Déf_8.4 Courbe dépenses CPR-PPS 2 2" xfId="756"/>
    <cellStyle name="H_Déf_8.4 Courbe dépenses CPR-PPS_1 - Fiche descriptive" xfId="757"/>
    <cellStyle name="H_Déf_8.4 Courbe dépenses CPR-PPS_5-Charges MO" xfId="758"/>
    <cellStyle name="H_Déf_8.4 Courbe dépenses CPR-PPS_7 - Recommandations AQ" xfId="759"/>
    <cellStyle name="H_Déf_8.4 Courbe dépenses CPR-PPS_99-2 Baseline Status (ECRs) (2)" xfId="760"/>
    <cellStyle name="H_Déf_8.4 Courbe dépenses CPR-PPS_99-3 Formal IVV status (2)" xfId="761"/>
    <cellStyle name="H_Déf_8.4 Courbe dépenses CPR-PPS_MAP-F-DAE-025-00-D" xfId="762"/>
    <cellStyle name="H_Déf_8.4 Courbe dépenses CPR-PPS_MAP-F-DAE-025-00-D 2" xfId="763"/>
    <cellStyle name="H_Déf_8.4 Courbe dépenses CPR-PPS_MAP-F-DAE-025-00-D 2 2" xfId="764"/>
    <cellStyle name="H_Déf_8.4 Courbe dépenses CPR-PPS_MAP-S76-AVS-2010-04.new-xls" xfId="765"/>
    <cellStyle name="H_Déf_8.4 Courbe dépenses CPR-PPS_Nettoyage_fichier" xfId="766"/>
    <cellStyle name="H_Déf_8.4 Courbe dépenses CPR-PPS_Nettoyage_fichier 2" xfId="767"/>
    <cellStyle name="H_Déf_8.4 Courbe dépenses CPR-PPS_Nettoyage_fichier 2 2" xfId="768"/>
    <cellStyle name="H_Déf_8.4 Courbe dépenses CPR-PPS_TdB 30_04_2010 TASFR00580937AJ-1 THTH" xfId="769"/>
    <cellStyle name="H_Déf_8.4 Courbe dépenses CPR-PPS_TdB 30_04_2010 TASFR00580937AJ-1 THTH 2" xfId="770"/>
    <cellStyle name="H_Déf_8.4 Courbe dépenses CPR-PPS_tdb MAP CAM ATR42 NAV 08-00531-03" xfId="771"/>
    <cellStyle name="H_Déf_8.4 Courbe dépenses CPR-PPS_TdB-S76-CIS-2010-03 V38 Recup" xfId="772"/>
    <cellStyle name="H_Déf_8.5 Situation financière" xfId="773"/>
    <cellStyle name="H_Déf_8.5 Situation financière 2" xfId="774"/>
    <cellStyle name="H_Déf_8.5 Situation financière 2 2" xfId="775"/>
    <cellStyle name="H_Déf_8.5 Situation financière_1 - Fiche descriptive" xfId="776"/>
    <cellStyle name="H_Déf_8.5 Situation financière_5-Charges MO" xfId="777"/>
    <cellStyle name="H_Déf_8.5 Situation financière_7 - Recommandations AQ" xfId="778"/>
    <cellStyle name="H_Déf_8.5 Situation financière_99-2 Baseline Status (ECRs) (2)" xfId="779"/>
    <cellStyle name="H_Déf_8.5 Situation financière_99-3 Formal IVV status (2)" xfId="780"/>
    <cellStyle name="H_Déf_8.5 Situation financière_MAP-F-DAE-025-00-D" xfId="781"/>
    <cellStyle name="H_Déf_8.5 Situation financière_MAP-F-DAE-025-00-D 2" xfId="782"/>
    <cellStyle name="H_Déf_8.5 Situation financière_MAP-F-DAE-025-00-D 2 2" xfId="783"/>
    <cellStyle name="H_Déf_8.5 Situation financière_MAP-S76-AVS-2010-04.new-xls" xfId="784"/>
    <cellStyle name="H_Déf_8.5 Situation financière_Nettoyage_fichier" xfId="785"/>
    <cellStyle name="H_Déf_8.5 Situation financière_Nettoyage_fichier 2" xfId="786"/>
    <cellStyle name="H_Déf_8.5 Situation financière_Nettoyage_fichier 2 2" xfId="787"/>
    <cellStyle name="H_Déf_8.5 Situation financière_TdB 30_04_2010 TASFR00580937AJ-1 THTH" xfId="788"/>
    <cellStyle name="H_Déf_8.5 Situation financière_TdB 30_04_2010 TASFR00580937AJ-1 THTH 2" xfId="789"/>
    <cellStyle name="H_Déf_8.5 Situation financière_tdb MAP CAM ATR42 NAV 08-00531-03" xfId="790"/>
    <cellStyle name="H_Déf_8.5 Situation financière_TdB-S76-CIS-2010-03 V38 Recup" xfId="791"/>
    <cellStyle name="H_Déf_8.6 Rentabilité à terminaison" xfId="792"/>
    <cellStyle name="H_Déf_8.6 Rentabilité à terminaison 2" xfId="793"/>
    <cellStyle name="H_Déf_8.6 Rentabilité à terminaison 2 2" xfId="794"/>
    <cellStyle name="H_Déf_8.6 Rentabilité à terminaison_1 - Fiche descriptive" xfId="795"/>
    <cellStyle name="H_Déf_8.6 Rentabilité à terminaison_5-Charges MO" xfId="796"/>
    <cellStyle name="H_Déf_8.6 Rentabilité à terminaison_7 - Recommandations AQ" xfId="797"/>
    <cellStyle name="H_Déf_8.6 Rentabilité à terminaison_99-2 Baseline Status (ECRs) (2)" xfId="798"/>
    <cellStyle name="H_Déf_8.6 Rentabilité à terminaison_99-3 Formal IVV status (2)" xfId="799"/>
    <cellStyle name="H_Déf_8.6 Rentabilité à terminaison_MAP-F-DAE-025-00-D" xfId="800"/>
    <cellStyle name="H_Déf_8.6 Rentabilité à terminaison_MAP-F-DAE-025-00-D 2" xfId="801"/>
    <cellStyle name="H_Déf_8.6 Rentabilité à terminaison_MAP-F-DAE-025-00-D 2 2" xfId="802"/>
    <cellStyle name="H_Déf_8.6 Rentabilité à terminaison_MAP-S76-AVS-2010-04.new-xls" xfId="803"/>
    <cellStyle name="H_Déf_8.6 Rentabilité à terminaison_Nettoyage_fichier" xfId="804"/>
    <cellStyle name="H_Déf_8.6 Rentabilité à terminaison_Nettoyage_fichier 2" xfId="805"/>
    <cellStyle name="H_Déf_8.6 Rentabilité à terminaison_Nettoyage_fichier 2 2" xfId="806"/>
    <cellStyle name="H_Déf_8.6 Rentabilité à terminaison_TdB 30_04_2010 TASFR00580937AJ-1 THTH" xfId="807"/>
    <cellStyle name="H_Déf_8.6 Rentabilité à terminaison_TdB 30_04_2010 TASFR00580937AJ-1 THTH 2" xfId="808"/>
    <cellStyle name="H_Déf_8.6 Rentabilité à terminaison_tdb MAP CAM ATR42 NAV 08-00531-03" xfId="809"/>
    <cellStyle name="H_Déf_8.6 Rentabilité à terminaison_TdB-S76-CIS-2010-03 V38 Recup" xfId="810"/>
    <cellStyle name="H_Déf_9 Administration" xfId="811"/>
    <cellStyle name="H_Déf_9 Administration_8.1 COP-CEP" xfId="812"/>
    <cellStyle name="H_Déf_Copie de 2005_06_23_TdB RRJ-DG FINAL" xfId="813"/>
    <cellStyle name="H_Déf_Copie de 2005_06_23_TdB RRJ-DG FINAL 2" xfId="814"/>
    <cellStyle name="H_Déf_Copie de 2005_06_23_TdB RRJ-DG FINAL 2 2" xfId="815"/>
    <cellStyle name="H_Déf_Copie de 2005_06_23_TdB RRJ-DG FINAL_1 - Fiche descriptive" xfId="816"/>
    <cellStyle name="H_Déf_Copie de 2005_06_23_TdB RRJ-DG FINAL_5-Charges MO" xfId="817"/>
    <cellStyle name="H_Déf_Copie de 2005_06_23_TdB RRJ-DG FINAL_7 - Recommandations AQ" xfId="818"/>
    <cellStyle name="H_Déf_Copie de 2005_06_23_TdB RRJ-DG FINAL_99-2 Baseline Status (ECRs) (2)" xfId="819"/>
    <cellStyle name="H_Déf_Copie de 2005_06_23_TdB RRJ-DG FINAL_99-3 Formal IVV status (2)" xfId="820"/>
    <cellStyle name="H_Déf_Copie de 2005_06_23_TdB RRJ-DG FINAL_MAP-F-DAE-025-00-D" xfId="821"/>
    <cellStyle name="H_Déf_Copie de 2005_06_23_TdB RRJ-DG FINAL_MAP-F-DAE-025-00-D 2" xfId="822"/>
    <cellStyle name="H_Déf_Copie de 2005_06_23_TdB RRJ-DG FINAL_MAP-F-DAE-025-00-D 2 2" xfId="823"/>
    <cellStyle name="H_Déf_Copie de 2005_06_23_TdB RRJ-DG FINAL_MAP-S76-AVS-2010-04.new-xls" xfId="824"/>
    <cellStyle name="H_Déf_Copie de 2005_06_23_TdB RRJ-DG FINAL_Nettoyage_fichier" xfId="825"/>
    <cellStyle name="H_Déf_Copie de 2005_06_23_TdB RRJ-DG FINAL_Nettoyage_fichier 2" xfId="826"/>
    <cellStyle name="H_Déf_Copie de 2005_06_23_TdB RRJ-DG FINAL_Nettoyage_fichier 2 2" xfId="827"/>
    <cellStyle name="H_Déf_Copie de 2005_06_23_TdB RRJ-DG FINAL_TdB 30_04_2010 TASFR00580937AJ-1 THTH" xfId="828"/>
    <cellStyle name="H_Déf_Copie de 2005_06_23_TdB RRJ-DG FINAL_TdB 30_04_2010 TASFR00580937AJ-1 THTH 2" xfId="829"/>
    <cellStyle name="H_Déf_Copie de 2005_06_23_TdB RRJ-DG FINAL_tdb MAP CAM ATR42 NAV 08-00531-03" xfId="830"/>
    <cellStyle name="H_Déf_Copie de 2005_06_23_TdB RRJ-DG FINAL_TdB-S76-CIS-2010-03 V38 Recup" xfId="831"/>
    <cellStyle name="H_Déf_DOR C130 map-f-dae-008-fr NAV-08-003164-02 Octobre 2008" xfId="832"/>
    <cellStyle name="H_Déf_DOR FdLIndus RDR -A_V2" xfId="833"/>
    <cellStyle name="H_Déf_DOR Integ EAA RC - NRC" xfId="834"/>
    <cellStyle name="H_Déf_DOR map-f-dae-008-fr NAV-08-003255-01 Aout 2008" xfId="835"/>
    <cellStyle name="H_Déf_DOR Meltem3-ir00" xfId="836"/>
    <cellStyle name="H_Déf_DOR RPU-PBU FREMM-SNA 0605 partie I2M SAN-2" xfId="837"/>
    <cellStyle name="H_Déf_DOR RPU-PBU FREMM-SNA partie I2M SAN-3 080702" xfId="838"/>
    <cellStyle name="H_Déf_DOR SYNTHESE Fremm" xfId="839"/>
    <cellStyle name="H_Déf_DOR_1erSerie" xfId="840"/>
    <cellStyle name="H_Déf_DOR_EAA7" xfId="841"/>
    <cellStyle name="H_Déf_DOR_EAA7_jv08" xfId="842"/>
    <cellStyle name="H_Déf_DOR_EAA7_nov07" xfId="843"/>
    <cellStyle name="H_Déf_DOR_EAA7_nov08" xfId="844"/>
    <cellStyle name="H_Déf_DOR_EPS-synthese_EPS-IS et EPTS-Mars 09" xfId="845"/>
    <cellStyle name="H_Déf_DOR_EPTS-synthese programme-Mai 08" xfId="846"/>
    <cellStyle name="H_Déf_DOR_EPTS-synthese-Juillet 08" xfId="847"/>
    <cellStyle name="H_Déf_DOR_EPTS-synthese-Juin 08" xfId="848"/>
    <cellStyle name="H_Déf_DOR_EPTS-synthese-Mai 08" xfId="849"/>
    <cellStyle name="H_Déf_DOR_EPTS-synthese-Octobre 08" xfId="850"/>
    <cellStyle name="H_Déf_DOR_EPTS-synthese-Septembre 08" xfId="851"/>
    <cellStyle name="H_Déf_DOR_ETS-synthese_EPS-IS et EPTS-Janvier 09" xfId="852"/>
    <cellStyle name="H_Déf_DOR_indusRdR_nov08" xfId="853"/>
    <cellStyle name="H_Déf_DOR_indusRdR_STR" xfId="854"/>
    <cellStyle name="H_Déf_DOR_indusRdR_STR_jv08" xfId="855"/>
    <cellStyle name="H_Déf_DOR_TASFR00584242-" xfId="856"/>
    <cellStyle name="H_Déf_DORV5.1-2.5-EWS-Jan 08_280108" xfId="857"/>
    <cellStyle name="H_Déf_IBPM gAC limite 2 feuilles" xfId="858"/>
    <cellStyle name="H_Déf_IBPM gAC limite 2 feuilles 2" xfId="859"/>
    <cellStyle name="H_Déf_IBPM gAC limite 2 feuilles 2 2" xfId="860"/>
    <cellStyle name="H_Déf_IBPM gAC limite 2 feuilles_1 - Fiche descriptive" xfId="861"/>
    <cellStyle name="H_Déf_IBPM gAC limite 2 feuilles_5-Charges MO" xfId="862"/>
    <cellStyle name="H_Déf_IBPM gAC limite 2 feuilles_7 - Recommandations AQ" xfId="863"/>
    <cellStyle name="H_Déf_IBPM gAC limite 2 feuilles_99-2 Baseline Status (ECRs) (2)" xfId="864"/>
    <cellStyle name="H_Déf_IBPM gAC limite 2 feuilles_99-3 Formal IVV status (2)" xfId="865"/>
    <cellStyle name="H_Déf_IBPM gAC limite 2 feuilles_MAP-F-DAE-025-00-D" xfId="866"/>
    <cellStyle name="H_Déf_IBPM gAC limite 2 feuilles_MAP-F-DAE-025-00-D 2" xfId="867"/>
    <cellStyle name="H_Déf_IBPM gAC limite 2 feuilles_MAP-F-DAE-025-00-D 2 2" xfId="868"/>
    <cellStyle name="H_Déf_IBPM gAC limite 2 feuilles_MAP-S76-AVS-2010-04.new-xls" xfId="869"/>
    <cellStyle name="H_Déf_IBPM gAC limite 2 feuilles_Nettoyage_fichier" xfId="870"/>
    <cellStyle name="H_Déf_IBPM gAC limite 2 feuilles_Nettoyage_fichier 2" xfId="871"/>
    <cellStyle name="H_Déf_IBPM gAC limite 2 feuilles_Nettoyage_fichier 2 2" xfId="872"/>
    <cellStyle name="H_Déf_IBPM gAC limite 2 feuilles_TdB 30_04_2010 TASFR00580937AJ-1 THTH" xfId="873"/>
    <cellStyle name="H_Déf_IBPM gAC limite 2 feuilles_TdB 30_04_2010 TASFR00580937AJ-1 THTH 2" xfId="874"/>
    <cellStyle name="H_Déf_IBPM gAC limite 2 feuilles_TdB-S76-CIS-2010-03 V38 Recup" xfId="875"/>
    <cellStyle name="H_Déf_LINKS_CLEANUP_17" xfId="876"/>
    <cellStyle name="H_Déf_Log Risk" xfId="877"/>
    <cellStyle name="H_Déf_MAP-F-DAE-005-XX_08" xfId="878"/>
    <cellStyle name="H_Déf_MAP-F-DAE-008-F_03 (DOR_V5_2)_PertMaster" xfId="879"/>
    <cellStyle name="H_Déf_Onglets_R_O_TDB_New" xfId="880"/>
    <cellStyle name="H_Déf_P3E_DAE_DASHBOARD_MODULE_V2_12" xfId="881"/>
    <cellStyle name="H_Déf_Page de garde" xfId="882"/>
    <cellStyle name="H_Déf_Page de garde_ATA_08_4098_DIS-TdB_MAS FSTA _sept_11_ind00" xfId="883"/>
    <cellStyle name="H_Déf_RRJ WP4.2 Progress Report-2006-06 IR 04" xfId="884"/>
    <cellStyle name="H_Déf_RRJ WP4.2 Progress Report-2006-07 IR 00" xfId="885"/>
    <cellStyle name="H_Déf_TdB_FMS2_2006_11_28_MRTT part 1.XLS Graphique 7" xfId="886"/>
    <cellStyle name="H_Déf_TdB_FMS2_2006_11_28_MRTT part 1.XLS Graphique 7 2" xfId="887"/>
    <cellStyle name="H_Déf_TdB_FMS2_2006_11_28_MRTT part 1.XLS Graphique 7 2 2" xfId="888"/>
    <cellStyle name="H_Déf_TdB_FMS2_2006_11_28_MRTT part 1.XLS Graphique 7_1 - Fiche descriptive" xfId="889"/>
    <cellStyle name="H_Déf_TdB_FMS2_2006_11_28_MRTT part 1.XLS Graphique 7_5-Charges MO" xfId="890"/>
    <cellStyle name="H_Déf_TdB_FMS2_2006_11_28_MRTT part 1.XLS Graphique 7_7 - Recommandations AQ" xfId="891"/>
    <cellStyle name="H_Déf_TdB_FMS2_2006_11_28_MRTT part 1.XLS Graphique 7_99-2 Baseline Status (ECRs) (2)" xfId="892"/>
    <cellStyle name="H_Déf_TdB_FMS2_2006_11_28_MRTT part 1.XLS Graphique 7_99-3 Formal IVV status (2)" xfId="893"/>
    <cellStyle name="H_Déf_TdB_FMS2_2006_11_28_MRTT part 1.XLS Graphique 7_MAP-F-DAE-025-00-D" xfId="894"/>
    <cellStyle name="H_Déf_TdB_FMS2_2006_11_28_MRTT part 1.XLS Graphique 7_MAP-F-DAE-025-00-D 2" xfId="895"/>
    <cellStyle name="H_Déf_TdB_FMS2_2006_11_28_MRTT part 1.XLS Graphique 7_MAP-F-DAE-025-00-D 2 2" xfId="896"/>
    <cellStyle name="H_Déf_TdB_FMS2_2006_11_28_MRTT part 1.XLS Graphique 7_MAP-S76-AVS-2010-04.new-xls" xfId="897"/>
    <cellStyle name="H_Déf_TdB_FMS2_2006_11_28_MRTT part 1.XLS Graphique 7_Nettoyage_fichier" xfId="898"/>
    <cellStyle name="H_Déf_TdB_FMS2_2006_11_28_MRTT part 1.XLS Graphique 7_Nettoyage_fichier 2" xfId="899"/>
    <cellStyle name="H_Déf_TdB_FMS2_2006_11_28_MRTT part 1.XLS Graphique 7_Nettoyage_fichier 2 2" xfId="900"/>
    <cellStyle name="H_Déf_TdB_FMS2_2006_11_28_MRTT part 1.XLS Graphique 7_TdB 30_04_2010 TASFR00580937AJ-1 THTH" xfId="901"/>
    <cellStyle name="H_Déf_TdB_FMS2_2006_11_28_MRTT part 1.XLS Graphique 7_TdB 30_04_2010 TASFR00580937AJ-1 THTH 2" xfId="902"/>
    <cellStyle name="H_Déf_TdB_FMS2_2006_11_28_MRTT part 1.XLS Graphique 7_TdB-S76-CIS-2010-03 V38 Recup" xfId="903"/>
    <cellStyle name="Heading 1" xfId="904"/>
    <cellStyle name="Heading 2" xfId="905"/>
    <cellStyle name="Heading 3" xfId="906"/>
    <cellStyle name="Heading 4" xfId="907"/>
    <cellStyle name="Here" xfId="908"/>
    <cellStyle name="Here 2" xfId="909"/>
    <cellStyle name="Here 2 2" xfId="910"/>
    <cellStyle name="Here_1 - Fiche descriptive" xfId="911"/>
    <cellStyle name="Hyperlink" xfId="912"/>
    <cellStyle name="Hyperlink 2" xfId="913"/>
    <cellStyle name="Hyperlink 2 2" xfId="914"/>
    <cellStyle name="Hyperlink_1 - Fiche descriptive" xfId="915"/>
    <cellStyle name="Input" xfId="916"/>
    <cellStyle name="Insatisfaisant" xfId="917" builtinId="27" customBuiltin="1"/>
    <cellStyle name="Insatisfaisant 2" xfId="918"/>
    <cellStyle name="item" xfId="919"/>
    <cellStyle name="item 2" xfId="920"/>
    <cellStyle name="item 2 2" xfId="921"/>
    <cellStyle name="item 3" xfId="922"/>
    <cellStyle name="item_1 - Fiche descriptive" xfId="923"/>
    <cellStyle name="keuros" xfId="924"/>
    <cellStyle name="l1" xfId="925"/>
    <cellStyle name="l1 2" xfId="926"/>
    <cellStyle name="l1_1 - Fiche descriptive" xfId="927"/>
    <cellStyle name="l2" xfId="928"/>
    <cellStyle name="l3" xfId="929"/>
    <cellStyle name="l4" xfId="930"/>
    <cellStyle name="l4 2" xfId="931"/>
    <cellStyle name="l4 2 2" xfId="932"/>
    <cellStyle name="l4_1 - Fiche descriptive" xfId="933"/>
    <cellStyle name="l5" xfId="934"/>
    <cellStyle name="l5 2" xfId="935"/>
    <cellStyle name="l5 2 2" xfId="936"/>
    <cellStyle name="l5_1 - Fiche descriptive" xfId="937"/>
    <cellStyle name="Lien hypertexte 2" xfId="938"/>
    <cellStyle name="Lien hypertexte 2 2" xfId="939"/>
    <cellStyle name="Lien hypertexte 3" xfId="940"/>
    <cellStyle name="Lien hypertexte 3 2" xfId="941"/>
    <cellStyle name="Lien hypertexte 4" xfId="942"/>
    <cellStyle name="Lien hypertexte 5" xfId="943"/>
    <cellStyle name="Lien hypertexte 6" xfId="944"/>
    <cellStyle name="Lien_x0018_hypertexte" xfId="945"/>
    <cellStyle name="Lien_x0018_hypertexte 2" xfId="946"/>
    <cellStyle name="Linked Cell" xfId="947"/>
    <cellStyle name="Masqué" xfId="948"/>
    <cellStyle name="Masqué 2" xfId="949"/>
    <cellStyle name="Masqué 2 2" xfId="950"/>
    <cellStyle name="Masqué 3" xfId="951"/>
    <cellStyle name="Masqué 3 2" xfId="952"/>
    <cellStyle name="Masqué 4" xfId="953"/>
    <cellStyle name="Masqué_1 - Fiche descriptive" xfId="954"/>
    <cellStyle name="money" xfId="955"/>
    <cellStyle name="money 2" xfId="956"/>
    <cellStyle name="money 2 2" xfId="957"/>
    <cellStyle name="money 3" xfId="958"/>
    <cellStyle name="money_1 - Fiche descriptive" xfId="959"/>
    <cellStyle name="Neutral" xfId="960"/>
    <cellStyle name="Neutre" xfId="961" builtinId="28" customBuiltin="1"/>
    <cellStyle name="Neutre 2" xfId="962"/>
    <cellStyle name="NEW_equipement" xfId="963"/>
    <cellStyle name="Niveau_1" xfId="964"/>
    <cellStyle name="Noeud" xfId="965"/>
    <cellStyle name="Nom Doc" xfId="966"/>
    <cellStyle name="nombre" xfId="967"/>
    <cellStyle name="nombre 2" xfId="968"/>
    <cellStyle name="nombre_1 - Fiche descriptive" xfId="969"/>
    <cellStyle name="Noms" xfId="970"/>
    <cellStyle name="Non défini" xfId="971"/>
    <cellStyle name="Non défini 2" xfId="972"/>
    <cellStyle name="Non défini 2 2" xfId="973"/>
    <cellStyle name="Non défini_1 - Fiche descriptive" xfId="974"/>
    <cellStyle name="Non modifiable" xfId="975"/>
    <cellStyle name="Non modifiable 2" xfId="976"/>
    <cellStyle name="Non modifiable 2 2" xfId="977"/>
    <cellStyle name="Non modifiable 3" xfId="978"/>
    <cellStyle name="Non modifiable 3 2" xfId="979"/>
    <cellStyle name="Non modifiable 4" xfId="980"/>
    <cellStyle name="Normal" xfId="0" builtinId="0"/>
    <cellStyle name="Normal 2" xfId="981"/>
    <cellStyle name="Normal 2 2" xfId="982"/>
    <cellStyle name="Normal 2 2 2" xfId="983"/>
    <cellStyle name="Normal 2 3" xfId="984"/>
    <cellStyle name="Normal 3" xfId="985"/>
    <cellStyle name="Normal 3 2" xfId="986"/>
    <cellStyle name="Normal 4" xfId="987"/>
    <cellStyle name="Normal 5" xfId="988"/>
    <cellStyle name="Normal 97" xfId="989"/>
    <cellStyle name="Normal_2 - Evènements clés 2" xfId="990"/>
    <cellStyle name="Normal_87201044-MGPR-GRP-EN-Draft002-Project_reporting_template_b_20110121" xfId="991"/>
    <cellStyle name="Normal_87201044-MGPR-GRP-EN-Draft002-Project_reporting_template_b_20110121 2" xfId="992"/>
    <cellStyle name="Normal_Maquette_TDB4" xfId="993"/>
    <cellStyle name="Normal_Maquette_TDB4 2" xfId="994"/>
    <cellStyle name="Normal_Project reporting template-87201044-MGPR-GRP-EN- 2" xfId="995"/>
    <cellStyle name="Normal_Solution_Monitoring_Dashboard_File 2" xfId="996"/>
    <cellStyle name="Note" xfId="997"/>
    <cellStyle name="obsolete" xfId="998"/>
    <cellStyle name="one" xfId="999"/>
    <cellStyle name="Output" xfId="1000"/>
    <cellStyle name="pepin" xfId="1001"/>
    <cellStyle name="pepin 2" xfId="1002"/>
    <cellStyle name="pepin_1 - Fiche descriptive" xfId="1003"/>
    <cellStyle name="Percent_ARRC-654-PRP V2.1 ARRC Programme Review Pack" xfId="1004"/>
    <cellStyle name="Pound" xfId="1005"/>
    <cellStyle name="Pound 2" xfId="1006"/>
    <cellStyle name="Pound 2 2" xfId="1007"/>
    <cellStyle name="Pound 3" xfId="1008"/>
    <cellStyle name="Pound_1 - Fiche descriptive" xfId="1009"/>
    <cellStyle name="Pound12" xfId="1010"/>
    <cellStyle name="Pourcentage 2" xfId="1011"/>
    <cellStyle name="Pourcentage 2 2" xfId="1012"/>
    <cellStyle name="Pourcentage 3" xfId="1013"/>
    <cellStyle name="Pourcentage 4" xfId="1014"/>
    <cellStyle name="Pourcentage 5" xfId="1015"/>
    <cellStyle name="Pourcentage 5 2" xfId="1016"/>
    <cellStyle name="Pourcentage entier" xfId="1017"/>
    <cellStyle name="PSChar" xfId="1018"/>
    <cellStyle name="PSChar 2" xfId="1019"/>
    <cellStyle name="PSChar 2 2" xfId="1020"/>
    <cellStyle name="PSDate" xfId="1021"/>
    <cellStyle name="PSDate 2" xfId="1022"/>
    <cellStyle name="PSDate 2 2" xfId="1023"/>
    <cellStyle name="PSDec" xfId="1024"/>
    <cellStyle name="PSDec 2" xfId="1025"/>
    <cellStyle name="PSDec 2 2" xfId="1026"/>
    <cellStyle name="PSHeading" xfId="1027"/>
    <cellStyle name="PSHeading 2" xfId="1028"/>
    <cellStyle name="PSHeading 2 2" xfId="1029"/>
    <cellStyle name="PSHeading_1 - Fiche descriptive" xfId="1030"/>
    <cellStyle name="PSInt" xfId="1031"/>
    <cellStyle name="PSInt 2" xfId="1032"/>
    <cellStyle name="PSInt 2 2" xfId="1033"/>
    <cellStyle name="PSSpacer" xfId="1034"/>
    <cellStyle name="PSSpacer 2" xfId="1035"/>
    <cellStyle name="PSSpacer 2 2" xfId="1036"/>
    <cellStyle name="Qty" xfId="1037"/>
    <cellStyle name="Qty 2" xfId="1038"/>
    <cellStyle name="Qty 2 2" xfId="1039"/>
    <cellStyle name="Qty 3" xfId="1040"/>
    <cellStyle name="Qty_1 - Fiche descriptive" xfId="1041"/>
    <cellStyle name="Réduction" xfId="1042"/>
    <cellStyle name="SAPBEXaggData" xfId="1043"/>
    <cellStyle name="SAPBEXaggData 2" xfId="1044"/>
    <cellStyle name="SAPBEXaggData 2 2" xfId="1045"/>
    <cellStyle name="SAPBEXaggData_1 - Fiche descriptive" xfId="1046"/>
    <cellStyle name="SAPBEXaggDataEmph" xfId="1047"/>
    <cellStyle name="SAPBEXaggDataEmph 2" xfId="1048"/>
    <cellStyle name="SAPBEXaggDataEmph 2 2" xfId="1049"/>
    <cellStyle name="SAPBEXaggDataEmph_1 - Fiche descriptive" xfId="1050"/>
    <cellStyle name="SAPBEXaggItem" xfId="1051"/>
    <cellStyle name="SAPBEXaggItem 2" xfId="1052"/>
    <cellStyle name="SAPBEXaggItem 2 2" xfId="1053"/>
    <cellStyle name="SAPBEXaggItem_1 - Fiche descriptive" xfId="1054"/>
    <cellStyle name="SAPBEXchaText" xfId="1055"/>
    <cellStyle name="SAPBEXchaText 2" xfId="1056"/>
    <cellStyle name="SAPBEXchaText 2 2" xfId="1057"/>
    <cellStyle name="SAPBEXchaText_1 - Fiche descriptive" xfId="1058"/>
    <cellStyle name="SAPBEXexcBad7" xfId="1059"/>
    <cellStyle name="SAPBEXexcBad7 2" xfId="1060"/>
    <cellStyle name="SAPBEXexcBad7 2 2" xfId="1061"/>
    <cellStyle name="SAPBEXexcBad7_1 - Fiche descriptive" xfId="1062"/>
    <cellStyle name="SAPBEXexcBad8" xfId="1063"/>
    <cellStyle name="SAPBEXexcBad8 2" xfId="1064"/>
    <cellStyle name="SAPBEXexcBad8 2 2" xfId="1065"/>
    <cellStyle name="SAPBEXexcBad8_1 - Fiche descriptive" xfId="1066"/>
    <cellStyle name="SAPBEXexcBad9" xfId="1067"/>
    <cellStyle name="SAPBEXexcBad9 2" xfId="1068"/>
    <cellStyle name="SAPBEXexcBad9 2 2" xfId="1069"/>
    <cellStyle name="SAPBEXexcBad9_1 - Fiche descriptive" xfId="1070"/>
    <cellStyle name="SAPBEXexcCritical4" xfId="1071"/>
    <cellStyle name="SAPBEXexcCritical4 2" xfId="1072"/>
    <cellStyle name="SAPBEXexcCritical4 2 2" xfId="1073"/>
    <cellStyle name="SAPBEXexcCritical4_1 - Fiche descriptive" xfId="1074"/>
    <cellStyle name="SAPBEXexcCritical5" xfId="1075"/>
    <cellStyle name="SAPBEXexcCritical5 2" xfId="1076"/>
    <cellStyle name="SAPBEXexcCritical5 2 2" xfId="1077"/>
    <cellStyle name="SAPBEXexcCritical5_1 - Fiche descriptive" xfId="1078"/>
    <cellStyle name="SAPBEXexcCritical6" xfId="1079"/>
    <cellStyle name="SAPBEXexcCritical6 2" xfId="1080"/>
    <cellStyle name="SAPBEXexcCritical6 2 2" xfId="1081"/>
    <cellStyle name="SAPBEXexcCritical6_1 - Fiche descriptive" xfId="1082"/>
    <cellStyle name="SAPBEXexcGood1" xfId="1083"/>
    <cellStyle name="SAPBEXexcGood1 2" xfId="1084"/>
    <cellStyle name="SAPBEXexcGood1 2 2" xfId="1085"/>
    <cellStyle name="SAPBEXexcGood1_1 - Fiche descriptive" xfId="1086"/>
    <cellStyle name="SAPBEXexcGood2" xfId="1087"/>
    <cellStyle name="SAPBEXexcGood2 2" xfId="1088"/>
    <cellStyle name="SAPBEXexcGood2 2 2" xfId="1089"/>
    <cellStyle name="SAPBEXexcGood2_1 - Fiche descriptive" xfId="1090"/>
    <cellStyle name="SAPBEXexcGood3" xfId="1091"/>
    <cellStyle name="SAPBEXexcGood3 2" xfId="1092"/>
    <cellStyle name="SAPBEXexcGood3 2 2" xfId="1093"/>
    <cellStyle name="SAPBEXexcGood3_1 - Fiche descriptive" xfId="1094"/>
    <cellStyle name="SAPBEXfilterDrill" xfId="1095"/>
    <cellStyle name="SAPBEXfilterDrill 2" xfId="1096"/>
    <cellStyle name="SAPBEXfilterDrill 2 2" xfId="1097"/>
    <cellStyle name="SAPBEXfilterDrill_1 - Fiche descriptive" xfId="1098"/>
    <cellStyle name="SAPBEXfilterItem" xfId="1099"/>
    <cellStyle name="SAPBEXfilterItem 2" xfId="1100"/>
    <cellStyle name="SAPBEXfilterItem 2 2" xfId="1101"/>
    <cellStyle name="SAPBEXfilterItem_1 - Fiche descriptive" xfId="1102"/>
    <cellStyle name="SAPBEXfilterText" xfId="1103"/>
    <cellStyle name="SAPBEXfilterText 2" xfId="1104"/>
    <cellStyle name="SAPBEXfilterText 2 2" xfId="1105"/>
    <cellStyle name="SAPBEXfilterText_1 - Fiche descriptive" xfId="1106"/>
    <cellStyle name="SAPBEXformats" xfId="1107"/>
    <cellStyle name="SAPBEXformats 2" xfId="1108"/>
    <cellStyle name="SAPBEXformats 2 2" xfId="1109"/>
    <cellStyle name="SAPBEXformats_1 - Fiche descriptive" xfId="1110"/>
    <cellStyle name="SAPBEXheaderItem" xfId="1111"/>
    <cellStyle name="SAPBEXheaderItem 2" xfId="1112"/>
    <cellStyle name="SAPBEXheaderItem 2 2" xfId="1113"/>
    <cellStyle name="SAPBEXheaderItem_1 - Fiche descriptive" xfId="1114"/>
    <cellStyle name="SAPBEXheaderText" xfId="1115"/>
    <cellStyle name="SAPBEXheaderText 2" xfId="1116"/>
    <cellStyle name="SAPBEXheaderText 2 2" xfId="1117"/>
    <cellStyle name="SAPBEXheaderText_1 - Fiche descriptive" xfId="1118"/>
    <cellStyle name="SAPBEXresData" xfId="1119"/>
    <cellStyle name="SAPBEXresData 2" xfId="1120"/>
    <cellStyle name="SAPBEXresData 2 2" xfId="1121"/>
    <cellStyle name="SAPBEXresData_1 - Fiche descriptive" xfId="1122"/>
    <cellStyle name="SAPBEXresDataEmph" xfId="1123"/>
    <cellStyle name="SAPBEXresDataEmph 2" xfId="1124"/>
    <cellStyle name="SAPBEXresDataEmph 2 2" xfId="1125"/>
    <cellStyle name="SAPBEXresDataEmph_1 - Fiche descriptive" xfId="1126"/>
    <cellStyle name="SAPBEXresItem" xfId="1127"/>
    <cellStyle name="SAPBEXresItem 2" xfId="1128"/>
    <cellStyle name="SAPBEXresItem 2 2" xfId="1129"/>
    <cellStyle name="SAPBEXresItem_1 - Fiche descriptive" xfId="1130"/>
    <cellStyle name="SAPBEXstdData" xfId="1131"/>
    <cellStyle name="SAPBEXstdDataEmph" xfId="1132"/>
    <cellStyle name="SAPBEXstdDataEmph 2" xfId="1133"/>
    <cellStyle name="SAPBEXstdDataEmph 2 2" xfId="1134"/>
    <cellStyle name="SAPBEXstdDataEmph_1 - Fiche descriptive" xfId="1135"/>
    <cellStyle name="SAPBEXstdItem" xfId="1136"/>
    <cellStyle name="SAPBEXstdItem 2" xfId="1137"/>
    <cellStyle name="SAPBEXstdItem 2 2" xfId="1138"/>
    <cellStyle name="SAPBEXstdItem_1 - Fiche descriptive" xfId="1139"/>
    <cellStyle name="SAPBEXtitle" xfId="1140"/>
    <cellStyle name="SAPBEXtitle 2" xfId="1141"/>
    <cellStyle name="SAPBEXtitle 2 2" xfId="1142"/>
    <cellStyle name="SAPBEXtitle_1 - Fiche descriptive" xfId="1143"/>
    <cellStyle name="SAPBEXundefined" xfId="1144"/>
    <cellStyle name="SAPBEXundefined 2" xfId="1145"/>
    <cellStyle name="SAPBEXundefined 2 2" xfId="1146"/>
    <cellStyle name="SAPBEXundefined_1 - Fiche descriptive" xfId="1147"/>
    <cellStyle name="Satisfaisant" xfId="1148" builtinId="26" customBuiltin="1"/>
    <cellStyle name="Satisfaisant 2" xfId="1149"/>
    <cellStyle name="Sortie" xfId="1150" builtinId="21" customBuiltin="1"/>
    <cellStyle name="Sortie 2" xfId="1151"/>
    <cellStyle name="StationEach" xfId="1152"/>
    <cellStyle name="StationTot" xfId="1153"/>
    <cellStyle name="Style 1" xfId="1154"/>
    <cellStyle name="Style 1 2" xfId="1155"/>
    <cellStyle name="StyleJour" xfId="1156"/>
    <cellStyle name="StyleJour 2" xfId="1157"/>
    <cellStyle name="StyleJour 2 2" xfId="1158"/>
    <cellStyle name="StyleJour 3" xfId="1159"/>
    <cellStyle name="StyleJour_1 - Fiche descriptive" xfId="1160"/>
    <cellStyle name="styleTitreHorizontal" xfId="1161"/>
    <cellStyle name="styleTitreHorizontal 2" xfId="1162"/>
    <cellStyle name="styleTitreHorizontal_1 - Fiche descriptive" xfId="1163"/>
    <cellStyle name="styleTitreVertical" xfId="1164"/>
    <cellStyle name="styleTitreVertical 2" xfId="1165"/>
    <cellStyle name="styleTitreVertical_1 - Fiche descriptive" xfId="1166"/>
    <cellStyle name="SubTot" xfId="1167"/>
    <cellStyle name="Subtoteqsheet" xfId="1168"/>
    <cellStyle name="Subtoteqsheet 2" xfId="1169"/>
    <cellStyle name="temp" xfId="1170"/>
    <cellStyle name="Texte explicatif" xfId="1171" builtinId="53" customBuiltin="1"/>
    <cellStyle name="Times" xfId="1172"/>
    <cellStyle name="Title" xfId="1173"/>
    <cellStyle name="Titre" xfId="1174" builtinId="15" customBuiltin="1"/>
    <cellStyle name="Titre 1" xfId="1175"/>
    <cellStyle name="titre ital 32" xfId="1176"/>
    <cellStyle name="Titre 1" xfId="1177" builtinId="16" customBuiltin="1"/>
    <cellStyle name="Titre 2" xfId="1178" builtinId="17" customBuiltin="1"/>
    <cellStyle name="Titre 3" xfId="1179" builtinId="18" customBuiltin="1"/>
    <cellStyle name="Titre 4" xfId="1180" builtinId="19" customBuiltin="1"/>
    <cellStyle name="TitreSérie" xfId="1181"/>
    <cellStyle name="TitreSérie 2" xfId="1182"/>
    <cellStyle name="TitreSérie 3" xfId="1183"/>
    <cellStyle name="TitreSérie 3 2" xfId="1184"/>
    <cellStyle name="TitreSérie 4" xfId="1185"/>
    <cellStyle name="TitreSérie 5" xfId="1186"/>
    <cellStyle name="TitreSérie_1 - Fiche descriptive" xfId="1187"/>
    <cellStyle name="Total" xfId="1188" builtinId="25" customBuiltin="1"/>
    <cellStyle name="TypeDonnée" xfId="1189"/>
    <cellStyle name="TypeDonnée 2" xfId="1190"/>
    <cellStyle name="TypeDonnée 2 2" xfId="1191"/>
    <cellStyle name="TypeDonnée 3" xfId="1192"/>
    <cellStyle name="TypeDonnée 3 2" xfId="1193"/>
    <cellStyle name="TypeDonnée 4" xfId="1194"/>
    <cellStyle name="TypeDonnée_1 - Fiche descriptive" xfId="1195"/>
    <cellStyle name="Variation" xfId="1196"/>
    <cellStyle name="Variation 2" xfId="1197"/>
    <cellStyle name="Variation 2 2" xfId="1198"/>
    <cellStyle name="Variation 3" xfId="1199"/>
    <cellStyle name="Variation 3 2" xfId="1200"/>
    <cellStyle name="Variation 4" xfId="1201"/>
    <cellStyle name="Variation_1 - Fiche descriptive" xfId="1202"/>
    <cellStyle name="Vérification" xfId="1203" builtinId="23" customBuiltin="1"/>
    <cellStyle name="Vérification 2" xfId="1204"/>
    <cellStyle name="Warning Text" xfId="1205"/>
    <cellStyle name="Обычный_2.1 GANTT" xfId="1206"/>
    <cellStyle name="標準_Application List with Client Dependencies DSL" xfId="1207"/>
  </cellStyles>
  <dxfs count="3"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39922"/>
      <rgbColor rgb="00800080"/>
      <rgbColor rgb="00008080"/>
      <rgbColor rgb="00C0C0C0"/>
      <rgbColor rgb="00808080"/>
      <rgbColor rgb="00989CFC"/>
      <rgbColor rgb="009F375A"/>
      <rgbColor rgb="00FFFFCC"/>
      <rgbColor rgb="00CCFFFF"/>
      <rgbColor rgb="00660066"/>
      <rgbColor rgb="00FF8080"/>
      <rgbColor rgb="000066CC"/>
      <rgbColor rgb="00CCCCFF"/>
      <rgbColor rgb="00EFEF8F"/>
      <rgbColor rgb="00CC9CCC"/>
      <rgbColor rgb="00FFC000"/>
      <rgbColor rgb="007FB2FF"/>
      <rgbColor rgb="00BFBFBF"/>
      <rgbColor rgb="00FFCC66"/>
      <rgbColor rgb="00488DB6"/>
      <rgbColor rgb="00D9D9D9"/>
      <rgbColor rgb="0000CCFF"/>
      <rgbColor rgb="00DFDFD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C0C0FF"/>
      <rgbColor rgb="00F79646"/>
      <rgbColor rgb="00993300"/>
      <rgbColor rgb="00DB843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0</xdr:row>
      <xdr:rowOff>94877</xdr:rowOff>
    </xdr:from>
    <xdr:to>
      <xdr:col>10</xdr:col>
      <xdr:colOff>668537</xdr:colOff>
      <xdr:row>2</xdr:row>
      <xdr:rowOff>45995</xdr:rowOff>
    </xdr:to>
    <xdr:sp macro="" textlink="">
      <xdr:nvSpPr>
        <xdr:cNvPr id="3" name="Text Box 7"/>
        <xdr:cNvSpPr txBox="1">
          <a:spLocks noChangeArrowheads="1"/>
        </xdr:cNvSpPr>
      </xdr:nvSpPr>
      <xdr:spPr bwMode="auto">
        <a:xfrm>
          <a:off x="340659" y="94877"/>
          <a:ext cx="7518026" cy="27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Dossier de pilotage de projet ; Identification Projet</a:t>
          </a:r>
        </a:p>
      </xdr:txBody>
    </xdr:sp>
    <xdr:clientData/>
  </xdr:twoCellAnchor>
  <xdr:twoCellAnchor>
    <xdr:from>
      <xdr:col>16</xdr:col>
      <xdr:colOff>583406</xdr:colOff>
      <xdr:row>12</xdr:row>
      <xdr:rowOff>261930</xdr:rowOff>
    </xdr:from>
    <xdr:to>
      <xdr:col>20</xdr:col>
      <xdr:colOff>250031</xdr:colOff>
      <xdr:row>12</xdr:row>
      <xdr:rowOff>821523</xdr:rowOff>
    </xdr:to>
    <xdr:sp macro="" textlink="">
      <xdr:nvSpPr>
        <xdr:cNvPr id="6" name="Rectangle à coins arrondis 5"/>
        <xdr:cNvSpPr/>
      </xdr:nvSpPr>
      <xdr:spPr bwMode="auto">
        <a:xfrm>
          <a:off x="12501562" y="3548055"/>
          <a:ext cx="2714625" cy="559593"/>
        </a:xfrm>
        <a:prstGeom prst="wedgeRoundRectCallout">
          <a:avLst>
            <a:gd name="adj1" fmla="val -126096"/>
            <a:gd name="adj2" fmla="val -19136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Definissez ici l'objectif de votre projet</a:t>
          </a:r>
        </a:p>
      </xdr:txBody>
    </xdr:sp>
    <xdr:clientData/>
  </xdr:twoCellAnchor>
  <xdr:twoCellAnchor>
    <xdr:from>
      <xdr:col>16</xdr:col>
      <xdr:colOff>521494</xdr:colOff>
      <xdr:row>12</xdr:row>
      <xdr:rowOff>1223955</xdr:rowOff>
    </xdr:from>
    <xdr:to>
      <xdr:col>20</xdr:col>
      <xdr:colOff>188119</xdr:colOff>
      <xdr:row>13</xdr:row>
      <xdr:rowOff>521485</xdr:rowOff>
    </xdr:to>
    <xdr:sp macro="" textlink="">
      <xdr:nvSpPr>
        <xdr:cNvPr id="7" name="Rectangle à coins arrondis 6"/>
        <xdr:cNvSpPr/>
      </xdr:nvSpPr>
      <xdr:spPr bwMode="auto">
        <a:xfrm>
          <a:off x="12439650" y="4510080"/>
          <a:ext cx="2714625" cy="559593"/>
        </a:xfrm>
        <a:prstGeom prst="wedgeRoundRectCallout">
          <a:avLst>
            <a:gd name="adj1" fmla="val -122587"/>
            <a:gd name="adj2" fmla="val -16157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Diffusez votre tableau</a:t>
          </a:r>
          <a:r>
            <a:rPr lang="fr-FR" sz="1100" baseline="0">
              <a:effectLst/>
              <a:latin typeface="+mn-lt"/>
              <a:ea typeface="+mn-ea"/>
              <a:cs typeface="+mn-cs"/>
            </a:rPr>
            <a:t> de bord  à vos clients et aux membres du groupe  projet.</a:t>
          </a:r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616744</xdr:colOff>
      <xdr:row>10</xdr:row>
      <xdr:rowOff>152393</xdr:rowOff>
    </xdr:from>
    <xdr:to>
      <xdr:col>20</xdr:col>
      <xdr:colOff>283369</xdr:colOff>
      <xdr:row>10</xdr:row>
      <xdr:rowOff>711986</xdr:rowOff>
    </xdr:to>
    <xdr:sp macro="" textlink="">
      <xdr:nvSpPr>
        <xdr:cNvPr id="8" name="Rectangle à coins arrondis 7"/>
        <xdr:cNvSpPr/>
      </xdr:nvSpPr>
      <xdr:spPr bwMode="auto">
        <a:xfrm>
          <a:off x="12534900" y="2533643"/>
          <a:ext cx="2714625" cy="559593"/>
        </a:xfrm>
        <a:prstGeom prst="wedgeRoundRectCallout">
          <a:avLst>
            <a:gd name="adj1" fmla="val -127850"/>
            <a:gd name="adj2" fmla="val -1488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Definissez ici la période pendant laquelle se déroule votre projet</a:t>
          </a:r>
        </a:p>
      </xdr:txBody>
    </xdr:sp>
    <xdr:clientData/>
  </xdr:twoCellAnchor>
  <xdr:twoCellAnchor>
    <xdr:from>
      <xdr:col>16</xdr:col>
      <xdr:colOff>542925</xdr:colOff>
      <xdr:row>8</xdr:row>
      <xdr:rowOff>245262</xdr:rowOff>
    </xdr:from>
    <xdr:to>
      <xdr:col>20</xdr:col>
      <xdr:colOff>209550</xdr:colOff>
      <xdr:row>9</xdr:row>
      <xdr:rowOff>114293</xdr:rowOff>
    </xdr:to>
    <xdr:sp macro="" textlink="">
      <xdr:nvSpPr>
        <xdr:cNvPr id="9" name="Rectangle à coins arrondis 8"/>
        <xdr:cNvSpPr/>
      </xdr:nvSpPr>
      <xdr:spPr bwMode="auto">
        <a:xfrm>
          <a:off x="12461081" y="1804981"/>
          <a:ext cx="2714625" cy="559593"/>
        </a:xfrm>
        <a:prstGeom prst="wedgeRoundRectCallout">
          <a:avLst>
            <a:gd name="adj1" fmla="val -126096"/>
            <a:gd name="adj2" fmla="val -13604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qui endosse la responsabilité de la pertinence et de la complétude de ce tableau de bord.</a:t>
          </a:r>
        </a:p>
      </xdr:txBody>
    </xdr:sp>
    <xdr:clientData/>
  </xdr:twoCellAnchor>
  <xdr:twoCellAnchor>
    <xdr:from>
      <xdr:col>16</xdr:col>
      <xdr:colOff>600075</xdr:colOff>
      <xdr:row>6</xdr:row>
      <xdr:rowOff>207162</xdr:rowOff>
    </xdr:from>
    <xdr:to>
      <xdr:col>20</xdr:col>
      <xdr:colOff>266700</xdr:colOff>
      <xdr:row>8</xdr:row>
      <xdr:rowOff>130961</xdr:rowOff>
    </xdr:to>
    <xdr:sp macro="" textlink="">
      <xdr:nvSpPr>
        <xdr:cNvPr id="10" name="Rectangle à coins arrondis 9"/>
        <xdr:cNvSpPr/>
      </xdr:nvSpPr>
      <xdr:spPr bwMode="auto">
        <a:xfrm>
          <a:off x="12518231" y="1397787"/>
          <a:ext cx="2714625" cy="292893"/>
        </a:xfrm>
        <a:prstGeom prst="wedgeRoundRectCallout">
          <a:avLst>
            <a:gd name="adj1" fmla="val -126973"/>
            <a:gd name="adj2" fmla="val -22900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le nom de votre projet</a:t>
          </a:r>
        </a:p>
      </xdr:txBody>
    </xdr:sp>
    <xdr:clientData/>
  </xdr:twoCellAnchor>
  <xdr:twoCellAnchor>
    <xdr:from>
      <xdr:col>20</xdr:col>
      <xdr:colOff>609600</xdr:colOff>
      <xdr:row>3</xdr:row>
      <xdr:rowOff>14288</xdr:rowOff>
    </xdr:from>
    <xdr:to>
      <xdr:col>25</xdr:col>
      <xdr:colOff>35719</xdr:colOff>
      <xdr:row>5</xdr:row>
      <xdr:rowOff>11906</xdr:rowOff>
    </xdr:to>
    <xdr:sp macro="" textlink="">
      <xdr:nvSpPr>
        <xdr:cNvPr id="11" name="Rectangle à coins arrondis 10"/>
        <xdr:cNvSpPr/>
      </xdr:nvSpPr>
      <xdr:spPr bwMode="auto">
        <a:xfrm>
          <a:off x="15575756" y="573882"/>
          <a:ext cx="3236119" cy="473868"/>
        </a:xfrm>
        <a:prstGeom prst="wedgeRoundRectCallout">
          <a:avLst>
            <a:gd name="adj1" fmla="val -210455"/>
            <a:gd name="adj2" fmla="val -10288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la date de l'issue de ce tableau de bord, elle  se répercutera dans les autres onglets</a:t>
          </a:r>
        </a:p>
      </xdr:txBody>
    </xdr:sp>
    <xdr:clientData/>
  </xdr:twoCellAnchor>
  <xdr:twoCellAnchor>
    <xdr:from>
      <xdr:col>20</xdr:col>
      <xdr:colOff>607220</xdr:colOff>
      <xdr:row>5</xdr:row>
      <xdr:rowOff>107155</xdr:rowOff>
    </xdr:from>
    <xdr:to>
      <xdr:col>25</xdr:col>
      <xdr:colOff>107156</xdr:colOff>
      <xdr:row>8</xdr:row>
      <xdr:rowOff>80961</xdr:rowOff>
    </xdr:to>
    <xdr:sp macro="" textlink="">
      <xdr:nvSpPr>
        <xdr:cNvPr id="12" name="Rectangle à coins arrondis 11"/>
        <xdr:cNvSpPr/>
      </xdr:nvSpPr>
      <xdr:spPr bwMode="auto">
        <a:xfrm>
          <a:off x="15573376" y="1142999"/>
          <a:ext cx="3309936" cy="497681"/>
        </a:xfrm>
        <a:prstGeom prst="wedgeRoundRectCallout">
          <a:avLst>
            <a:gd name="adj1" fmla="val -206771"/>
            <a:gd name="adj2" fmla="val -17668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effectLst/>
              <a:latin typeface="+mn-lt"/>
              <a:ea typeface="+mn-ea"/>
              <a:cs typeface="+mn-cs"/>
            </a:rPr>
            <a:t>Indiquez ici votre groupe projet, , il se répercutera dans les autres onglets</a:t>
          </a:r>
          <a:endParaRPr lang="fr-FR">
            <a:effectLst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631031</xdr:colOff>
      <xdr:row>0</xdr:row>
      <xdr:rowOff>47626</xdr:rowOff>
    </xdr:from>
    <xdr:to>
      <xdr:col>24</xdr:col>
      <xdr:colOff>690562</xdr:colOff>
      <xdr:row>2</xdr:row>
      <xdr:rowOff>59531</xdr:rowOff>
    </xdr:to>
    <xdr:sp macro="" textlink="">
      <xdr:nvSpPr>
        <xdr:cNvPr id="13" name="Rectangle à coins arrondis 12"/>
        <xdr:cNvSpPr/>
      </xdr:nvSpPr>
      <xdr:spPr bwMode="auto">
        <a:xfrm>
          <a:off x="15597187" y="47626"/>
          <a:ext cx="3107531" cy="404811"/>
        </a:xfrm>
        <a:prstGeom prst="wedgeRoundRectCallout">
          <a:avLst>
            <a:gd name="adj1" fmla="val -218094"/>
            <a:gd name="adj2" fmla="val -2726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la dréférence de votre tableau de bord, elle  se répercutera dans les autres onglets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154781</xdr:colOff>
      <xdr:row>12</xdr:row>
      <xdr:rowOff>107158</xdr:rowOff>
    </xdr:from>
    <xdr:to>
      <xdr:col>18</xdr:col>
      <xdr:colOff>238124</xdr:colOff>
      <xdr:row>29</xdr:row>
      <xdr:rowOff>2</xdr:rowOff>
    </xdr:to>
    <xdr:sp macro="" textlink="">
      <xdr:nvSpPr>
        <xdr:cNvPr id="2" name="Rectangle à coins arrondis 1"/>
        <xdr:cNvSpPr/>
      </xdr:nvSpPr>
      <xdr:spPr bwMode="auto">
        <a:xfrm>
          <a:off x="16978312" y="2286002"/>
          <a:ext cx="3131343" cy="2726531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documents de votre projet et leurs états: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Documents en entrées: Dossier Client (les documents fournis par  votre client pour caractériser ses attendus) et les Document de références (Cours, normes, tuttos pertinents dans le cadre de votre projet)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Document en sortie : ce que vous produisez dans le cadre du projet.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Renseignez au fur et à mesure  leurs états et rendez les accessibles par hyperlien.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107156</xdr:colOff>
      <xdr:row>1</xdr:row>
      <xdr:rowOff>154781</xdr:rowOff>
    </xdr:from>
    <xdr:to>
      <xdr:col>13</xdr:col>
      <xdr:colOff>190499</xdr:colOff>
      <xdr:row>8</xdr:row>
      <xdr:rowOff>23813</xdr:rowOff>
    </xdr:to>
    <xdr:sp macro="" textlink="">
      <xdr:nvSpPr>
        <xdr:cNvPr id="2" name="Rectangle à coins arrondis 1"/>
        <xdr:cNvSpPr/>
      </xdr:nvSpPr>
      <xdr:spPr bwMode="auto">
        <a:xfrm>
          <a:off x="15037594" y="321469"/>
          <a:ext cx="3131343" cy="1214438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 livrables (élément de configurations (documents, produits, ...) que vous devez livrer à votre client). Au fur et à mesure de l'avancée du projet indiquez leur état à la date courante du tableau de bord.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857249</xdr:colOff>
      <xdr:row>37</xdr:row>
      <xdr:rowOff>0</xdr:rowOff>
    </xdr:from>
    <xdr:to>
      <xdr:col>6</xdr:col>
      <xdr:colOff>654842</xdr:colOff>
      <xdr:row>41</xdr:row>
      <xdr:rowOff>154781</xdr:rowOff>
    </xdr:to>
    <xdr:sp macro="" textlink="">
      <xdr:nvSpPr>
        <xdr:cNvPr id="2" name="Rectangle à coins arrondis 1"/>
        <xdr:cNvSpPr/>
      </xdr:nvSpPr>
      <xdr:spPr bwMode="auto">
        <a:xfrm>
          <a:off x="3833812" y="6727031"/>
          <a:ext cx="3131343" cy="821531"/>
        </a:xfrm>
        <a:prstGeom prst="wedgeRoundRectCallout">
          <a:avLst>
            <a:gd name="adj1" fmla="val -9411"/>
            <a:gd name="adj2" fmla="val -2600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Indiquez ici votre planning initial. Autrement dit le déroulement tel que vous l'aviez initialement prévu (le même que dans l'onglet 2D)</a:t>
          </a:r>
        </a:p>
      </xdr:txBody>
    </xdr:sp>
    <xdr:clientData/>
  </xdr:twoCellAnchor>
  <xdr:twoCellAnchor>
    <xdr:from>
      <xdr:col>8</xdr:col>
      <xdr:colOff>890587</xdr:colOff>
      <xdr:row>37</xdr:row>
      <xdr:rowOff>69056</xdr:rowOff>
    </xdr:from>
    <xdr:to>
      <xdr:col>12</xdr:col>
      <xdr:colOff>235743</xdr:colOff>
      <xdr:row>42</xdr:row>
      <xdr:rowOff>57149</xdr:rowOff>
    </xdr:to>
    <xdr:sp macro="" textlink="">
      <xdr:nvSpPr>
        <xdr:cNvPr id="3" name="Rectangle à coins arrondis 2"/>
        <xdr:cNvSpPr/>
      </xdr:nvSpPr>
      <xdr:spPr bwMode="auto">
        <a:xfrm>
          <a:off x="8724900" y="6796087"/>
          <a:ext cx="3131343" cy="821531"/>
        </a:xfrm>
        <a:prstGeom prst="wedgeRoundRectCallout">
          <a:avLst>
            <a:gd name="adj1" fmla="val -9411"/>
            <a:gd name="adj2" fmla="val -2600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Au fur et à mesure de l'avancement du projet indiquez icila</a:t>
          </a:r>
          <a:r>
            <a:rPr lang="fr-FR" sz="1100" baseline="0">
              <a:effectLst/>
              <a:latin typeface="+mn-lt"/>
              <a:ea typeface="+mn-ea"/>
              <a:cs typeface="+mn-cs"/>
            </a:rPr>
            <a:t> réalité  du démarrage et de la fin des taches, le nombre d'heures effectuées pour la tache et l'estimation de son reste à faire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173831</xdr:colOff>
      <xdr:row>36</xdr:row>
      <xdr:rowOff>7143</xdr:rowOff>
    </xdr:from>
    <xdr:to>
      <xdr:col>17</xdr:col>
      <xdr:colOff>257174</xdr:colOff>
      <xdr:row>40</xdr:row>
      <xdr:rowOff>161924</xdr:rowOff>
    </xdr:to>
    <xdr:sp macro="" textlink="">
      <xdr:nvSpPr>
        <xdr:cNvPr id="4" name="Rectangle à coins arrondis 3"/>
        <xdr:cNvSpPr/>
      </xdr:nvSpPr>
      <xdr:spPr bwMode="auto">
        <a:xfrm>
          <a:off x="12937331" y="6567487"/>
          <a:ext cx="3131343" cy="821531"/>
        </a:xfrm>
        <a:prstGeom prst="wedgeRoundRectCallout">
          <a:avLst>
            <a:gd name="adj1" fmla="val -64924"/>
            <a:gd name="adj2" fmla="val -2513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Se calcule automatiquement et indique  les écarts entre votre estimation de charge et la réalité constatée ou  anticipée.</a:t>
          </a:r>
        </a:p>
        <a:p>
          <a:endParaRPr lang="fr-FR" sz="1100" baseline="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159544</xdr:colOff>
      <xdr:row>8</xdr:row>
      <xdr:rowOff>111918</xdr:rowOff>
    </xdr:from>
    <xdr:to>
      <xdr:col>18</xdr:col>
      <xdr:colOff>242887</xdr:colOff>
      <xdr:row>13</xdr:row>
      <xdr:rowOff>100011</xdr:rowOff>
    </xdr:to>
    <xdr:sp macro="" textlink="">
      <xdr:nvSpPr>
        <xdr:cNvPr id="5" name="Rectangle à coins arrondis 4"/>
        <xdr:cNvSpPr/>
      </xdr:nvSpPr>
      <xdr:spPr bwMode="auto">
        <a:xfrm>
          <a:off x="13685044" y="1969293"/>
          <a:ext cx="3131343" cy="821531"/>
        </a:xfrm>
        <a:prstGeom prst="wedgeRoundRectCallout">
          <a:avLst>
            <a:gd name="adj1" fmla="val -76711"/>
            <a:gd name="adj2" fmla="val -2542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Assurez-vous que le planning courant est bien l'état d'avancement de votre projet à la date d'issue de votre tableau de bord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726282</xdr:colOff>
      <xdr:row>10</xdr:row>
      <xdr:rowOff>238125</xdr:rowOff>
    </xdr:from>
    <xdr:to>
      <xdr:col>14</xdr:col>
      <xdr:colOff>47625</xdr:colOff>
      <xdr:row>10</xdr:row>
      <xdr:rowOff>1059656</xdr:rowOff>
    </xdr:to>
    <xdr:sp macro="" textlink="">
      <xdr:nvSpPr>
        <xdr:cNvPr id="2" name="Rectangle à coins arrondis 1"/>
        <xdr:cNvSpPr/>
      </xdr:nvSpPr>
      <xdr:spPr bwMode="auto">
        <a:xfrm>
          <a:off x="16252032" y="2905125"/>
          <a:ext cx="3131343" cy="821531"/>
        </a:xfrm>
        <a:prstGeom prst="wedgeRoundRectCallout">
          <a:avLst>
            <a:gd name="adj1" fmla="val -107129"/>
            <a:gd name="adj2" fmla="val -2064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 la fin de votre projet , prenez du recul et faite .... un bilan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525345</xdr:colOff>
      <xdr:row>0</xdr:row>
      <xdr:rowOff>0</xdr:rowOff>
    </xdr:from>
    <xdr:to>
      <xdr:col>5</xdr:col>
      <xdr:colOff>1380067</xdr:colOff>
      <xdr:row>2</xdr:row>
      <xdr:rowOff>181535</xdr:rowOff>
    </xdr:to>
    <xdr:sp macro="" textlink="" fLocksText="0">
      <xdr:nvSpPr>
        <xdr:cNvPr id="2" name="Text Box 34"/>
        <xdr:cNvSpPr txBox="1">
          <a:spLocks noChangeArrowheads="1"/>
        </xdr:cNvSpPr>
      </xdr:nvSpPr>
      <xdr:spPr bwMode="auto">
        <a:xfrm>
          <a:off x="525345" y="0"/>
          <a:ext cx="10659122" cy="5117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Besoin Capturé</a:t>
          </a:r>
        </a:p>
      </xdr:txBody>
    </xdr:sp>
    <xdr:clientData/>
  </xdr:twoCellAnchor>
  <xdr:twoCellAnchor>
    <xdr:from>
      <xdr:col>9</xdr:col>
      <xdr:colOff>381000</xdr:colOff>
      <xdr:row>5</xdr:row>
      <xdr:rowOff>83343</xdr:rowOff>
    </xdr:from>
    <xdr:to>
      <xdr:col>13</xdr:col>
      <xdr:colOff>47625</xdr:colOff>
      <xdr:row>8</xdr:row>
      <xdr:rowOff>321469</xdr:rowOff>
    </xdr:to>
    <xdr:sp macro="" textlink="">
      <xdr:nvSpPr>
        <xdr:cNvPr id="3" name="Rectangle à coins arrondis 2"/>
        <xdr:cNvSpPr/>
      </xdr:nvSpPr>
      <xdr:spPr bwMode="auto">
        <a:xfrm>
          <a:off x="16192500" y="976312"/>
          <a:ext cx="2714625" cy="1738313"/>
        </a:xfrm>
        <a:prstGeom prst="wedgeRoundRectCallout">
          <a:avLst>
            <a:gd name="adj1" fmla="val -77412"/>
            <a:gd name="adj2" fmla="val 1044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Effectuez la capture du besoin en identifiant bien le contexte du projet et en identifiant l'ensemble des exigences portant sur le projet et sur le produit à développer. Respectez le formalisme des exigences et soyez couvrant.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231291</xdr:colOff>
      <xdr:row>0</xdr:row>
      <xdr:rowOff>71269</xdr:rowOff>
    </xdr:from>
    <xdr:to>
      <xdr:col>9</xdr:col>
      <xdr:colOff>708660</xdr:colOff>
      <xdr:row>2</xdr:row>
      <xdr:rowOff>63645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345591" y="71269"/>
          <a:ext cx="675624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Organisation Breakdown Structure (OBS)</a:t>
          </a:r>
        </a:p>
      </xdr:txBody>
    </xdr:sp>
    <xdr:clientData/>
  </xdr:twoCellAnchor>
  <xdr:twoCellAnchor>
    <xdr:from>
      <xdr:col>5</xdr:col>
      <xdr:colOff>107087</xdr:colOff>
      <xdr:row>10</xdr:row>
      <xdr:rowOff>106288</xdr:rowOff>
    </xdr:from>
    <xdr:to>
      <xdr:col>7</xdr:col>
      <xdr:colOff>95255</xdr:colOff>
      <xdr:row>13</xdr:row>
      <xdr:rowOff>168002</xdr:rowOff>
    </xdr:to>
    <xdr:sp macro="" textlink="">
      <xdr:nvSpPr>
        <xdr:cNvPr id="21" name="Rectangle 20"/>
        <xdr:cNvSpPr/>
      </xdr:nvSpPr>
      <xdr:spPr>
        <a:xfrm>
          <a:off x="3269387" y="1620763"/>
          <a:ext cx="1512168" cy="576064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Responsable Projet (RP)</a:t>
          </a:r>
        </a:p>
        <a:p>
          <a:pPr algn="ctr">
            <a:lnSpc>
              <a:spcPts val="12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2</xdr:col>
      <xdr:colOff>608127</xdr:colOff>
      <xdr:row>22</xdr:row>
      <xdr:rowOff>129500</xdr:rowOff>
    </xdr:from>
    <xdr:to>
      <xdr:col>4</xdr:col>
      <xdr:colOff>675919</xdr:colOff>
      <xdr:row>25</xdr:row>
      <xdr:rowOff>126903</xdr:rowOff>
    </xdr:to>
    <xdr:sp macro="" textlink="">
      <xdr:nvSpPr>
        <xdr:cNvPr id="22" name="Rectangle 21"/>
        <xdr:cNvSpPr/>
      </xdr:nvSpPr>
      <xdr:spPr>
        <a:xfrm>
          <a:off x="1469187" y="3708995"/>
          <a:ext cx="1584176" cy="504056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conception / Intégration (RCI)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6</xdr:col>
      <xdr:colOff>137175</xdr:colOff>
      <xdr:row>22</xdr:row>
      <xdr:rowOff>129500</xdr:rowOff>
    </xdr:from>
    <xdr:to>
      <xdr:col>8</xdr:col>
      <xdr:colOff>276991</xdr:colOff>
      <xdr:row>25</xdr:row>
      <xdr:rowOff>126903</xdr:rowOff>
    </xdr:to>
    <xdr:sp macro="" textlink="">
      <xdr:nvSpPr>
        <xdr:cNvPr id="23" name="Rectangle 22"/>
        <xdr:cNvSpPr/>
      </xdr:nvSpPr>
      <xdr:spPr>
        <a:xfrm>
          <a:off x="4061475" y="3708995"/>
          <a:ext cx="1656184" cy="504056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Développement 1 (RD1)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9</xdr:col>
      <xdr:colOff>11415</xdr:colOff>
      <xdr:row>22</xdr:row>
      <xdr:rowOff>129500</xdr:rowOff>
    </xdr:from>
    <xdr:to>
      <xdr:col>11</xdr:col>
      <xdr:colOff>143599</xdr:colOff>
      <xdr:row>25</xdr:row>
      <xdr:rowOff>126903</xdr:rowOff>
    </xdr:to>
    <xdr:sp macro="" textlink="">
      <xdr:nvSpPr>
        <xdr:cNvPr id="24" name="Rectangle 23"/>
        <xdr:cNvSpPr/>
      </xdr:nvSpPr>
      <xdr:spPr>
        <a:xfrm>
          <a:off x="6221715" y="3708995"/>
          <a:ext cx="1656184" cy="504056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Développement 2 (RD2)</a:t>
          </a:r>
        </a:p>
        <a:p>
          <a:pPr algn="ctr">
            <a:lnSpc>
              <a:spcPts val="11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3</xdr:col>
      <xdr:colOff>645835</xdr:colOff>
      <xdr:row>14</xdr:row>
      <xdr:rowOff>362</xdr:rowOff>
    </xdr:from>
    <xdr:to>
      <xdr:col>6</xdr:col>
      <xdr:colOff>101311</xdr:colOff>
      <xdr:row>22</xdr:row>
      <xdr:rowOff>129502</xdr:rowOff>
    </xdr:to>
    <xdr:cxnSp macro="">
      <xdr:nvCxnSpPr>
        <xdr:cNvPr id="25" name="Connecteur en angle 24"/>
        <xdr:cNvCxnSpPr>
          <a:stCxn id="22" idx="0"/>
          <a:endCxn id="21" idx="2"/>
        </xdr:cNvCxnSpPr>
      </xdr:nvCxnSpPr>
      <xdr:spPr>
        <a:xfrm rot="5400000" flipH="1" flipV="1">
          <a:off x="2387289" y="2070813"/>
          <a:ext cx="1512168" cy="1764196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101171</xdr:colOff>
      <xdr:row>14</xdr:row>
      <xdr:rowOff>362</xdr:rowOff>
    </xdr:from>
    <xdr:to>
      <xdr:col>7</xdr:col>
      <xdr:colOff>210980</xdr:colOff>
      <xdr:row>22</xdr:row>
      <xdr:rowOff>129502</xdr:rowOff>
    </xdr:to>
    <xdr:cxnSp macro="">
      <xdr:nvCxnSpPr>
        <xdr:cNvPr id="26" name="Connecteur en angle 25"/>
        <xdr:cNvCxnSpPr>
          <a:stCxn id="23" idx="0"/>
          <a:endCxn id="21" idx="2"/>
        </xdr:cNvCxnSpPr>
      </xdr:nvCxnSpPr>
      <xdr:spPr>
        <a:xfrm rot="16200000" flipV="1">
          <a:off x="3701435" y="2520863"/>
          <a:ext cx="1512168" cy="86409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101171</xdr:colOff>
      <xdr:row>14</xdr:row>
      <xdr:rowOff>362</xdr:rowOff>
    </xdr:from>
    <xdr:to>
      <xdr:col>10</xdr:col>
      <xdr:colOff>77507</xdr:colOff>
      <xdr:row>22</xdr:row>
      <xdr:rowOff>129502</xdr:rowOff>
    </xdr:to>
    <xdr:cxnSp macro="">
      <xdr:nvCxnSpPr>
        <xdr:cNvPr id="27" name="Connecteur en angle 26"/>
        <xdr:cNvCxnSpPr>
          <a:stCxn id="24" idx="0"/>
          <a:endCxn id="21" idx="2"/>
        </xdr:cNvCxnSpPr>
      </xdr:nvCxnSpPr>
      <xdr:spPr>
        <a:xfrm rot="16200000" flipV="1">
          <a:off x="4781555" y="1440743"/>
          <a:ext cx="1512168" cy="302433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434340</xdr:colOff>
      <xdr:row>10</xdr:row>
      <xdr:rowOff>114677</xdr:rowOff>
    </xdr:from>
    <xdr:to>
      <xdr:col>3</xdr:col>
      <xdr:colOff>566524</xdr:colOff>
      <xdr:row>14</xdr:row>
      <xdr:rowOff>4939</xdr:rowOff>
    </xdr:to>
    <xdr:sp macro="" textlink="">
      <xdr:nvSpPr>
        <xdr:cNvPr id="28" name="Rectangle 27"/>
        <xdr:cNvSpPr/>
      </xdr:nvSpPr>
      <xdr:spPr>
        <a:xfrm>
          <a:off x="533400" y="1629152"/>
          <a:ext cx="1656184" cy="5760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Client</a:t>
          </a:r>
        </a:p>
      </xdr:txBody>
    </xdr:sp>
    <xdr:clientData/>
  </xdr:twoCellAnchor>
  <xdr:twoCellAnchor>
    <xdr:from>
      <xdr:col>8</xdr:col>
      <xdr:colOff>644639</xdr:colOff>
      <xdr:row>12</xdr:row>
      <xdr:rowOff>50282</xdr:rowOff>
    </xdr:from>
    <xdr:to>
      <xdr:col>10</xdr:col>
      <xdr:colOff>640444</xdr:colOff>
      <xdr:row>14</xdr:row>
      <xdr:rowOff>68559</xdr:rowOff>
    </xdr:to>
    <xdr:sp macro="" textlink="">
      <xdr:nvSpPr>
        <xdr:cNvPr id="29" name="Rectangle 28"/>
        <xdr:cNvSpPr/>
      </xdr:nvSpPr>
      <xdr:spPr>
        <a:xfrm>
          <a:off x="6077699" y="1907657"/>
          <a:ext cx="1512168" cy="361177"/>
        </a:xfrm>
        <a:prstGeom prst="rect">
          <a:avLst/>
        </a:prstGeom>
        <a:solidFill>
          <a:srgbClr val="8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Expert X</a:t>
          </a:r>
        </a:p>
        <a:p>
          <a:pPr algn="ctr">
            <a:lnSpc>
              <a:spcPts val="900"/>
            </a:lnSpc>
          </a:pPr>
          <a:r>
            <a:rPr lang="fr-FR" sz="1100"/>
            <a:t>Prénom Nom</a:t>
          </a:r>
        </a:p>
      </xdr:txBody>
    </xdr:sp>
    <xdr:clientData/>
  </xdr:twoCellAnchor>
  <xdr:twoCellAnchor>
    <xdr:from>
      <xdr:col>6</xdr:col>
      <xdr:colOff>101172</xdr:colOff>
      <xdr:row>14</xdr:row>
      <xdr:rowOff>361</xdr:rowOff>
    </xdr:from>
    <xdr:to>
      <xdr:col>9</xdr:col>
      <xdr:colOff>646438</xdr:colOff>
      <xdr:row>14</xdr:row>
      <xdr:rowOff>68558</xdr:rowOff>
    </xdr:to>
    <xdr:cxnSp macro="">
      <xdr:nvCxnSpPr>
        <xdr:cNvPr id="30" name="Connecteur en angle 29"/>
        <xdr:cNvCxnSpPr>
          <a:stCxn id="21" idx="2"/>
          <a:endCxn id="29" idx="2"/>
        </xdr:cNvCxnSpPr>
      </xdr:nvCxnSpPr>
      <xdr:spPr>
        <a:xfrm rot="16200000" flipH="1">
          <a:off x="5393624" y="828674"/>
          <a:ext cx="72007" cy="2808312"/>
        </a:xfrm>
        <a:prstGeom prst="bentConnector3">
          <a:avLst>
            <a:gd name="adj1" fmla="val 417469"/>
          </a:avLst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566524</xdr:colOff>
      <xdr:row>12</xdr:row>
      <xdr:rowOff>51420</xdr:rowOff>
    </xdr:from>
    <xdr:to>
      <xdr:col>5</xdr:col>
      <xdr:colOff>107014</xdr:colOff>
      <xdr:row>12</xdr:row>
      <xdr:rowOff>55614</xdr:rowOff>
    </xdr:to>
    <xdr:cxnSp macro="">
      <xdr:nvCxnSpPr>
        <xdr:cNvPr id="31" name="Connecteur droit 30"/>
        <xdr:cNvCxnSpPr>
          <a:stCxn id="28" idx="3"/>
          <a:endCxn id="21" idx="1"/>
        </xdr:cNvCxnSpPr>
      </xdr:nvCxnSpPr>
      <xdr:spPr>
        <a:xfrm flipV="1">
          <a:off x="2189584" y="1908795"/>
          <a:ext cx="1079803" cy="83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626383</xdr:colOff>
      <xdr:row>6</xdr:row>
      <xdr:rowOff>0</xdr:rowOff>
    </xdr:from>
    <xdr:to>
      <xdr:col>7</xdr:col>
      <xdr:colOff>666879</xdr:colOff>
      <xdr:row>8</xdr:row>
      <xdr:rowOff>38861</xdr:rowOff>
    </xdr:to>
    <xdr:sp macro="" textlink="">
      <xdr:nvSpPr>
        <xdr:cNvPr id="32" name="ZoneTexte 39"/>
        <xdr:cNvSpPr txBox="1"/>
      </xdr:nvSpPr>
      <xdr:spPr>
        <a:xfrm>
          <a:off x="3880123" y="815340"/>
          <a:ext cx="161021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OBS (exemple)</a:t>
          </a:r>
        </a:p>
      </xdr:txBody>
    </xdr:sp>
    <xdr:clientData/>
  </xdr:twoCellAnchor>
  <xdr:twoCellAnchor>
    <xdr:from>
      <xdr:col>14</xdr:col>
      <xdr:colOff>47624</xdr:colOff>
      <xdr:row>3</xdr:row>
      <xdr:rowOff>23812</xdr:rowOff>
    </xdr:from>
    <xdr:to>
      <xdr:col>17</xdr:col>
      <xdr:colOff>476249</xdr:colOff>
      <xdr:row>13</xdr:row>
      <xdr:rowOff>95250</xdr:rowOff>
    </xdr:to>
    <xdr:sp macro="" textlink="">
      <xdr:nvSpPr>
        <xdr:cNvPr id="2" name="Rectangle à coins arrondis 1"/>
        <xdr:cNvSpPr/>
      </xdr:nvSpPr>
      <xdr:spPr bwMode="auto">
        <a:xfrm>
          <a:off x="10072687" y="583406"/>
          <a:ext cx="2714625" cy="1738313"/>
        </a:xfrm>
        <a:prstGeom prst="wedgeRoundRectCallout">
          <a:avLst>
            <a:gd name="adj1" fmla="val -57675"/>
            <a:gd name="adj2" fmla="val 11387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Ceci est un exemple: A vous de définir votre OBS : Vous pouvez  créer l'organigramme sous Excel  ou bien dans le logiciel de votre choix et coller ici une image.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86511</xdr:colOff>
      <xdr:row>0</xdr:row>
      <xdr:rowOff>48409</xdr:rowOff>
    </xdr:from>
    <xdr:to>
      <xdr:col>9</xdr:col>
      <xdr:colOff>739140</xdr:colOff>
      <xdr:row>2</xdr:row>
      <xdr:rowOff>40785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200811" y="48409"/>
          <a:ext cx="693150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 Breakdown Structure (PBS)</a:t>
          </a:r>
        </a:p>
      </xdr:txBody>
    </xdr:sp>
    <xdr:clientData/>
  </xdr:twoCellAnchor>
  <xdr:twoCellAnchor>
    <xdr:from>
      <xdr:col>5</xdr:col>
      <xdr:colOff>543958</xdr:colOff>
      <xdr:row>8</xdr:row>
      <xdr:rowOff>83225</xdr:rowOff>
    </xdr:from>
    <xdr:to>
      <xdr:col>7</xdr:col>
      <xdr:colOff>532126</xdr:colOff>
      <xdr:row>10</xdr:row>
      <xdr:rowOff>100365</xdr:rowOff>
    </xdr:to>
    <xdr:sp macro="" textlink="">
      <xdr:nvSpPr>
        <xdr:cNvPr id="3" name="Rectangle 2"/>
        <xdr:cNvSpPr/>
      </xdr:nvSpPr>
      <xdr:spPr>
        <a:xfrm>
          <a:off x="3691018" y="1254800"/>
          <a:ext cx="151216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Solution A</a:t>
          </a:r>
        </a:p>
      </xdr:txBody>
    </xdr:sp>
    <xdr:clientData/>
  </xdr:twoCellAnchor>
  <xdr:twoCellAnchor>
    <xdr:from>
      <xdr:col>4</xdr:col>
      <xdr:colOff>236220</xdr:colOff>
      <xdr:row>13</xdr:row>
      <xdr:rowOff>46919</xdr:rowOff>
    </xdr:from>
    <xdr:to>
      <xdr:col>5</xdr:col>
      <xdr:colOff>641608</xdr:colOff>
      <xdr:row>15</xdr:row>
      <xdr:rowOff>71462</xdr:rowOff>
    </xdr:to>
    <xdr:sp macro="" textlink="">
      <xdr:nvSpPr>
        <xdr:cNvPr id="4" name="Rectangle 3"/>
        <xdr:cNvSpPr/>
      </xdr:nvSpPr>
      <xdr:spPr>
        <a:xfrm>
          <a:off x="2628900" y="2083364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</a:t>
          </a:r>
        </a:p>
      </xdr:txBody>
    </xdr:sp>
    <xdr:clientData/>
  </xdr:twoCellAnchor>
  <xdr:twoCellAnchor>
    <xdr:from>
      <xdr:col>7</xdr:col>
      <xdr:colOff>36592</xdr:colOff>
      <xdr:row>13</xdr:row>
      <xdr:rowOff>46920</xdr:rowOff>
    </xdr:from>
    <xdr:to>
      <xdr:col>8</xdr:col>
      <xdr:colOff>441980</xdr:colOff>
      <xdr:row>15</xdr:row>
      <xdr:rowOff>71721</xdr:rowOff>
    </xdr:to>
    <xdr:sp macro="" textlink="">
      <xdr:nvSpPr>
        <xdr:cNvPr id="5" name="Rectangle 4"/>
        <xdr:cNvSpPr/>
      </xdr:nvSpPr>
      <xdr:spPr>
        <a:xfrm>
          <a:off x="4722892" y="2083365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A2</a:t>
          </a:r>
        </a:p>
      </xdr:txBody>
    </xdr:sp>
    <xdr:clientData/>
  </xdr:twoCellAnchor>
  <xdr:twoCellAnchor>
    <xdr:from>
      <xdr:col>8</xdr:col>
      <xdr:colOff>561623</xdr:colOff>
      <xdr:row>13</xdr:row>
      <xdr:rowOff>43491</xdr:rowOff>
    </xdr:from>
    <xdr:to>
      <xdr:col>10</xdr:col>
      <xdr:colOff>200741</xdr:colOff>
      <xdr:row>15</xdr:row>
      <xdr:rowOff>52970</xdr:rowOff>
    </xdr:to>
    <xdr:sp macro="" textlink="">
      <xdr:nvSpPr>
        <xdr:cNvPr id="6" name="Rectangle 5"/>
        <xdr:cNvSpPr/>
      </xdr:nvSpPr>
      <xdr:spPr>
        <a:xfrm>
          <a:off x="5994683" y="2072316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A3</a:t>
          </a:r>
        </a:p>
      </xdr:txBody>
    </xdr:sp>
    <xdr:clientData/>
  </xdr:twoCellAnchor>
  <xdr:twoCellAnchor>
    <xdr:from>
      <xdr:col>5</xdr:col>
      <xdr:colOff>42664</xdr:colOff>
      <xdr:row>10</xdr:row>
      <xdr:rowOff>100365</xdr:rowOff>
    </xdr:from>
    <xdr:to>
      <xdr:col>6</xdr:col>
      <xdr:colOff>537952</xdr:colOff>
      <xdr:row>13</xdr:row>
      <xdr:rowOff>46921</xdr:rowOff>
    </xdr:to>
    <xdr:cxnSp macro="">
      <xdr:nvCxnSpPr>
        <xdr:cNvPr id="7" name="Connecteur en angle 6"/>
        <xdr:cNvCxnSpPr>
          <a:stCxn id="4" idx="0"/>
          <a:endCxn id="3" idx="2"/>
        </xdr:cNvCxnSpPr>
      </xdr:nvCxnSpPr>
      <xdr:spPr>
        <a:xfrm rot="5400000" flipH="1" flipV="1">
          <a:off x="3591771" y="1228033"/>
          <a:ext cx="468524" cy="124213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538043</xdr:colOff>
      <xdr:row>10</xdr:row>
      <xdr:rowOff>100365</xdr:rowOff>
    </xdr:from>
    <xdr:to>
      <xdr:col>7</xdr:col>
      <xdr:colOff>627897</xdr:colOff>
      <xdr:row>13</xdr:row>
      <xdr:rowOff>46922</xdr:rowOff>
    </xdr:to>
    <xdr:cxnSp macro="">
      <xdr:nvCxnSpPr>
        <xdr:cNvPr id="8" name="Connecteur en angle 7"/>
        <xdr:cNvCxnSpPr>
          <a:stCxn id="5" idx="0"/>
          <a:endCxn id="3" idx="2"/>
        </xdr:cNvCxnSpPr>
      </xdr:nvCxnSpPr>
      <xdr:spPr>
        <a:xfrm rot="16200000" flipV="1">
          <a:off x="4638767" y="1423176"/>
          <a:ext cx="468525" cy="85185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538042</xdr:colOff>
      <xdr:row>10</xdr:row>
      <xdr:rowOff>100365</xdr:rowOff>
    </xdr:from>
    <xdr:to>
      <xdr:col>9</xdr:col>
      <xdr:colOff>377366</xdr:colOff>
      <xdr:row>13</xdr:row>
      <xdr:rowOff>43491</xdr:rowOff>
    </xdr:to>
    <xdr:cxnSp macro="">
      <xdr:nvCxnSpPr>
        <xdr:cNvPr id="9" name="Connecteur en angle 8"/>
        <xdr:cNvCxnSpPr>
          <a:stCxn id="6" idx="0"/>
          <a:endCxn id="3" idx="2"/>
        </xdr:cNvCxnSpPr>
      </xdr:nvCxnSpPr>
      <xdr:spPr>
        <a:xfrm rot="16200000" flipV="1">
          <a:off x="5284835" y="777107"/>
          <a:ext cx="457476" cy="21329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532888</xdr:colOff>
      <xdr:row>5</xdr:row>
      <xdr:rowOff>49530</xdr:rowOff>
    </xdr:from>
    <xdr:to>
      <xdr:col>7</xdr:col>
      <xdr:colOff>532126</xdr:colOff>
      <xdr:row>7</xdr:row>
      <xdr:rowOff>88569</xdr:rowOff>
    </xdr:to>
    <xdr:sp macro="" textlink="">
      <xdr:nvSpPr>
        <xdr:cNvPr id="10" name="ZoneTexte 39"/>
        <xdr:cNvSpPr txBox="1"/>
      </xdr:nvSpPr>
      <xdr:spPr>
        <a:xfrm>
          <a:off x="3679948" y="714375"/>
          <a:ext cx="1523238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PBS (exemple)</a:t>
          </a:r>
        </a:p>
      </xdr:txBody>
    </xdr:sp>
    <xdr:clientData/>
  </xdr:twoCellAnchor>
  <xdr:twoCellAnchor>
    <xdr:from>
      <xdr:col>5</xdr:col>
      <xdr:colOff>266308</xdr:colOff>
      <xdr:row>16</xdr:row>
      <xdr:rowOff>43408</xdr:rowOff>
    </xdr:from>
    <xdr:to>
      <xdr:col>6</xdr:col>
      <xdr:colOff>671696</xdr:colOff>
      <xdr:row>18</xdr:row>
      <xdr:rowOff>52887</xdr:rowOff>
    </xdr:to>
    <xdr:sp macro="" textlink="">
      <xdr:nvSpPr>
        <xdr:cNvPr id="11" name="Rectangle 10"/>
        <xdr:cNvSpPr/>
      </xdr:nvSpPr>
      <xdr:spPr>
        <a:xfrm>
          <a:off x="3420988" y="2586583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A11</a:t>
          </a:r>
        </a:p>
      </xdr:txBody>
    </xdr:sp>
    <xdr:clientData/>
  </xdr:twoCellAnchor>
  <xdr:twoCellAnchor>
    <xdr:from>
      <xdr:col>5</xdr:col>
      <xdr:colOff>266308</xdr:colOff>
      <xdr:row>22</xdr:row>
      <xdr:rowOff>15200</xdr:rowOff>
    </xdr:from>
    <xdr:to>
      <xdr:col>6</xdr:col>
      <xdr:colOff>671696</xdr:colOff>
      <xdr:row>24</xdr:row>
      <xdr:rowOff>40001</xdr:rowOff>
    </xdr:to>
    <xdr:sp macro="" textlink="">
      <xdr:nvSpPr>
        <xdr:cNvPr id="12" name="Rectangle 11"/>
        <xdr:cNvSpPr/>
      </xdr:nvSpPr>
      <xdr:spPr>
        <a:xfrm>
          <a:off x="3420988" y="3594695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A13</a:t>
          </a:r>
        </a:p>
      </xdr:txBody>
    </xdr:sp>
    <xdr:clientData/>
  </xdr:twoCellAnchor>
  <xdr:twoCellAnchor>
    <xdr:from>
      <xdr:col>5</xdr:col>
      <xdr:colOff>266308</xdr:colOff>
      <xdr:row>19</xdr:row>
      <xdr:rowOff>33114</xdr:rowOff>
    </xdr:from>
    <xdr:to>
      <xdr:col>6</xdr:col>
      <xdr:colOff>671696</xdr:colOff>
      <xdr:row>21</xdr:row>
      <xdr:rowOff>50254</xdr:rowOff>
    </xdr:to>
    <xdr:sp macro="" textlink="">
      <xdr:nvSpPr>
        <xdr:cNvPr id="13" name="Rectangle 12"/>
        <xdr:cNvSpPr/>
      </xdr:nvSpPr>
      <xdr:spPr>
        <a:xfrm>
          <a:off x="3420988" y="3090639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Composant A12</a:t>
          </a:r>
        </a:p>
      </xdr:txBody>
    </xdr:sp>
    <xdr:clientData/>
  </xdr:twoCellAnchor>
  <xdr:twoCellAnchor>
    <xdr:from>
      <xdr:col>5</xdr:col>
      <xdr:colOff>42664</xdr:colOff>
      <xdr:row>15</xdr:row>
      <xdr:rowOff>71260</xdr:rowOff>
    </xdr:from>
    <xdr:to>
      <xdr:col>5</xdr:col>
      <xdr:colOff>266137</xdr:colOff>
      <xdr:row>17</xdr:row>
      <xdr:rowOff>51978</xdr:rowOff>
    </xdr:to>
    <xdr:cxnSp macro="">
      <xdr:nvCxnSpPr>
        <xdr:cNvPr id="14" name="Connecteur en angle 13"/>
        <xdr:cNvCxnSpPr>
          <a:stCxn id="11" idx="1"/>
          <a:endCxn id="4" idx="2"/>
        </xdr:cNvCxnSpPr>
      </xdr:nvCxnSpPr>
      <xdr:spPr>
        <a:xfrm rot="10800000">
          <a:off x="3204964" y="2442985"/>
          <a:ext cx="216024" cy="32361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42664</xdr:colOff>
      <xdr:row>15</xdr:row>
      <xdr:rowOff>71260</xdr:rowOff>
    </xdr:from>
    <xdr:to>
      <xdr:col>5</xdr:col>
      <xdr:colOff>266137</xdr:colOff>
      <xdr:row>23</xdr:row>
      <xdr:rowOff>31390</xdr:rowOff>
    </xdr:to>
    <xdr:cxnSp macro="">
      <xdr:nvCxnSpPr>
        <xdr:cNvPr id="15" name="Connecteur en angle 14"/>
        <xdr:cNvCxnSpPr>
          <a:stCxn id="12" idx="1"/>
          <a:endCxn id="4" idx="2"/>
        </xdr:cNvCxnSpPr>
      </xdr:nvCxnSpPr>
      <xdr:spPr>
        <a:xfrm rot="10800000">
          <a:off x="3204964" y="2442985"/>
          <a:ext cx="216024" cy="13317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42664</xdr:colOff>
      <xdr:row>15</xdr:row>
      <xdr:rowOff>71260</xdr:rowOff>
    </xdr:from>
    <xdr:to>
      <xdr:col>5</xdr:col>
      <xdr:colOff>266137</xdr:colOff>
      <xdr:row>20</xdr:row>
      <xdr:rowOff>41684</xdr:rowOff>
    </xdr:to>
    <xdr:cxnSp macro="">
      <xdr:nvCxnSpPr>
        <xdr:cNvPr id="16" name="Connecteur en angle 15"/>
        <xdr:cNvCxnSpPr>
          <a:stCxn id="13" idx="1"/>
          <a:endCxn id="4" idx="2"/>
        </xdr:cNvCxnSpPr>
      </xdr:nvCxnSpPr>
      <xdr:spPr>
        <a:xfrm rot="10800000">
          <a:off x="3204964" y="2442985"/>
          <a:ext cx="216024" cy="82767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154781</xdr:colOff>
      <xdr:row>1</xdr:row>
      <xdr:rowOff>154782</xdr:rowOff>
    </xdr:from>
    <xdr:to>
      <xdr:col>17</xdr:col>
      <xdr:colOff>583406</xdr:colOff>
      <xdr:row>7</xdr:row>
      <xdr:rowOff>130969</xdr:rowOff>
    </xdr:to>
    <xdr:sp macro="" textlink="">
      <xdr:nvSpPr>
        <xdr:cNvPr id="17" name="Rectangle à coins arrondis 16"/>
        <xdr:cNvSpPr/>
      </xdr:nvSpPr>
      <xdr:spPr bwMode="auto">
        <a:xfrm>
          <a:off x="10179844" y="381001"/>
          <a:ext cx="2714625" cy="976312"/>
        </a:xfrm>
        <a:prstGeom prst="wedgeRoundRectCallout">
          <a:avLst>
            <a:gd name="adj1" fmla="val -72149"/>
            <a:gd name="adj2" fmla="val 4811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Ceci est un exemple: A vous de définir votre PBS : Vous pouvez  créer l'arbre produit sous Excel  ou bien dans le logiciel de votre choix et coller ici une image.</a:t>
          </a:r>
        </a:p>
      </xdr:txBody>
    </xdr:sp>
    <xdr:clientData/>
  </xdr:twoCellAnchor>
  <xdr:twoCellAnchor>
    <xdr:from>
      <xdr:col>2</xdr:col>
      <xdr:colOff>69057</xdr:colOff>
      <xdr:row>13</xdr:row>
      <xdr:rowOff>59301</xdr:rowOff>
    </xdr:from>
    <xdr:to>
      <xdr:col>3</xdr:col>
      <xdr:colOff>474445</xdr:colOff>
      <xdr:row>15</xdr:row>
      <xdr:rowOff>83844</xdr:rowOff>
    </xdr:to>
    <xdr:sp macro="" textlink="">
      <xdr:nvSpPr>
        <xdr:cNvPr id="18" name="Rectangle 17"/>
        <xdr:cNvSpPr/>
      </xdr:nvSpPr>
      <xdr:spPr>
        <a:xfrm>
          <a:off x="950120" y="2285770"/>
          <a:ext cx="1167388" cy="35791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Documents Projet</a:t>
          </a:r>
        </a:p>
      </xdr:txBody>
    </xdr:sp>
    <xdr:clientData/>
  </xdr:twoCellAnchor>
  <xdr:twoCellAnchor>
    <xdr:from>
      <xdr:col>3</xdr:col>
      <xdr:colOff>94857</xdr:colOff>
      <xdr:row>16</xdr:row>
      <xdr:rowOff>45789</xdr:rowOff>
    </xdr:from>
    <xdr:to>
      <xdr:col>4</xdr:col>
      <xdr:colOff>500245</xdr:colOff>
      <xdr:row>18</xdr:row>
      <xdr:rowOff>55268</xdr:rowOff>
    </xdr:to>
    <xdr:sp macro="" textlink="">
      <xdr:nvSpPr>
        <xdr:cNvPr id="19" name="Rectangle 18"/>
        <xdr:cNvSpPr/>
      </xdr:nvSpPr>
      <xdr:spPr>
        <a:xfrm>
          <a:off x="1737920" y="2772320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Referentiel du besoin</a:t>
          </a:r>
        </a:p>
      </xdr:txBody>
    </xdr:sp>
    <xdr:clientData/>
  </xdr:twoCellAnchor>
  <xdr:twoCellAnchor>
    <xdr:from>
      <xdr:col>2</xdr:col>
      <xdr:colOff>652751</xdr:colOff>
      <xdr:row>15</xdr:row>
      <xdr:rowOff>83845</xdr:rowOff>
    </xdr:from>
    <xdr:to>
      <xdr:col>3</xdr:col>
      <xdr:colOff>94857</xdr:colOff>
      <xdr:row>17</xdr:row>
      <xdr:rowOff>50529</xdr:rowOff>
    </xdr:to>
    <xdr:cxnSp macro="">
      <xdr:nvCxnSpPr>
        <xdr:cNvPr id="20" name="Connecteur en angle 19"/>
        <xdr:cNvCxnSpPr>
          <a:stCxn id="19" idx="1"/>
          <a:endCxn id="18" idx="2"/>
        </xdr:cNvCxnSpPr>
      </xdr:nvCxnSpPr>
      <xdr:spPr>
        <a:xfrm rot="10800000">
          <a:off x="1533814" y="2643689"/>
          <a:ext cx="204106" cy="300059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128194</xdr:colOff>
      <xdr:row>19</xdr:row>
      <xdr:rowOff>31501</xdr:rowOff>
    </xdr:from>
    <xdr:to>
      <xdr:col>4</xdr:col>
      <xdr:colOff>533582</xdr:colOff>
      <xdr:row>21</xdr:row>
      <xdr:rowOff>40980</xdr:rowOff>
    </xdr:to>
    <xdr:sp macro="" textlink="">
      <xdr:nvSpPr>
        <xdr:cNvPr id="21" name="Rectangle 20"/>
        <xdr:cNvSpPr/>
      </xdr:nvSpPr>
      <xdr:spPr>
        <a:xfrm>
          <a:off x="1771257" y="3258095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Referentiel Projet</a:t>
          </a:r>
        </a:p>
      </xdr:txBody>
    </xdr:sp>
    <xdr:clientData/>
  </xdr:twoCellAnchor>
  <xdr:twoCellAnchor>
    <xdr:from>
      <xdr:col>3</xdr:col>
      <xdr:colOff>137719</xdr:colOff>
      <xdr:row>22</xdr:row>
      <xdr:rowOff>100558</xdr:rowOff>
    </xdr:from>
    <xdr:to>
      <xdr:col>4</xdr:col>
      <xdr:colOff>543107</xdr:colOff>
      <xdr:row>24</xdr:row>
      <xdr:rowOff>110037</xdr:rowOff>
    </xdr:to>
    <xdr:sp macro="" textlink="">
      <xdr:nvSpPr>
        <xdr:cNvPr id="22" name="Rectangle 21"/>
        <xdr:cNvSpPr/>
      </xdr:nvSpPr>
      <xdr:spPr>
        <a:xfrm>
          <a:off x="1780782" y="3827214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Tableaux de bord</a:t>
          </a:r>
        </a:p>
      </xdr:txBody>
    </xdr:sp>
    <xdr:clientData/>
  </xdr:twoCellAnchor>
  <xdr:twoCellAnchor>
    <xdr:from>
      <xdr:col>3</xdr:col>
      <xdr:colOff>194869</xdr:colOff>
      <xdr:row>26</xdr:row>
      <xdr:rowOff>14833</xdr:rowOff>
    </xdr:from>
    <xdr:to>
      <xdr:col>4</xdr:col>
      <xdr:colOff>600257</xdr:colOff>
      <xdr:row>28</xdr:row>
      <xdr:rowOff>24312</xdr:rowOff>
    </xdr:to>
    <xdr:sp macro="" textlink="">
      <xdr:nvSpPr>
        <xdr:cNvPr id="23" name="Rectangle 22"/>
        <xdr:cNvSpPr/>
      </xdr:nvSpPr>
      <xdr:spPr>
        <a:xfrm>
          <a:off x="1837932" y="4408239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Bilan</a:t>
          </a:r>
        </a:p>
      </xdr:txBody>
    </xdr:sp>
    <xdr:clientData/>
  </xdr:twoCellAnchor>
  <xdr:twoCellAnchor>
    <xdr:from>
      <xdr:col>10</xdr:col>
      <xdr:colOff>435769</xdr:colOff>
      <xdr:row>13</xdr:row>
      <xdr:rowOff>45013</xdr:rowOff>
    </xdr:from>
    <xdr:to>
      <xdr:col>12</xdr:col>
      <xdr:colOff>79157</xdr:colOff>
      <xdr:row>15</xdr:row>
      <xdr:rowOff>69556</xdr:rowOff>
    </xdr:to>
    <xdr:sp macro="" textlink="">
      <xdr:nvSpPr>
        <xdr:cNvPr id="24" name="Rectangle 23"/>
        <xdr:cNvSpPr/>
      </xdr:nvSpPr>
      <xdr:spPr>
        <a:xfrm>
          <a:off x="7412832" y="2271482"/>
          <a:ext cx="1167388" cy="35791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Documents Techniques</a:t>
          </a:r>
        </a:p>
      </xdr:txBody>
    </xdr:sp>
    <xdr:clientData/>
  </xdr:twoCellAnchor>
  <xdr:twoCellAnchor>
    <xdr:from>
      <xdr:col>11</xdr:col>
      <xdr:colOff>473466</xdr:colOff>
      <xdr:row>16</xdr:row>
      <xdr:rowOff>114845</xdr:rowOff>
    </xdr:from>
    <xdr:to>
      <xdr:col>13</xdr:col>
      <xdr:colOff>116854</xdr:colOff>
      <xdr:row>18</xdr:row>
      <xdr:rowOff>124324</xdr:rowOff>
    </xdr:to>
    <xdr:sp macro="" textlink="">
      <xdr:nvSpPr>
        <xdr:cNvPr id="25" name="Rectangle 24"/>
        <xdr:cNvSpPr/>
      </xdr:nvSpPr>
      <xdr:spPr>
        <a:xfrm>
          <a:off x="8212529" y="2841376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Dossier d'architecture</a:t>
          </a:r>
        </a:p>
      </xdr:txBody>
    </xdr:sp>
    <xdr:clientData/>
  </xdr:twoCellAnchor>
  <xdr:twoCellAnchor>
    <xdr:from>
      <xdr:col>11</xdr:col>
      <xdr:colOff>482991</xdr:colOff>
      <xdr:row>19</xdr:row>
      <xdr:rowOff>124370</xdr:rowOff>
    </xdr:from>
    <xdr:to>
      <xdr:col>13</xdr:col>
      <xdr:colOff>126379</xdr:colOff>
      <xdr:row>21</xdr:row>
      <xdr:rowOff>133849</xdr:rowOff>
    </xdr:to>
    <xdr:sp macro="" textlink="">
      <xdr:nvSpPr>
        <xdr:cNvPr id="26" name="Rectangle 25"/>
        <xdr:cNvSpPr/>
      </xdr:nvSpPr>
      <xdr:spPr>
        <a:xfrm>
          <a:off x="8222054" y="3350964"/>
          <a:ext cx="1167388" cy="3428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Dossier de test</a:t>
          </a:r>
        </a:p>
      </xdr:txBody>
    </xdr:sp>
    <xdr:clientData/>
  </xdr:twoCellAnchor>
  <xdr:twoCellAnchor>
    <xdr:from>
      <xdr:col>11</xdr:col>
      <xdr:colOff>257464</xdr:colOff>
      <xdr:row>15</xdr:row>
      <xdr:rowOff>69557</xdr:rowOff>
    </xdr:from>
    <xdr:to>
      <xdr:col>11</xdr:col>
      <xdr:colOff>473467</xdr:colOff>
      <xdr:row>17</xdr:row>
      <xdr:rowOff>119585</xdr:rowOff>
    </xdr:to>
    <xdr:cxnSp macro="">
      <xdr:nvCxnSpPr>
        <xdr:cNvPr id="27" name="Connecteur en angle 26"/>
        <xdr:cNvCxnSpPr>
          <a:stCxn id="25" idx="1"/>
          <a:endCxn id="24" idx="2"/>
        </xdr:cNvCxnSpPr>
      </xdr:nvCxnSpPr>
      <xdr:spPr>
        <a:xfrm rot="10800000">
          <a:off x="7996527" y="2629401"/>
          <a:ext cx="216003" cy="38340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257463</xdr:colOff>
      <xdr:row>15</xdr:row>
      <xdr:rowOff>69557</xdr:rowOff>
    </xdr:from>
    <xdr:to>
      <xdr:col>11</xdr:col>
      <xdr:colOff>482991</xdr:colOff>
      <xdr:row>20</xdr:row>
      <xdr:rowOff>129111</xdr:rowOff>
    </xdr:to>
    <xdr:cxnSp macro="">
      <xdr:nvCxnSpPr>
        <xdr:cNvPr id="28" name="Connecteur en angle 27"/>
        <xdr:cNvCxnSpPr>
          <a:stCxn id="26" idx="1"/>
          <a:endCxn id="24" idx="2"/>
        </xdr:cNvCxnSpPr>
      </xdr:nvCxnSpPr>
      <xdr:spPr>
        <a:xfrm rot="10800000">
          <a:off x="7996526" y="2629401"/>
          <a:ext cx="225528" cy="89299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652752</xdr:colOff>
      <xdr:row>15</xdr:row>
      <xdr:rowOff>83844</xdr:rowOff>
    </xdr:from>
    <xdr:to>
      <xdr:col>3</xdr:col>
      <xdr:colOff>128195</xdr:colOff>
      <xdr:row>20</xdr:row>
      <xdr:rowOff>36241</xdr:rowOff>
    </xdr:to>
    <xdr:cxnSp macro="">
      <xdr:nvCxnSpPr>
        <xdr:cNvPr id="33" name="Connecteur en angle 32"/>
        <xdr:cNvCxnSpPr>
          <a:stCxn id="21" idx="1"/>
          <a:endCxn id="18" idx="2"/>
        </xdr:cNvCxnSpPr>
      </xdr:nvCxnSpPr>
      <xdr:spPr>
        <a:xfrm rot="10800000">
          <a:off x="1533815" y="2643688"/>
          <a:ext cx="237443" cy="78583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652751</xdr:colOff>
      <xdr:row>15</xdr:row>
      <xdr:rowOff>83845</xdr:rowOff>
    </xdr:from>
    <xdr:to>
      <xdr:col>3</xdr:col>
      <xdr:colOff>137719</xdr:colOff>
      <xdr:row>23</xdr:row>
      <xdr:rowOff>105298</xdr:rowOff>
    </xdr:to>
    <xdr:cxnSp macro="">
      <xdr:nvCxnSpPr>
        <xdr:cNvPr id="34" name="Connecteur en angle 33"/>
        <xdr:cNvCxnSpPr>
          <a:stCxn id="22" idx="1"/>
          <a:endCxn id="18" idx="2"/>
        </xdr:cNvCxnSpPr>
      </xdr:nvCxnSpPr>
      <xdr:spPr>
        <a:xfrm rot="10800000">
          <a:off x="1533814" y="2643689"/>
          <a:ext cx="246968" cy="135495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652751</xdr:colOff>
      <xdr:row>15</xdr:row>
      <xdr:rowOff>83844</xdr:rowOff>
    </xdr:from>
    <xdr:to>
      <xdr:col>3</xdr:col>
      <xdr:colOff>194869</xdr:colOff>
      <xdr:row>27</xdr:row>
      <xdr:rowOff>19572</xdr:rowOff>
    </xdr:to>
    <xdr:cxnSp macro="">
      <xdr:nvCxnSpPr>
        <xdr:cNvPr id="35" name="Connecteur en angle 34"/>
        <xdr:cNvCxnSpPr>
          <a:stCxn id="23" idx="1"/>
          <a:endCxn id="18" idx="2"/>
        </xdr:cNvCxnSpPr>
      </xdr:nvCxnSpPr>
      <xdr:spPr>
        <a:xfrm rot="10800000">
          <a:off x="1533814" y="2643688"/>
          <a:ext cx="304118" cy="193597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652751</xdr:colOff>
      <xdr:row>10</xdr:row>
      <xdr:rowOff>100366</xdr:rowOff>
    </xdr:from>
    <xdr:to>
      <xdr:col>6</xdr:col>
      <xdr:colOff>538042</xdr:colOff>
      <xdr:row>13</xdr:row>
      <xdr:rowOff>59302</xdr:rowOff>
    </xdr:to>
    <xdr:cxnSp macro="">
      <xdr:nvCxnSpPr>
        <xdr:cNvPr id="43" name="Connecteur en angle 42"/>
        <xdr:cNvCxnSpPr>
          <a:stCxn id="18" idx="0"/>
          <a:endCxn id="3" idx="2"/>
        </xdr:cNvCxnSpPr>
      </xdr:nvCxnSpPr>
      <xdr:spPr>
        <a:xfrm rot="5400000" flipH="1" flipV="1">
          <a:off x="2770960" y="589626"/>
          <a:ext cx="458999" cy="293329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538043</xdr:colOff>
      <xdr:row>10</xdr:row>
      <xdr:rowOff>100365</xdr:rowOff>
    </xdr:from>
    <xdr:to>
      <xdr:col>11</xdr:col>
      <xdr:colOff>257464</xdr:colOff>
      <xdr:row>13</xdr:row>
      <xdr:rowOff>45013</xdr:rowOff>
    </xdr:to>
    <xdr:cxnSp macro="">
      <xdr:nvCxnSpPr>
        <xdr:cNvPr id="46" name="Connecteur en angle 45"/>
        <xdr:cNvCxnSpPr>
          <a:stCxn id="24" idx="0"/>
          <a:endCxn id="3" idx="2"/>
        </xdr:cNvCxnSpPr>
      </xdr:nvCxnSpPr>
      <xdr:spPr>
        <a:xfrm rot="16200000" flipV="1">
          <a:off x="6009461" y="284416"/>
          <a:ext cx="444711" cy="352942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124611</xdr:colOff>
      <xdr:row>0</xdr:row>
      <xdr:rowOff>78889</xdr:rowOff>
    </xdr:from>
    <xdr:to>
      <xdr:col>9</xdr:col>
      <xdr:colOff>762000</xdr:colOff>
      <xdr:row>2</xdr:row>
      <xdr:rowOff>71265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238911" y="78889"/>
          <a:ext cx="691626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Work Breakdown Structure (WBS)</a:t>
          </a:r>
        </a:p>
      </xdr:txBody>
    </xdr:sp>
    <xdr:clientData/>
  </xdr:twoCellAnchor>
  <xdr:twoCellAnchor>
    <xdr:from>
      <xdr:col>5</xdr:col>
      <xdr:colOff>679967</xdr:colOff>
      <xdr:row>8</xdr:row>
      <xdr:rowOff>35600</xdr:rowOff>
    </xdr:from>
    <xdr:to>
      <xdr:col>7</xdr:col>
      <xdr:colOff>675772</xdr:colOff>
      <xdr:row>10</xdr:row>
      <xdr:rowOff>45242</xdr:rowOff>
    </xdr:to>
    <xdr:sp macro="" textlink="">
      <xdr:nvSpPr>
        <xdr:cNvPr id="53" name="Rectangle 52"/>
        <xdr:cNvSpPr/>
      </xdr:nvSpPr>
      <xdr:spPr>
        <a:xfrm>
          <a:off x="3827027" y="1892975"/>
          <a:ext cx="151216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Projet</a:t>
          </a:r>
        </a:p>
      </xdr:txBody>
    </xdr:sp>
    <xdr:clientData/>
  </xdr:twoCellAnchor>
  <xdr:twoCellAnchor>
    <xdr:from>
      <xdr:col>3</xdr:col>
      <xdr:colOff>198125</xdr:colOff>
      <xdr:row>13</xdr:row>
      <xdr:rowOff>6914</xdr:rowOff>
    </xdr:from>
    <xdr:to>
      <xdr:col>4</xdr:col>
      <xdr:colOff>603513</xdr:colOff>
      <xdr:row>15</xdr:row>
      <xdr:rowOff>15983</xdr:rowOff>
    </xdr:to>
    <xdr:sp macro="" textlink="">
      <xdr:nvSpPr>
        <xdr:cNvPr id="54" name="Rectangle 53"/>
        <xdr:cNvSpPr/>
      </xdr:nvSpPr>
      <xdr:spPr>
        <a:xfrm>
          <a:off x="1828805" y="2721539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WP1 Pilotage  Projet</a:t>
          </a:r>
        </a:p>
      </xdr:txBody>
    </xdr:sp>
    <xdr:clientData/>
  </xdr:twoCellAnchor>
  <xdr:twoCellAnchor>
    <xdr:from>
      <xdr:col>5</xdr:col>
      <xdr:colOff>777597</xdr:colOff>
      <xdr:row>13</xdr:row>
      <xdr:rowOff>6915</xdr:rowOff>
    </xdr:from>
    <xdr:to>
      <xdr:col>7</xdr:col>
      <xdr:colOff>398095</xdr:colOff>
      <xdr:row>16</xdr:row>
      <xdr:rowOff>67791</xdr:rowOff>
    </xdr:to>
    <xdr:sp macro="" textlink="">
      <xdr:nvSpPr>
        <xdr:cNvPr id="55" name="Rectangle 54"/>
        <xdr:cNvSpPr/>
      </xdr:nvSpPr>
      <xdr:spPr>
        <a:xfrm>
          <a:off x="3917037" y="2721540"/>
          <a:ext cx="1152128" cy="5752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WP2 </a:t>
          </a:r>
        </a:p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Conception Intégration</a:t>
          </a:r>
        </a:p>
      </xdr:txBody>
    </xdr:sp>
    <xdr:clientData/>
  </xdr:twoCellAnchor>
  <xdr:twoCellAnchor>
    <xdr:from>
      <xdr:col>8</xdr:col>
      <xdr:colOff>95355</xdr:colOff>
      <xdr:row>12</xdr:row>
      <xdr:rowOff>167316</xdr:rowOff>
    </xdr:from>
    <xdr:to>
      <xdr:col>9</xdr:col>
      <xdr:colOff>511678</xdr:colOff>
      <xdr:row>15</xdr:row>
      <xdr:rowOff>13006</xdr:rowOff>
    </xdr:to>
    <xdr:sp macro="" textlink="">
      <xdr:nvSpPr>
        <xdr:cNvPr id="56" name="Rectangle 55"/>
        <xdr:cNvSpPr/>
      </xdr:nvSpPr>
      <xdr:spPr>
        <a:xfrm>
          <a:off x="5536035" y="2710491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WP3 développement</a:t>
          </a:r>
        </a:p>
      </xdr:txBody>
    </xdr:sp>
    <xdr:clientData/>
  </xdr:twoCellAnchor>
  <xdr:twoCellAnchor>
    <xdr:from>
      <xdr:col>4</xdr:col>
      <xdr:colOff>4569</xdr:colOff>
      <xdr:row>10</xdr:row>
      <xdr:rowOff>45120</xdr:rowOff>
    </xdr:from>
    <xdr:to>
      <xdr:col>6</xdr:col>
      <xdr:colOff>681660</xdr:colOff>
      <xdr:row>13</xdr:row>
      <xdr:rowOff>7041</xdr:rowOff>
    </xdr:to>
    <xdr:cxnSp macro="">
      <xdr:nvCxnSpPr>
        <xdr:cNvPr id="57" name="Connecteur en angle 56"/>
        <xdr:cNvCxnSpPr>
          <a:stCxn id="54" idx="0"/>
          <a:endCxn id="53" idx="2"/>
        </xdr:cNvCxnSpPr>
      </xdr:nvCxnSpPr>
      <xdr:spPr>
        <a:xfrm rot="5400000" flipH="1" flipV="1">
          <a:off x="3259728" y="1398156"/>
          <a:ext cx="468524" cy="217824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584042</xdr:colOff>
      <xdr:row>10</xdr:row>
      <xdr:rowOff>45120</xdr:rowOff>
    </xdr:from>
    <xdr:to>
      <xdr:col>6</xdr:col>
      <xdr:colOff>682235</xdr:colOff>
      <xdr:row>13</xdr:row>
      <xdr:rowOff>7042</xdr:rowOff>
    </xdr:to>
    <xdr:cxnSp macro="">
      <xdr:nvCxnSpPr>
        <xdr:cNvPr id="58" name="Connecteur en angle 57"/>
        <xdr:cNvCxnSpPr>
          <a:stCxn id="55" idx="0"/>
          <a:endCxn id="53" idx="2"/>
        </xdr:cNvCxnSpPr>
      </xdr:nvCxnSpPr>
      <xdr:spPr>
        <a:xfrm rot="5400000" flipH="1" flipV="1">
          <a:off x="4303844" y="2442273"/>
          <a:ext cx="468525" cy="900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681671</xdr:colOff>
      <xdr:row>10</xdr:row>
      <xdr:rowOff>45120</xdr:rowOff>
    </xdr:from>
    <xdr:to>
      <xdr:col>8</xdr:col>
      <xdr:colOff>688377</xdr:colOff>
      <xdr:row>12</xdr:row>
      <xdr:rowOff>167452</xdr:rowOff>
    </xdr:to>
    <xdr:cxnSp macro="">
      <xdr:nvCxnSpPr>
        <xdr:cNvPr id="59" name="Connecteur en angle 58"/>
        <xdr:cNvCxnSpPr>
          <a:stCxn id="56" idx="0"/>
          <a:endCxn id="53" idx="2"/>
        </xdr:cNvCxnSpPr>
      </xdr:nvCxnSpPr>
      <xdr:spPr>
        <a:xfrm rot="16200000" flipV="1">
          <a:off x="5123516" y="1712610"/>
          <a:ext cx="457476" cy="15382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676517</xdr:colOff>
      <xdr:row>5</xdr:row>
      <xdr:rowOff>9525</xdr:rowOff>
    </xdr:from>
    <xdr:to>
      <xdr:col>7</xdr:col>
      <xdr:colOff>754723</xdr:colOff>
      <xdr:row>7</xdr:row>
      <xdr:rowOff>48386</xdr:rowOff>
    </xdr:to>
    <xdr:sp macro="" textlink="">
      <xdr:nvSpPr>
        <xdr:cNvPr id="60" name="ZoneTexte 39"/>
        <xdr:cNvSpPr txBox="1"/>
      </xdr:nvSpPr>
      <xdr:spPr>
        <a:xfrm>
          <a:off x="3930257" y="657225"/>
          <a:ext cx="164792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WBS (exemple)</a:t>
          </a:r>
        </a:p>
      </xdr:txBody>
    </xdr:sp>
    <xdr:clientData/>
  </xdr:twoCellAnchor>
  <xdr:twoCellAnchor>
    <xdr:from>
      <xdr:col>4</xdr:col>
      <xdr:colOff>228213</xdr:colOff>
      <xdr:row>15</xdr:row>
      <xdr:rowOff>167233</xdr:rowOff>
    </xdr:from>
    <xdr:to>
      <xdr:col>5</xdr:col>
      <xdr:colOff>625971</xdr:colOff>
      <xdr:row>18</xdr:row>
      <xdr:rowOff>12923</xdr:rowOff>
    </xdr:to>
    <xdr:sp macro="" textlink="">
      <xdr:nvSpPr>
        <xdr:cNvPr id="61" name="Rectangle 60"/>
        <xdr:cNvSpPr/>
      </xdr:nvSpPr>
      <xdr:spPr>
        <a:xfrm>
          <a:off x="2620893" y="3224758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Structuration projet</a:t>
          </a:r>
        </a:p>
      </xdr:txBody>
    </xdr:sp>
    <xdr:clientData/>
  </xdr:twoCellAnchor>
  <xdr:twoCellAnchor>
    <xdr:from>
      <xdr:col>4</xdr:col>
      <xdr:colOff>228213</xdr:colOff>
      <xdr:row>21</xdr:row>
      <xdr:rowOff>146645</xdr:rowOff>
    </xdr:from>
    <xdr:to>
      <xdr:col>5</xdr:col>
      <xdr:colOff>625971</xdr:colOff>
      <xdr:row>23</xdr:row>
      <xdr:rowOff>163785</xdr:rowOff>
    </xdr:to>
    <xdr:sp macro="" textlink="">
      <xdr:nvSpPr>
        <xdr:cNvPr id="62" name="Rectangle 61"/>
        <xdr:cNvSpPr/>
      </xdr:nvSpPr>
      <xdr:spPr>
        <a:xfrm>
          <a:off x="2620893" y="4232870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Bilan Projet</a:t>
          </a:r>
        </a:p>
      </xdr:txBody>
    </xdr:sp>
    <xdr:clientData/>
  </xdr:twoCellAnchor>
  <xdr:twoCellAnchor>
    <xdr:from>
      <xdr:col>4</xdr:col>
      <xdr:colOff>228213</xdr:colOff>
      <xdr:row>18</xdr:row>
      <xdr:rowOff>156939</xdr:rowOff>
    </xdr:from>
    <xdr:to>
      <xdr:col>5</xdr:col>
      <xdr:colOff>625971</xdr:colOff>
      <xdr:row>21</xdr:row>
      <xdr:rowOff>2629</xdr:rowOff>
    </xdr:to>
    <xdr:sp macro="" textlink="">
      <xdr:nvSpPr>
        <xdr:cNvPr id="63" name="Rectangle 62"/>
        <xdr:cNvSpPr/>
      </xdr:nvSpPr>
      <xdr:spPr>
        <a:xfrm>
          <a:off x="2620893" y="3728814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Suivi Projet</a:t>
          </a:r>
        </a:p>
      </xdr:txBody>
    </xdr: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17</xdr:row>
      <xdr:rowOff>4440</xdr:rowOff>
    </xdr:to>
    <xdr:cxnSp macro="">
      <xdr:nvCxnSpPr>
        <xdr:cNvPr id="64" name="Connecteur en angle 63"/>
        <xdr:cNvCxnSpPr>
          <a:stCxn id="61" idx="1"/>
          <a:endCxn id="54" idx="2"/>
        </xdr:cNvCxnSpPr>
      </xdr:nvCxnSpPr>
      <xdr:spPr>
        <a:xfrm rot="10800000">
          <a:off x="2404869" y="3081160"/>
          <a:ext cx="216024" cy="32361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22</xdr:row>
      <xdr:rowOff>155227</xdr:rowOff>
    </xdr:to>
    <xdr:cxnSp macro="">
      <xdr:nvCxnSpPr>
        <xdr:cNvPr id="65" name="Connecteur en angle 64"/>
        <xdr:cNvCxnSpPr>
          <a:stCxn id="62" idx="1"/>
          <a:endCxn id="54" idx="2"/>
        </xdr:cNvCxnSpPr>
      </xdr:nvCxnSpPr>
      <xdr:spPr>
        <a:xfrm rot="10800000">
          <a:off x="2404869" y="3081160"/>
          <a:ext cx="216024" cy="13317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19</xdr:row>
      <xdr:rowOff>165553</xdr:rowOff>
    </xdr:to>
    <xdr:cxnSp macro="">
      <xdr:nvCxnSpPr>
        <xdr:cNvPr id="66" name="Connecteur en angle 65"/>
        <xdr:cNvCxnSpPr>
          <a:stCxn id="63" idx="1"/>
          <a:endCxn id="54" idx="2"/>
        </xdr:cNvCxnSpPr>
      </xdr:nvCxnSpPr>
      <xdr:spPr>
        <a:xfrm rot="10800000">
          <a:off x="2404869" y="3081160"/>
          <a:ext cx="216024" cy="82767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22825</xdr:colOff>
      <xdr:row>17</xdr:row>
      <xdr:rowOff>40357</xdr:rowOff>
    </xdr:from>
    <xdr:to>
      <xdr:col>8</xdr:col>
      <xdr:colOff>420583</xdr:colOff>
      <xdr:row>19</xdr:row>
      <xdr:rowOff>49999</xdr:rowOff>
    </xdr:to>
    <xdr:sp macro="" textlink="">
      <xdr:nvSpPr>
        <xdr:cNvPr id="67" name="Rectangle 66"/>
        <xdr:cNvSpPr/>
      </xdr:nvSpPr>
      <xdr:spPr>
        <a:xfrm>
          <a:off x="4709125" y="3440782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Conception Solution</a:t>
          </a:r>
        </a:p>
      </xdr:txBody>
    </xdr:sp>
    <xdr:clientData/>
  </xdr:twoCellAnchor>
  <xdr:twoCellAnchor>
    <xdr:from>
      <xdr:col>7</xdr:col>
      <xdr:colOff>22825</xdr:colOff>
      <xdr:row>20</xdr:row>
      <xdr:rowOff>30063</xdr:rowOff>
    </xdr:from>
    <xdr:to>
      <xdr:col>8</xdr:col>
      <xdr:colOff>420583</xdr:colOff>
      <xdr:row>22</xdr:row>
      <xdr:rowOff>47203</xdr:rowOff>
    </xdr:to>
    <xdr:sp macro="" textlink="">
      <xdr:nvSpPr>
        <xdr:cNvPr id="68" name="Rectangle 67"/>
        <xdr:cNvSpPr/>
      </xdr:nvSpPr>
      <xdr:spPr>
        <a:xfrm>
          <a:off x="4709125" y="3944838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Intégration Solution</a:t>
          </a:r>
        </a:p>
      </xdr:txBody>
    </xdr:sp>
    <xdr:clientData/>
  </xdr:twoCellAnchor>
  <xdr:twoCellAnchor>
    <xdr:from>
      <xdr:col>9</xdr:col>
      <xdr:colOff>64408</xdr:colOff>
      <xdr:row>22</xdr:row>
      <xdr:rowOff>138411</xdr:rowOff>
    </xdr:from>
    <xdr:to>
      <xdr:col>10</xdr:col>
      <xdr:colOff>480731</xdr:colOff>
      <xdr:row>24</xdr:row>
      <xdr:rowOff>155551</xdr:rowOff>
    </xdr:to>
    <xdr:sp macro="" textlink="">
      <xdr:nvSpPr>
        <xdr:cNvPr id="69" name="Rectangle 68"/>
        <xdr:cNvSpPr/>
      </xdr:nvSpPr>
      <xdr:spPr>
        <a:xfrm>
          <a:off x="6274708" y="4396086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</a:t>
          </a:r>
        </a:p>
        <a:p>
          <a:pPr algn="ctr">
            <a:lnSpc>
              <a:spcPts val="1000"/>
            </a:lnSpc>
          </a:pPr>
          <a:r>
            <a:rPr lang="fr-FR" sz="1100">
              <a:solidFill>
                <a:schemeClr val="tx1"/>
              </a:solidFill>
            </a:rPr>
            <a:t>A3</a:t>
          </a:r>
        </a:p>
      </xdr:txBody>
    </xdr:sp>
    <xdr:clientData/>
  </xdr:twoCellAnchor>
  <xdr:twoCellAnchor>
    <xdr:from>
      <xdr:col>9</xdr:col>
      <xdr:colOff>64408</xdr:colOff>
      <xdr:row>16</xdr:row>
      <xdr:rowOff>139799</xdr:rowOff>
    </xdr:from>
    <xdr:to>
      <xdr:col>10</xdr:col>
      <xdr:colOff>480731</xdr:colOff>
      <xdr:row>18</xdr:row>
      <xdr:rowOff>156939</xdr:rowOff>
    </xdr:to>
    <xdr:sp macro="" textlink="">
      <xdr:nvSpPr>
        <xdr:cNvPr id="70" name="Rectangle 69"/>
        <xdr:cNvSpPr/>
      </xdr:nvSpPr>
      <xdr:spPr>
        <a:xfrm>
          <a:off x="6274708" y="3368774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 A1</a:t>
          </a:r>
        </a:p>
      </xdr:txBody>
    </xdr:sp>
    <xdr:clientData/>
  </xdr:twoCellAnchor>
  <xdr:twoCellAnchor>
    <xdr:from>
      <xdr:col>9</xdr:col>
      <xdr:colOff>64408</xdr:colOff>
      <xdr:row>19</xdr:row>
      <xdr:rowOff>89765</xdr:rowOff>
    </xdr:from>
    <xdr:to>
      <xdr:col>10</xdr:col>
      <xdr:colOff>480731</xdr:colOff>
      <xdr:row>21</xdr:row>
      <xdr:rowOff>114566</xdr:rowOff>
    </xdr:to>
    <xdr:sp macro="" textlink="">
      <xdr:nvSpPr>
        <xdr:cNvPr id="71" name="Rectangle 70"/>
        <xdr:cNvSpPr/>
      </xdr:nvSpPr>
      <xdr:spPr>
        <a:xfrm>
          <a:off x="6274708" y="3840710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</a:t>
          </a:r>
        </a:p>
        <a:p>
          <a:pPr algn="ctr">
            <a:lnSpc>
              <a:spcPts val="1000"/>
            </a:lnSpc>
          </a:pPr>
          <a:r>
            <a:rPr lang="fr-FR" sz="1100">
              <a:solidFill>
                <a:schemeClr val="tx1"/>
              </a:solidFill>
            </a:rPr>
            <a:t>A2</a:t>
          </a:r>
        </a:p>
      </xdr:txBody>
    </xdr:sp>
    <xdr:clientData/>
  </xdr:twoCellAnchor>
  <xdr:twoCellAnchor>
    <xdr:from>
      <xdr:col>6</xdr:col>
      <xdr:colOff>584041</xdr:colOff>
      <xdr:row>16</xdr:row>
      <xdr:rowOff>67791</xdr:rowOff>
    </xdr:from>
    <xdr:to>
      <xdr:col>7</xdr:col>
      <xdr:colOff>22653</xdr:colOff>
      <xdr:row>21</xdr:row>
      <xdr:rowOff>38633</xdr:rowOff>
    </xdr:to>
    <xdr:cxnSp macro="">
      <xdr:nvCxnSpPr>
        <xdr:cNvPr id="72" name="Connecteur en angle 71"/>
        <xdr:cNvCxnSpPr>
          <a:stCxn id="68" idx="1"/>
          <a:endCxn id="55" idx="2"/>
        </xdr:cNvCxnSpPr>
      </xdr:nvCxnSpPr>
      <xdr:spPr>
        <a:xfrm rot="10800000">
          <a:off x="4493101" y="3296766"/>
          <a:ext cx="216024" cy="828092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17</xdr:row>
      <xdr:rowOff>148370</xdr:rowOff>
    </xdr:to>
    <xdr:cxnSp macro="">
      <xdr:nvCxnSpPr>
        <xdr:cNvPr id="73" name="Connecteur en angle 72"/>
        <xdr:cNvCxnSpPr>
          <a:stCxn id="70" idx="1"/>
          <a:endCxn id="56" idx="2"/>
        </xdr:cNvCxnSpPr>
      </xdr:nvCxnSpPr>
      <xdr:spPr>
        <a:xfrm rot="10800000">
          <a:off x="6121396" y="3070532"/>
          <a:ext cx="153312" cy="47826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584041</xdr:colOff>
      <xdr:row>16</xdr:row>
      <xdr:rowOff>67791</xdr:rowOff>
    </xdr:from>
    <xdr:to>
      <xdr:col>7</xdr:col>
      <xdr:colOff>22653</xdr:colOff>
      <xdr:row>18</xdr:row>
      <xdr:rowOff>48927</xdr:rowOff>
    </xdr:to>
    <xdr:cxnSp macro="">
      <xdr:nvCxnSpPr>
        <xdr:cNvPr id="74" name="Connecteur en angle 73"/>
        <xdr:cNvCxnSpPr>
          <a:stCxn id="67" idx="1"/>
          <a:endCxn id="55" idx="2"/>
        </xdr:cNvCxnSpPr>
      </xdr:nvCxnSpPr>
      <xdr:spPr>
        <a:xfrm rot="10800000">
          <a:off x="4493101" y="3296766"/>
          <a:ext cx="216024" cy="32403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20</xdr:row>
      <xdr:rowOff>105956</xdr:rowOff>
    </xdr:to>
    <xdr:cxnSp macro="">
      <xdr:nvCxnSpPr>
        <xdr:cNvPr id="75" name="Connecteur en angle 74"/>
        <xdr:cNvCxnSpPr>
          <a:stCxn id="71" idx="1"/>
          <a:endCxn id="56" idx="2"/>
        </xdr:cNvCxnSpPr>
      </xdr:nvCxnSpPr>
      <xdr:spPr>
        <a:xfrm rot="10800000">
          <a:off x="6121396" y="3070532"/>
          <a:ext cx="153312" cy="950199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23</xdr:row>
      <xdr:rowOff>146982</xdr:rowOff>
    </xdr:to>
    <xdr:cxnSp macro="">
      <xdr:nvCxnSpPr>
        <xdr:cNvPr id="76" name="Connecteur en angle 75"/>
        <xdr:cNvCxnSpPr>
          <a:stCxn id="69" idx="1"/>
          <a:endCxn id="56" idx="2"/>
        </xdr:cNvCxnSpPr>
      </xdr:nvCxnSpPr>
      <xdr:spPr>
        <a:xfrm rot="10800000">
          <a:off x="6121396" y="3070532"/>
          <a:ext cx="153312" cy="15055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443865</xdr:colOff>
      <xdr:row>13</xdr:row>
      <xdr:rowOff>11939</xdr:rowOff>
    </xdr:from>
    <xdr:to>
      <xdr:col>3</xdr:col>
      <xdr:colOff>56830</xdr:colOff>
      <xdr:row>15</xdr:row>
      <xdr:rowOff>36312</xdr:rowOff>
    </xdr:to>
    <xdr:sp macro="" textlink="">
      <xdr:nvSpPr>
        <xdr:cNvPr id="77" name="Rectangle 76"/>
        <xdr:cNvSpPr/>
      </xdr:nvSpPr>
      <xdr:spPr>
        <a:xfrm>
          <a:off x="542925" y="2734184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WP0 Capture Besoin</a:t>
          </a:r>
        </a:p>
      </xdr:txBody>
    </xdr:sp>
    <xdr:clientData/>
  </xdr:twoCellAnchor>
  <xdr:twoCellAnchor>
    <xdr:from>
      <xdr:col>2</xdr:col>
      <xdr:colOff>250310</xdr:colOff>
      <xdr:row>10</xdr:row>
      <xdr:rowOff>45120</xdr:rowOff>
    </xdr:from>
    <xdr:to>
      <xdr:col>6</xdr:col>
      <xdr:colOff>681659</xdr:colOff>
      <xdr:row>13</xdr:row>
      <xdr:rowOff>11939</xdr:rowOff>
    </xdr:to>
    <xdr:cxnSp macro="">
      <xdr:nvCxnSpPr>
        <xdr:cNvPr id="78" name="Connecteur en angle 77"/>
        <xdr:cNvCxnSpPr>
          <a:stCxn id="77" idx="0"/>
          <a:endCxn id="53" idx="2"/>
        </xdr:cNvCxnSpPr>
      </xdr:nvCxnSpPr>
      <xdr:spPr>
        <a:xfrm rot="5400000" flipH="1" flipV="1">
          <a:off x="2610466" y="761539"/>
          <a:ext cx="481169" cy="346412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488156</xdr:colOff>
      <xdr:row>19</xdr:row>
      <xdr:rowOff>59532</xdr:rowOff>
    </xdr:from>
    <xdr:to>
      <xdr:col>18</xdr:col>
      <xdr:colOff>571499</xdr:colOff>
      <xdr:row>28</xdr:row>
      <xdr:rowOff>333375</xdr:rowOff>
    </xdr:to>
    <xdr:sp macro="" textlink="">
      <xdr:nvSpPr>
        <xdr:cNvPr id="29" name="Rectangle à coins arrondis 28"/>
        <xdr:cNvSpPr/>
      </xdr:nvSpPr>
      <xdr:spPr bwMode="auto">
        <a:xfrm>
          <a:off x="10513219" y="3286126"/>
          <a:ext cx="3131343" cy="1774030"/>
        </a:xfrm>
        <a:prstGeom prst="wedgeRoundRectCallout">
          <a:avLst>
            <a:gd name="adj1" fmla="val -72149"/>
            <a:gd name="adj2" fmla="val 4811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Ceci est un exemple: à vous de définir votre WBS  et les matrices de croisements: Vous pouvez  créer l'arbre des taches sous Excel  ou bien dans n'importe quel logiciel et coller ici une image.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Assurez-vous de la cohérence  et de la complétude des PBS, WBS, et OBS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437031</xdr:colOff>
      <xdr:row>0</xdr:row>
      <xdr:rowOff>56029</xdr:rowOff>
    </xdr:from>
    <xdr:to>
      <xdr:col>8</xdr:col>
      <xdr:colOff>662940</xdr:colOff>
      <xdr:row>2</xdr:row>
      <xdr:rowOff>48405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551331" y="56029"/>
          <a:ext cx="792972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Initial</a:t>
          </a:r>
        </a:p>
      </xdr:txBody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9</xdr:col>
      <xdr:colOff>1129189</xdr:colOff>
      <xdr:row>52</xdr:row>
      <xdr:rowOff>91441</xdr:rowOff>
    </xdr:to>
    <xdr:pic>
      <xdr:nvPicPr>
        <xdr:cNvPr id="39631935" name="Image 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419600"/>
          <a:ext cx="10294620" cy="428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595313</xdr:colOff>
      <xdr:row>20</xdr:row>
      <xdr:rowOff>11906</xdr:rowOff>
    </xdr:from>
    <xdr:to>
      <xdr:col>16</xdr:col>
      <xdr:colOff>297656</xdr:colOff>
      <xdr:row>32</xdr:row>
      <xdr:rowOff>83344</xdr:rowOff>
    </xdr:to>
    <xdr:sp macro="" textlink="">
      <xdr:nvSpPr>
        <xdr:cNvPr id="4" name="Rectangle à coins arrondis 3"/>
        <xdr:cNvSpPr/>
      </xdr:nvSpPr>
      <xdr:spPr bwMode="auto">
        <a:xfrm>
          <a:off x="12239626" y="3929062"/>
          <a:ext cx="3131343" cy="2071688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Ceci est un exemple: A vous de définir votre planning :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Vous pouvez utiliser Gant project ou autre et copiez les infos du Gant, ou alors simplement faire votre planning initial  sous forme du tableau.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Assurez-vous que  le planning est cohérent avec le reste du référentiel: En particulier la structuration des taches du planning doit être la même que celle du WBS.</a:t>
          </a:r>
        </a:p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1899733</xdr:colOff>
      <xdr:row>0</xdr:row>
      <xdr:rowOff>130549</xdr:rowOff>
    </xdr:from>
    <xdr:to>
      <xdr:col>1</xdr:col>
      <xdr:colOff>3885133</xdr:colOff>
      <xdr:row>2</xdr:row>
      <xdr:rowOff>126657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899733" y="130549"/>
          <a:ext cx="8062350" cy="377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Historique des principaux évènements</a:t>
          </a:r>
        </a:p>
      </xdr:txBody>
    </xdr:sp>
    <xdr:clientData/>
  </xdr:twoCellAnchor>
  <xdr:twoCellAnchor>
    <xdr:from>
      <xdr:col>6</xdr:col>
      <xdr:colOff>0</xdr:colOff>
      <xdr:row>5</xdr:row>
      <xdr:rowOff>154782</xdr:rowOff>
    </xdr:from>
    <xdr:to>
      <xdr:col>10</xdr:col>
      <xdr:colOff>83343</xdr:colOff>
      <xdr:row>14</xdr:row>
      <xdr:rowOff>154782</xdr:rowOff>
    </xdr:to>
    <xdr:sp macro="" textlink="">
      <xdr:nvSpPr>
        <xdr:cNvPr id="4" name="Rectangle à coins arrondis 3"/>
        <xdr:cNvSpPr/>
      </xdr:nvSpPr>
      <xdr:spPr bwMode="auto">
        <a:xfrm>
          <a:off x="13561219" y="1119188"/>
          <a:ext cx="3131343" cy="2071688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Semaines après semaines (ou quinzaines après quinzaines) racontez le  déroulement du projet avec les points positifs et les points  négatifs. En cas de difficultés cherchez à les surmonter en   enregistrant et référant les actions et décisions que vous prenez pour les surmonter.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416719</xdr:colOff>
      <xdr:row>5</xdr:row>
      <xdr:rowOff>130969</xdr:rowOff>
    </xdr:from>
    <xdr:to>
      <xdr:col>16</xdr:col>
      <xdr:colOff>500062</xdr:colOff>
      <xdr:row>17</xdr:row>
      <xdr:rowOff>35720</xdr:rowOff>
    </xdr:to>
    <xdr:sp macro="" textlink="">
      <xdr:nvSpPr>
        <xdr:cNvPr id="2" name="Rectangle à coins arrondis 1"/>
        <xdr:cNvSpPr/>
      </xdr:nvSpPr>
      <xdr:spPr bwMode="auto">
        <a:xfrm>
          <a:off x="15287625" y="1345407"/>
          <a:ext cx="3131343" cy="2071688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Au fur et à mesure de l'avancement du projet  enregistrez ici les actions que vous vous allouez afin de surmonter les difficultés ou pour bien réussir votre projet: Pour rappel une action est une  opération allouée à une personne et qui a un objectif de fin: Par exemple ; M. ZZZ Contacter la professeure XX pour se faire expliquer la loi de Mendel pour le 15/10/2021 au plus tard.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1" name="AutoShape 1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2" name="AutoShape 2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3" name="AutoShape 3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4" name="AutoShape 4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5" name="AutoShape 5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6" name="AutoShape 6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7" name="AutoShape 10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8" name="AutoShape 11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9" name="AutoShape 12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0" name="AutoShape 13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1" name="AutoShape 14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2" name="AutoShape 15"/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690562</xdr:colOff>
      <xdr:row>1</xdr:row>
      <xdr:rowOff>107156</xdr:rowOff>
    </xdr:from>
    <xdr:to>
      <xdr:col>17</xdr:col>
      <xdr:colOff>11905</xdr:colOff>
      <xdr:row>11</xdr:row>
      <xdr:rowOff>130969</xdr:rowOff>
    </xdr:to>
    <xdr:sp macro="" textlink="">
      <xdr:nvSpPr>
        <xdr:cNvPr id="14" name="Rectangle à coins arrondis 13"/>
        <xdr:cNvSpPr/>
      </xdr:nvSpPr>
      <xdr:spPr bwMode="auto">
        <a:xfrm>
          <a:off x="14739937" y="273844"/>
          <a:ext cx="3131343" cy="2071688"/>
        </a:xfrm>
        <a:prstGeom prst="wedgeRoundRectCallout">
          <a:avLst>
            <a:gd name="adj1" fmla="val -90400"/>
            <a:gd name="adj2" fmla="val 731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effectLst/>
              <a:latin typeface="+mn-lt"/>
              <a:ea typeface="+mn-ea"/>
              <a:cs typeface="+mn-cs"/>
            </a:rPr>
            <a:t>Au fur et à mesure de l'avancement du projet  enregistrez ici les décisions  que vous prenez afin de surmonter les difficultés ou pour bien réussir votre projet: Pour rappel une décision  est un changement ou une précision portant sur le référentiel projet. Elle a une date de début d'applicabilité et éventuellement une fin d'applicabilité. Exemple : A partir du 1 décembre M. XY remplacera Mme XX en tant que responsable projet du fait de son absence pour maladie.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B1:S25"/>
  <sheetViews>
    <sheetView showGridLines="0" zoomScale="80" zoomScaleNormal="80" zoomScalePageLayoutView="70" workbookViewId="0">
      <selection activeCell="C27" sqref="C27"/>
    </sheetView>
  </sheetViews>
  <sheetFormatPr baseColWidth="10" defaultColWidth="11.42578125" defaultRowHeight="12.75"/>
  <cols>
    <col min="1" max="1" width="1.7109375" style="4" customWidth="1"/>
    <col min="2" max="2" width="11.42578125" style="4"/>
    <col min="3" max="3" width="29.5703125" style="4" customWidth="1"/>
    <col min="4" max="4" width="0.85546875" style="4" customWidth="1"/>
    <col min="5" max="13" width="10.7109375" style="4" customWidth="1"/>
    <col min="14" max="14" width="15.7109375" style="4" customWidth="1"/>
    <col min="15" max="16384" width="11.42578125" style="4"/>
  </cols>
  <sheetData>
    <row r="1" spans="2:16" ht="18">
      <c r="B1" s="146"/>
      <c r="C1" s="147"/>
      <c r="D1" s="147"/>
      <c r="E1" s="147"/>
      <c r="F1" s="147"/>
      <c r="G1" s="147"/>
      <c r="H1" s="147"/>
      <c r="I1" s="147"/>
      <c r="J1" s="147"/>
      <c r="K1" s="147"/>
      <c r="L1" s="199" t="s">
        <v>34</v>
      </c>
      <c r="M1" s="200"/>
      <c r="N1" s="201"/>
      <c r="P1" s="28"/>
    </row>
    <row r="2" spans="2:16" ht="12.75" customHeight="1">
      <c r="B2" s="148"/>
      <c r="C2" s="149"/>
      <c r="D2" s="149"/>
      <c r="E2" s="149"/>
      <c r="F2" s="149"/>
      <c r="G2" s="149"/>
      <c r="H2" s="149"/>
      <c r="I2" s="149"/>
      <c r="J2" s="149"/>
      <c r="K2" s="149"/>
      <c r="L2" s="202">
        <v>42836</v>
      </c>
      <c r="M2" s="203"/>
      <c r="N2" s="204"/>
    </row>
    <row r="3" spans="2:16" ht="12.75" customHeight="1" thickBot="1"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205" t="s">
        <v>35</v>
      </c>
      <c r="M3" s="206"/>
      <c r="N3" s="207"/>
      <c r="P3" s="28"/>
    </row>
    <row r="4" spans="2:16" ht="12.75" customHeight="1" thickBot="1">
      <c r="P4" s="29"/>
    </row>
    <row r="5" spans="2:16" ht="24" thickBot="1">
      <c r="B5" s="190" t="s">
        <v>21</v>
      </c>
      <c r="C5" s="190"/>
      <c r="D5" s="5"/>
      <c r="E5" s="208" t="s">
        <v>127</v>
      </c>
      <c r="F5" s="208"/>
      <c r="G5" s="208"/>
      <c r="H5" s="208"/>
      <c r="I5" s="208"/>
      <c r="J5" s="208"/>
      <c r="K5" s="208"/>
      <c r="L5" s="208"/>
      <c r="M5" s="208"/>
      <c r="N5" s="208"/>
    </row>
    <row r="6" spans="2:16" ht="12" customHeight="1" thickBot="1">
      <c r="B6" s="6"/>
      <c r="C6" s="7"/>
      <c r="D6" s="8"/>
      <c r="E6" s="9"/>
      <c r="F6" s="9"/>
      <c r="G6" s="9"/>
      <c r="H6" s="9"/>
      <c r="I6" s="9"/>
      <c r="J6" s="9"/>
      <c r="K6" s="9"/>
      <c r="L6" s="9"/>
      <c r="M6" s="9"/>
      <c r="N6" s="9"/>
    </row>
    <row r="7" spans="2:16" ht="19.5" thickBot="1">
      <c r="B7" s="190" t="s">
        <v>142</v>
      </c>
      <c r="C7" s="190"/>
      <c r="D7" s="5"/>
      <c r="E7" s="193" t="s">
        <v>18</v>
      </c>
      <c r="F7" s="194"/>
      <c r="G7" s="194"/>
      <c r="H7" s="194"/>
      <c r="I7" s="194"/>
      <c r="J7" s="194"/>
      <c r="K7" s="194"/>
      <c r="L7" s="194"/>
      <c r="M7" s="194"/>
      <c r="N7" s="195"/>
    </row>
    <row r="8" spans="2:16" ht="9.6" customHeight="1" thickBot="1">
      <c r="B8" s="10"/>
      <c r="C8" s="11"/>
      <c r="D8" s="5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2:16" ht="54.6" customHeight="1" thickBot="1">
      <c r="B9" s="196" t="s">
        <v>3</v>
      </c>
      <c r="C9" s="196"/>
      <c r="D9" s="5"/>
      <c r="E9" s="197" t="s">
        <v>138</v>
      </c>
      <c r="F9" s="198"/>
      <c r="G9" s="198"/>
      <c r="H9" s="198"/>
      <c r="I9" s="198"/>
      <c r="J9" s="198"/>
      <c r="K9" s="198"/>
      <c r="L9" s="198"/>
      <c r="M9" s="198"/>
      <c r="N9" s="198"/>
    </row>
    <row r="10" spans="2:16" ht="10.9" customHeight="1" thickBot="1">
      <c r="B10" s="10"/>
      <c r="C10" s="11"/>
      <c r="D10" s="5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6" ht="61.15" customHeight="1" thickBot="1">
      <c r="B11" s="190" t="s">
        <v>20</v>
      </c>
      <c r="C11" s="190"/>
      <c r="D11" s="5"/>
      <c r="E11" s="197" t="s">
        <v>128</v>
      </c>
      <c r="F11" s="198"/>
      <c r="G11" s="198"/>
      <c r="H11" s="198"/>
      <c r="I11" s="198"/>
      <c r="J11" s="198"/>
      <c r="K11" s="198"/>
      <c r="L11" s="198"/>
      <c r="M11" s="198"/>
      <c r="N11" s="198"/>
    </row>
    <row r="12" spans="2:16" ht="10.9" customHeight="1" thickBot="1">
      <c r="B12" s="10"/>
      <c r="C12" s="11"/>
      <c r="D12" s="5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2:16" ht="99" customHeight="1" thickBot="1">
      <c r="B13" s="190" t="s">
        <v>4</v>
      </c>
      <c r="C13" s="190"/>
      <c r="D13" s="5"/>
      <c r="E13" s="191" t="s">
        <v>19</v>
      </c>
      <c r="F13" s="192"/>
      <c r="G13" s="192"/>
      <c r="H13" s="192"/>
      <c r="I13" s="192"/>
      <c r="J13" s="192"/>
      <c r="K13" s="192"/>
      <c r="L13" s="192"/>
      <c r="M13" s="192"/>
      <c r="N13" s="192"/>
    </row>
    <row r="14" spans="2:16" ht="73.5" customHeight="1">
      <c r="B14" s="13"/>
      <c r="C14" s="13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6" ht="18.75" customHeight="1"/>
    <row r="25" spans="19:19">
      <c r="S25" s="51"/>
    </row>
  </sheetData>
  <sheetProtection selectLockedCells="1" selectUnlockedCells="1"/>
  <mergeCells count="13">
    <mergeCell ref="L1:N1"/>
    <mergeCell ref="L2:N2"/>
    <mergeCell ref="L3:N3"/>
    <mergeCell ref="B5:C5"/>
    <mergeCell ref="E5:N5"/>
    <mergeCell ref="B13:C13"/>
    <mergeCell ref="E13:N13"/>
    <mergeCell ref="B7:C7"/>
    <mergeCell ref="E7:N7"/>
    <mergeCell ref="B9:C9"/>
    <mergeCell ref="E9:N9"/>
    <mergeCell ref="B11:C11"/>
    <mergeCell ref="E11:N11"/>
  </mergeCells>
  <dataValidations count="1">
    <dataValidation type="list" allowBlank="1" showErrorMessage="1" sqref="E8:N8 E10:N10 E12:N12">
      <formula1>"Customer funding,Private Venture on Business Plan,Mixed"</formula1>
      <formula2>0</formula2>
    </dataValidation>
  </dataValidations>
  <pageMargins left="0.23622047244094491" right="0.23622047244094491" top="0.23622047244094491" bottom="0.23622047244094491" header="0" footer="0"/>
  <pageSetup paperSize="9" scale="65" firstPageNumber="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BH14"/>
  <sheetViews>
    <sheetView showGridLines="0" zoomScale="80" zoomScaleNormal="80" workbookViewId="0">
      <selection activeCell="O29" sqref="O29"/>
    </sheetView>
  </sheetViews>
  <sheetFormatPr baseColWidth="10" defaultColWidth="11.42578125" defaultRowHeight="12.75"/>
  <cols>
    <col min="1" max="1" width="7.85546875" style="3" customWidth="1"/>
    <col min="2" max="2" width="58.42578125" style="3" customWidth="1"/>
    <col min="3" max="3" width="13.5703125" style="3" customWidth="1"/>
    <col min="4" max="4" width="18" style="3" customWidth="1"/>
    <col min="5" max="5" width="11.5703125" style="2" customWidth="1"/>
    <col min="6" max="6" width="11" style="2" customWidth="1"/>
    <col min="7" max="7" width="18.85546875" style="3" customWidth="1"/>
    <col min="8" max="8" width="11.42578125" style="3"/>
    <col min="9" max="9" width="12.140625" style="3" customWidth="1"/>
    <col min="10" max="10" width="37.140625" style="3" customWidth="1"/>
    <col min="11" max="16384" width="11.42578125" style="3"/>
  </cols>
  <sheetData>
    <row r="1" spans="1:60" ht="13.5" customHeight="1">
      <c r="A1" s="252" t="str">
        <f>"LISTE DES ACTIONS au "&amp;TEXT(I2,"jj/mm/aaaa")</f>
        <v>LISTE DES ACTIONS au 11/04/2017</v>
      </c>
      <c r="B1" s="253"/>
      <c r="C1" s="253"/>
      <c r="D1" s="253"/>
      <c r="E1" s="253"/>
      <c r="F1" s="253"/>
      <c r="G1" s="253"/>
      <c r="H1" s="254"/>
      <c r="I1" s="209" t="str">
        <f>'1a-Identification Projet'!$L1</f>
        <v>reference Tableau de bord</v>
      </c>
      <c r="J1" s="210"/>
    </row>
    <row r="2" spans="1:60" ht="12.75" customHeight="1">
      <c r="A2" s="255"/>
      <c r="B2" s="256"/>
      <c r="C2" s="256"/>
      <c r="D2" s="256"/>
      <c r="E2" s="256"/>
      <c r="F2" s="256"/>
      <c r="G2" s="256"/>
      <c r="H2" s="257"/>
      <c r="I2" s="211">
        <f>'1a-Identification Projet'!$L2</f>
        <v>42836</v>
      </c>
      <c r="J2" s="212"/>
    </row>
    <row r="3" spans="1:60" ht="16.5" customHeight="1" thickBot="1">
      <c r="A3" s="258"/>
      <c r="B3" s="259"/>
      <c r="C3" s="259"/>
      <c r="D3" s="259"/>
      <c r="E3" s="259"/>
      <c r="F3" s="259"/>
      <c r="G3" s="259"/>
      <c r="H3" s="260"/>
      <c r="I3" s="213" t="str">
        <f>'1a-Identification Projet'!$L3</f>
        <v>Organisation</v>
      </c>
      <c r="J3" s="214"/>
    </row>
    <row r="4" spans="1:60" ht="12.75" customHeight="1" thickBot="1">
      <c r="B4" s="30"/>
      <c r="C4" s="30"/>
      <c r="D4" s="30"/>
    </row>
    <row r="5" spans="1:60" ht="39" thickBot="1">
      <c r="A5" s="54" t="s">
        <v>8</v>
      </c>
      <c r="B5" s="54" t="s">
        <v>130</v>
      </c>
      <c r="C5" s="54" t="s">
        <v>9</v>
      </c>
      <c r="D5" s="54" t="s">
        <v>137</v>
      </c>
      <c r="E5" s="54" t="s">
        <v>131</v>
      </c>
      <c r="F5" s="54" t="s">
        <v>132</v>
      </c>
      <c r="G5" s="54" t="s">
        <v>133</v>
      </c>
      <c r="H5" s="54" t="s">
        <v>134</v>
      </c>
      <c r="I5" s="54" t="s">
        <v>135</v>
      </c>
      <c r="J5" s="55" t="s">
        <v>136</v>
      </c>
      <c r="K5" s="20"/>
      <c r="L5" s="20"/>
      <c r="M5" s="20"/>
      <c r="N5" s="20"/>
      <c r="O5" s="20"/>
      <c r="P5" s="20"/>
      <c r="Q5" s="20"/>
      <c r="R5" s="20"/>
      <c r="S5" s="20"/>
      <c r="T5" s="33"/>
      <c r="U5" s="33"/>
      <c r="V5" s="3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s="34" customFormat="1" ht="15">
      <c r="A6" s="82"/>
      <c r="B6" s="83"/>
      <c r="C6" s="85"/>
      <c r="D6" s="86"/>
      <c r="E6" s="86"/>
      <c r="F6" s="86"/>
      <c r="G6" s="85"/>
      <c r="H6" s="87"/>
      <c r="I6" s="88"/>
      <c r="J6" s="89"/>
      <c r="K6" s="31"/>
      <c r="L6" s="31"/>
      <c r="M6" s="31"/>
      <c r="N6" s="31"/>
      <c r="O6" s="31"/>
      <c r="P6" s="31"/>
      <c r="Q6" s="31"/>
      <c r="R6" s="31"/>
      <c r="S6" s="31"/>
      <c r="T6" s="32"/>
      <c r="U6" s="32"/>
      <c r="V6" s="3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s="27" customFormat="1" ht="15">
      <c r="A7" s="82"/>
      <c r="B7" s="83"/>
      <c r="C7" s="85"/>
      <c r="D7" s="86"/>
      <c r="E7" s="86"/>
      <c r="F7" s="86"/>
      <c r="G7" s="85"/>
      <c r="H7" s="87"/>
      <c r="I7" s="88"/>
      <c r="J7" s="83"/>
      <c r="K7" s="31"/>
      <c r="L7" s="31"/>
      <c r="M7" s="31"/>
      <c r="N7" s="31"/>
      <c r="O7" s="31"/>
      <c r="P7" s="31"/>
      <c r="Q7" s="31"/>
      <c r="R7" s="31"/>
      <c r="S7" s="31"/>
      <c r="T7" s="32"/>
      <c r="U7" s="32"/>
      <c r="V7" s="3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s="27" customFormat="1" ht="15">
      <c r="A8" s="90"/>
      <c r="B8" s="91"/>
      <c r="C8" s="84"/>
      <c r="D8" s="92"/>
      <c r="E8" s="92"/>
      <c r="F8" s="92"/>
      <c r="G8" s="84"/>
      <c r="H8" s="93"/>
      <c r="I8" s="94"/>
      <c r="J8" s="91"/>
      <c r="K8" s="31"/>
      <c r="L8" s="31"/>
      <c r="M8" s="31"/>
      <c r="N8" s="31"/>
      <c r="O8" s="31"/>
      <c r="P8" s="31"/>
      <c r="Q8" s="31"/>
      <c r="R8" s="31"/>
      <c r="S8" s="31"/>
      <c r="T8" s="32"/>
      <c r="U8" s="32"/>
      <c r="V8" s="3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s="27" customFormat="1" ht="15">
      <c r="A9" s="90"/>
      <c r="B9" s="95"/>
      <c r="C9" s="84"/>
      <c r="D9" s="92"/>
      <c r="E9" s="92"/>
      <c r="F9" s="92"/>
      <c r="G9" s="84"/>
      <c r="H9" s="93"/>
      <c r="I9" s="94"/>
      <c r="J9" s="91"/>
      <c r="K9" s="31"/>
      <c r="L9" s="31"/>
      <c r="M9" s="31"/>
      <c r="N9" s="31"/>
      <c r="O9" s="31"/>
      <c r="P9" s="31"/>
      <c r="Q9" s="31"/>
      <c r="R9" s="31"/>
      <c r="S9" s="31"/>
      <c r="T9" s="32"/>
      <c r="U9" s="32"/>
      <c r="V9" s="3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s="27" customFormat="1" ht="15">
      <c r="A10" s="90"/>
      <c r="B10" s="95"/>
      <c r="C10" s="84"/>
      <c r="D10" s="92"/>
      <c r="E10" s="92"/>
      <c r="F10" s="92"/>
      <c r="G10" s="84"/>
      <c r="H10" s="96"/>
      <c r="I10" s="94"/>
      <c r="J10" s="97"/>
      <c r="K10" s="31"/>
      <c r="L10" s="31"/>
      <c r="M10" s="31"/>
      <c r="N10" s="31"/>
      <c r="O10" s="31"/>
      <c r="P10" s="31"/>
      <c r="Q10" s="31"/>
      <c r="R10" s="31"/>
      <c r="S10" s="31"/>
      <c r="T10" s="32"/>
      <c r="U10" s="32"/>
      <c r="V10" s="3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s="27" customFormat="1" ht="15">
      <c r="A11" s="90"/>
      <c r="B11" s="95"/>
      <c r="C11" s="84"/>
      <c r="D11" s="92"/>
      <c r="E11" s="92"/>
      <c r="F11" s="92"/>
      <c r="G11" s="84"/>
      <c r="H11" s="96"/>
      <c r="I11" s="94"/>
      <c r="J11" s="91"/>
      <c r="K11" s="31"/>
      <c r="L11" s="31"/>
      <c r="M11" s="31"/>
      <c r="N11" s="31"/>
      <c r="O11" s="31"/>
      <c r="P11" s="31"/>
      <c r="Q11" s="31"/>
      <c r="R11" s="31"/>
      <c r="S11" s="31"/>
      <c r="T11" s="32"/>
      <c r="U11" s="32"/>
      <c r="V11" s="3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s="27" customFormat="1" ht="15">
      <c r="A12" s="90"/>
      <c r="B12" s="95"/>
      <c r="C12" s="84"/>
      <c r="D12" s="92"/>
      <c r="E12" s="92"/>
      <c r="F12" s="92"/>
      <c r="G12" s="84"/>
      <c r="H12" s="93"/>
      <c r="I12" s="94"/>
      <c r="J12" s="91"/>
      <c r="K12" s="31"/>
      <c r="L12" s="31"/>
      <c r="M12" s="31"/>
      <c r="N12" s="31"/>
      <c r="O12" s="31"/>
      <c r="P12" s="31"/>
      <c r="Q12" s="31"/>
      <c r="R12" s="31"/>
      <c r="S12" s="31"/>
      <c r="T12" s="32"/>
      <c r="U12" s="32"/>
      <c r="V12" s="3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s="27" customFormat="1">
      <c r="A13" s="3"/>
      <c r="B13" s="3"/>
      <c r="C13" s="3"/>
      <c r="D13" s="3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>
      <c r="F14" s="26"/>
    </row>
  </sheetData>
  <mergeCells count="4">
    <mergeCell ref="I1:J1"/>
    <mergeCell ref="I2:J2"/>
    <mergeCell ref="I3:J3"/>
    <mergeCell ref="A1:H3"/>
  </mergeCells>
  <conditionalFormatting sqref="A6:J10 A12:J12">
    <cfRule type="expression" dxfId="2" priority="25" stopIfTrue="1">
      <formula>IF($G6="Done",TRUE,FALSE)</formula>
    </cfRule>
    <cfRule type="expression" dxfId="1" priority="26" stopIfTrue="1">
      <formula>IF($G6="Cancelled",TRUE,FALSE)</formula>
    </cfRule>
    <cfRule type="expression" dxfId="0" priority="27" stopIfTrue="1">
      <formula>IF($G6="Pending",TRUE,FALSE)</formula>
    </cfRule>
  </conditionalFormatting>
  <dataValidations count="1">
    <dataValidation type="list" allowBlank="1" showInputMessage="1" showErrorMessage="1" sqref="G6:G12">
      <formula1>"Pending,Cancelled,Done,In Progress"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pageSetUpPr fitToPage="1"/>
  </sheetPr>
  <dimension ref="A1:K11"/>
  <sheetViews>
    <sheetView showGridLines="0" zoomScale="80" zoomScaleNormal="80" workbookViewId="0">
      <selection activeCell="M26" sqref="M26"/>
    </sheetView>
  </sheetViews>
  <sheetFormatPr baseColWidth="10" defaultColWidth="11.42578125" defaultRowHeight="12.75"/>
  <cols>
    <col min="1" max="1" width="16" style="3" customWidth="1"/>
    <col min="2" max="2" width="52" style="3" customWidth="1"/>
    <col min="3" max="3" width="10.7109375" style="3" customWidth="1"/>
    <col min="4" max="4" width="6.7109375" style="3" customWidth="1"/>
    <col min="5" max="5" width="6.28515625" style="2" customWidth="1"/>
    <col min="6" max="6" width="7.140625" style="2" customWidth="1"/>
    <col min="7" max="7" width="27.7109375" style="2" customWidth="1"/>
    <col min="8" max="8" width="17.140625" style="2" customWidth="1"/>
    <col min="9" max="9" width="17.5703125" style="2" customWidth="1"/>
    <col min="10" max="10" width="26.5703125" style="3" customWidth="1"/>
    <col min="11" max="16384" width="11.42578125" style="3"/>
  </cols>
  <sheetData>
    <row r="1" spans="1:11" ht="13.5" customHeight="1">
      <c r="A1" s="266" t="str">
        <f>"LISTE DES DECISIONS au "&amp;TEXT(J2,"jj/mm/aaaa")</f>
        <v>LISTE DES DECISIONS au 11/04/2017</v>
      </c>
      <c r="B1" s="253"/>
      <c r="C1" s="253"/>
      <c r="D1" s="253"/>
      <c r="E1" s="253"/>
      <c r="F1" s="253"/>
      <c r="G1" s="253"/>
      <c r="H1" s="253"/>
      <c r="I1" s="254"/>
      <c r="J1" s="209" t="str">
        <f>'1a-Identification Projet'!$L1</f>
        <v>reference Tableau de bord</v>
      </c>
      <c r="K1" s="210"/>
    </row>
    <row r="2" spans="1:11" ht="12.75" customHeight="1">
      <c r="A2" s="256"/>
      <c r="B2" s="256"/>
      <c r="C2" s="256"/>
      <c r="D2" s="256"/>
      <c r="E2" s="256"/>
      <c r="F2" s="256"/>
      <c r="G2" s="256"/>
      <c r="H2" s="256"/>
      <c r="I2" s="257"/>
      <c r="J2" s="211">
        <f>'1a-Identification Projet'!$L2</f>
        <v>42836</v>
      </c>
      <c r="K2" s="212"/>
    </row>
    <row r="3" spans="1:11" ht="16.5" customHeight="1" thickBot="1">
      <c r="A3" s="259"/>
      <c r="B3" s="259"/>
      <c r="C3" s="259"/>
      <c r="D3" s="259"/>
      <c r="E3" s="259"/>
      <c r="F3" s="259"/>
      <c r="G3" s="259"/>
      <c r="H3" s="259"/>
      <c r="I3" s="260"/>
      <c r="J3" s="213" t="str">
        <f>'1a-Identification Projet'!$L3</f>
        <v>Organisation</v>
      </c>
      <c r="K3" s="214"/>
    </row>
    <row r="4" spans="1:11" ht="12.75" customHeight="1" thickBot="1">
      <c r="A4" s="30"/>
      <c r="B4" s="30"/>
      <c r="C4" s="30"/>
      <c r="D4" s="30"/>
    </row>
    <row r="5" spans="1:11" ht="25.5">
      <c r="A5" s="100" t="s">
        <v>2</v>
      </c>
      <c r="B5" s="263" t="s">
        <v>33</v>
      </c>
      <c r="C5" s="264"/>
      <c r="D5" s="264"/>
      <c r="E5" s="264"/>
      <c r="F5" s="265"/>
      <c r="G5" s="101" t="s">
        <v>27</v>
      </c>
      <c r="H5" s="101" t="s">
        <v>30</v>
      </c>
      <c r="I5" s="101" t="s">
        <v>31</v>
      </c>
      <c r="J5" s="100" t="s">
        <v>32</v>
      </c>
      <c r="K5" s="100" t="s">
        <v>28</v>
      </c>
    </row>
    <row r="6" spans="1:11" ht="15">
      <c r="A6" s="102">
        <v>1</v>
      </c>
      <c r="B6" s="261"/>
      <c r="C6" s="261"/>
      <c r="D6" s="261"/>
      <c r="E6" s="261"/>
      <c r="F6" s="261"/>
      <c r="G6" s="103"/>
      <c r="H6" s="103"/>
      <c r="I6" s="103"/>
      <c r="J6" s="104"/>
      <c r="K6" s="105" t="s">
        <v>29</v>
      </c>
    </row>
    <row r="7" spans="1:11" ht="15">
      <c r="A7" s="102">
        <v>2</v>
      </c>
      <c r="B7" s="261"/>
      <c r="C7" s="261"/>
      <c r="D7" s="261"/>
      <c r="E7" s="261"/>
      <c r="F7" s="261"/>
      <c r="G7" s="103"/>
      <c r="H7" s="103"/>
      <c r="I7" s="103"/>
      <c r="J7" s="104"/>
      <c r="K7" s="105"/>
    </row>
    <row r="8" spans="1:11" ht="15">
      <c r="A8" s="102">
        <v>3</v>
      </c>
      <c r="B8" s="261"/>
      <c r="C8" s="261"/>
      <c r="D8" s="261"/>
      <c r="E8" s="261"/>
      <c r="F8" s="261"/>
      <c r="G8" s="103"/>
      <c r="H8" s="103"/>
      <c r="I8" s="103"/>
      <c r="J8" s="104"/>
      <c r="K8" s="105"/>
    </row>
    <row r="9" spans="1:11" ht="15.75">
      <c r="A9" s="102">
        <v>4</v>
      </c>
      <c r="B9" s="262"/>
      <c r="C9" s="262"/>
      <c r="D9" s="262"/>
      <c r="E9" s="262"/>
      <c r="F9" s="262"/>
      <c r="G9" s="106"/>
      <c r="H9" s="106"/>
      <c r="I9" s="106"/>
      <c r="J9" s="107"/>
      <c r="K9" s="108"/>
    </row>
    <row r="10" spans="1:11" ht="15.75">
      <c r="A10" s="102">
        <v>5</v>
      </c>
      <c r="B10" s="262"/>
      <c r="C10" s="262"/>
      <c r="D10" s="262"/>
      <c r="E10" s="262"/>
      <c r="F10" s="262"/>
      <c r="G10" s="106"/>
      <c r="H10" s="106"/>
      <c r="I10" s="106"/>
      <c r="J10" s="109"/>
      <c r="K10" s="108"/>
    </row>
    <row r="11" spans="1:11" ht="15.75">
      <c r="A11" s="102">
        <v>6</v>
      </c>
      <c r="B11" s="262"/>
      <c r="C11" s="262"/>
      <c r="D11" s="262"/>
      <c r="E11" s="262"/>
      <c r="F11" s="262"/>
      <c r="G11" s="106"/>
      <c r="H11" s="106"/>
      <c r="I11" s="106"/>
      <c r="J11" s="107"/>
      <c r="K11" s="108"/>
    </row>
  </sheetData>
  <mergeCells count="11">
    <mergeCell ref="B8:F8"/>
    <mergeCell ref="B9:F9"/>
    <mergeCell ref="B10:F10"/>
    <mergeCell ref="B11:F11"/>
    <mergeCell ref="J1:K1"/>
    <mergeCell ref="J2:K2"/>
    <mergeCell ref="J3:K3"/>
    <mergeCell ref="B5:F5"/>
    <mergeCell ref="B6:F6"/>
    <mergeCell ref="B7:F7"/>
    <mergeCell ref="A1:I3"/>
  </mergeCells>
  <printOptions horizontalCentered="1"/>
  <pageMargins left="0.23622047244094491" right="0.23622047244094491" top="0.23622047244094491" bottom="0.23622047244094491" header="0" footer="0"/>
  <pageSetup paperSize="9" scale="72" fitToHeight="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>
    <outlinePr summaryBelow="0" summaryRight="0"/>
    <pageSetUpPr fitToPage="1"/>
  </sheetPr>
  <dimension ref="A1:J33"/>
  <sheetViews>
    <sheetView showGridLines="0" zoomScale="80" zoomScaleNormal="80" workbookViewId="0">
      <selection activeCell="M34" sqref="M34"/>
    </sheetView>
  </sheetViews>
  <sheetFormatPr baseColWidth="10" defaultColWidth="11.42578125" defaultRowHeight="12.75" outlineLevelRow="2"/>
  <cols>
    <col min="1" max="1" width="33.7109375" style="3" customWidth="1"/>
    <col min="2" max="2" width="38.7109375" style="3" customWidth="1"/>
    <col min="3" max="3" width="11" style="3" customWidth="1"/>
    <col min="4" max="4" width="14" style="3" customWidth="1"/>
    <col min="5" max="5" width="15.42578125" style="3" customWidth="1"/>
    <col min="6" max="6" width="6.28515625" style="2" customWidth="1"/>
    <col min="7" max="7" width="10.85546875" style="2" customWidth="1"/>
    <col min="8" max="8" width="26.7109375" style="2" customWidth="1"/>
    <col min="9" max="9" width="17.140625" style="2" customWidth="1"/>
    <col min="10" max="10" width="17.5703125" style="2" customWidth="1"/>
    <col min="11" max="11" width="26.5703125" style="3" customWidth="1"/>
    <col min="12" max="16384" width="11.42578125" style="3"/>
  </cols>
  <sheetData>
    <row r="1" spans="1:10" ht="13.5" customHeight="1">
      <c r="A1" s="252" t="str">
        <f>"DOCUMENTS PROJET au "&amp;TEXT(I2,"jj/mm/aaaa")</f>
        <v>DOCUMENTS PROJET au 11/04/2017</v>
      </c>
      <c r="B1" s="266"/>
      <c r="C1" s="266"/>
      <c r="D1" s="266"/>
      <c r="E1" s="266"/>
      <c r="F1" s="266"/>
      <c r="G1" s="266"/>
      <c r="H1" s="267"/>
      <c r="I1" s="209" t="str">
        <f>'1a-Identification Projet'!$L1</f>
        <v>reference Tableau de bord</v>
      </c>
      <c r="J1" s="210"/>
    </row>
    <row r="2" spans="1:10" ht="12.75" customHeight="1">
      <c r="A2" s="268"/>
      <c r="B2" s="269"/>
      <c r="C2" s="269"/>
      <c r="D2" s="269"/>
      <c r="E2" s="269"/>
      <c r="F2" s="269"/>
      <c r="G2" s="269"/>
      <c r="H2" s="270"/>
      <c r="I2" s="211">
        <f>'1a-Identification Projet'!$L2</f>
        <v>42836</v>
      </c>
      <c r="J2" s="212"/>
    </row>
    <row r="3" spans="1:10" ht="16.5" customHeight="1" thickBot="1">
      <c r="A3" s="271"/>
      <c r="B3" s="272"/>
      <c r="C3" s="272"/>
      <c r="D3" s="272"/>
      <c r="E3" s="272"/>
      <c r="F3" s="272"/>
      <c r="G3" s="272"/>
      <c r="H3" s="273"/>
      <c r="I3" s="213" t="str">
        <f>'1a-Identification Projet'!$L3</f>
        <v>Organisation</v>
      </c>
      <c r="J3" s="214"/>
    </row>
    <row r="4" spans="1:10" ht="13.5" thickBot="1">
      <c r="A4" s="46"/>
      <c r="B4" s="46"/>
      <c r="C4" s="45"/>
      <c r="D4" s="44"/>
      <c r="E4" s="44"/>
      <c r="F4" s="44"/>
      <c r="G4" s="44"/>
      <c r="H4" s="44"/>
      <c r="I4" s="44"/>
      <c r="J4" s="44"/>
    </row>
    <row r="5" spans="1:10" ht="23.25" thickBot="1">
      <c r="A5" s="60" t="s">
        <v>36</v>
      </c>
      <c r="B5" s="60" t="s">
        <v>37</v>
      </c>
      <c r="C5" s="60" t="s">
        <v>7</v>
      </c>
      <c r="D5" s="60" t="s">
        <v>0</v>
      </c>
      <c r="E5" s="60" t="s">
        <v>38</v>
      </c>
      <c r="F5" s="60" t="s">
        <v>39</v>
      </c>
      <c r="G5" s="60" t="s">
        <v>40</v>
      </c>
      <c r="H5" s="60" t="s">
        <v>41</v>
      </c>
      <c r="I5" s="60" t="s">
        <v>42</v>
      </c>
      <c r="J5" s="60" t="s">
        <v>43</v>
      </c>
    </row>
    <row r="6" spans="1:10" ht="13.5" customHeight="1" thickBot="1">
      <c r="A6" s="61" t="s">
        <v>45</v>
      </c>
      <c r="B6" s="50"/>
      <c r="C6" s="50"/>
      <c r="D6" s="50"/>
      <c r="E6" s="50"/>
      <c r="F6" s="50"/>
      <c r="G6" s="50"/>
      <c r="H6" s="50"/>
      <c r="I6" s="50"/>
      <c r="J6" s="49"/>
    </row>
    <row r="7" spans="1:10" ht="13.5" thickBot="1">
      <c r="A7" s="63" t="s">
        <v>63</v>
      </c>
      <c r="B7" s="48"/>
      <c r="C7" s="48"/>
      <c r="D7" s="48"/>
      <c r="E7" s="48"/>
      <c r="F7" s="48"/>
      <c r="G7" s="48"/>
      <c r="H7" s="48"/>
      <c r="I7" s="48"/>
      <c r="J7" s="47"/>
    </row>
    <row r="8" spans="1:10" ht="13.5" outlineLevel="1" thickBot="1">
      <c r="A8" s="64" t="s">
        <v>68</v>
      </c>
      <c r="B8" s="64"/>
      <c r="C8" s="64"/>
      <c r="D8" s="64" t="s">
        <v>91</v>
      </c>
      <c r="E8" s="64"/>
      <c r="F8" s="64"/>
      <c r="G8" s="64"/>
      <c r="H8" s="64"/>
      <c r="I8" s="64"/>
      <c r="J8" s="64" t="s">
        <v>66</v>
      </c>
    </row>
    <row r="9" spans="1:10" ht="13.5" outlineLevel="2" thickBot="1">
      <c r="A9" s="63" t="s">
        <v>64</v>
      </c>
      <c r="B9" s="48"/>
      <c r="C9" s="48"/>
      <c r="D9" s="48"/>
      <c r="E9" s="48"/>
      <c r="F9" s="48"/>
      <c r="G9" s="48"/>
      <c r="H9" s="48"/>
      <c r="I9" s="48"/>
      <c r="J9" s="47"/>
    </row>
    <row r="10" spans="1:10" outlineLevel="1">
      <c r="A10" s="64" t="s">
        <v>65</v>
      </c>
      <c r="B10" s="64"/>
      <c r="C10" s="64"/>
      <c r="D10" s="64" t="s">
        <v>67</v>
      </c>
      <c r="E10" s="64"/>
      <c r="F10" s="64"/>
      <c r="G10" s="64"/>
      <c r="H10" s="64"/>
      <c r="I10" s="64"/>
      <c r="J10" s="64" t="s">
        <v>66</v>
      </c>
    </row>
    <row r="11" spans="1:10" outlineLevel="2">
      <c r="A11" s="64"/>
      <c r="B11" s="64"/>
      <c r="C11" s="64"/>
      <c r="D11" s="64"/>
      <c r="E11" s="64"/>
      <c r="F11" s="64"/>
      <c r="G11" s="64"/>
      <c r="H11" s="64"/>
      <c r="I11" s="64"/>
      <c r="J11" s="64" t="s">
        <v>44</v>
      </c>
    </row>
    <row r="12" spans="1:10" outlineLevel="2">
      <c r="A12" s="64"/>
      <c r="B12" s="64"/>
      <c r="C12" s="64"/>
      <c r="D12" s="64"/>
      <c r="E12" s="64"/>
      <c r="F12" s="64"/>
      <c r="G12" s="64"/>
      <c r="H12" s="64"/>
      <c r="I12" s="64"/>
      <c r="J12" s="64" t="s">
        <v>44</v>
      </c>
    </row>
    <row r="13" spans="1:10" ht="13.5" outlineLevel="2" thickBot="1">
      <c r="A13" s="64"/>
      <c r="B13" s="64"/>
      <c r="C13" s="64"/>
      <c r="D13" s="64"/>
      <c r="E13" s="64"/>
      <c r="F13" s="64"/>
      <c r="G13" s="64"/>
      <c r="H13" s="64"/>
      <c r="I13" s="64"/>
      <c r="J13" s="64" t="s">
        <v>44</v>
      </c>
    </row>
    <row r="14" spans="1:10" ht="13.5" outlineLevel="2" thickBot="1">
      <c r="A14" s="61" t="s">
        <v>46</v>
      </c>
      <c r="B14" s="48"/>
      <c r="C14" s="48"/>
      <c r="D14" s="48"/>
      <c r="E14" s="48"/>
      <c r="F14" s="48"/>
      <c r="G14" s="48"/>
      <c r="H14" s="48"/>
      <c r="I14" s="48"/>
      <c r="J14" s="47"/>
    </row>
    <row r="15" spans="1:10" ht="13.5" thickBot="1">
      <c r="A15" s="63" t="s">
        <v>73</v>
      </c>
      <c r="B15" s="48"/>
      <c r="C15" s="48"/>
      <c r="D15" s="48"/>
      <c r="E15" s="48"/>
      <c r="F15" s="48"/>
      <c r="G15" s="48"/>
      <c r="H15" s="48"/>
      <c r="I15" s="48"/>
      <c r="J15" s="47"/>
    </row>
    <row r="16" spans="1:10" outlineLevel="1">
      <c r="A16" s="64" t="s">
        <v>69</v>
      </c>
      <c r="B16" s="64"/>
      <c r="C16" s="64"/>
      <c r="D16" s="64" t="s">
        <v>87</v>
      </c>
      <c r="E16" s="64"/>
      <c r="F16" s="64"/>
      <c r="G16" s="64"/>
      <c r="H16" s="64">
        <v>42829</v>
      </c>
      <c r="I16" s="64"/>
      <c r="J16" s="64" t="s">
        <v>44</v>
      </c>
    </row>
    <row r="17" spans="1:10" outlineLevel="2">
      <c r="A17" s="64" t="s">
        <v>70</v>
      </c>
      <c r="B17" s="64"/>
      <c r="C17" s="64"/>
      <c r="D17" s="64" t="s">
        <v>87</v>
      </c>
      <c r="E17" s="64"/>
      <c r="F17" s="64"/>
      <c r="G17" s="64"/>
      <c r="H17" s="64">
        <v>42832</v>
      </c>
      <c r="I17" s="64"/>
      <c r="J17" s="64" t="s">
        <v>44</v>
      </c>
    </row>
    <row r="18" spans="1:10" outlineLevel="2">
      <c r="A18" s="64" t="s">
        <v>71</v>
      </c>
      <c r="B18" s="64"/>
      <c r="C18" s="64"/>
      <c r="D18" s="64" t="s">
        <v>87</v>
      </c>
      <c r="E18" s="64"/>
      <c r="F18" s="64"/>
      <c r="G18" s="64"/>
      <c r="H18" s="64" t="s">
        <v>129</v>
      </c>
      <c r="I18" s="64"/>
      <c r="J18" s="64" t="s">
        <v>44</v>
      </c>
    </row>
    <row r="19" spans="1:10" ht="13.5" outlineLevel="2" thickBot="1">
      <c r="A19" s="64" t="s">
        <v>72</v>
      </c>
      <c r="B19" s="64"/>
      <c r="C19" s="64"/>
      <c r="D19" s="64" t="s">
        <v>87</v>
      </c>
      <c r="E19" s="64"/>
      <c r="F19" s="64"/>
      <c r="G19" s="64"/>
      <c r="H19" s="64">
        <v>42858</v>
      </c>
      <c r="I19" s="64"/>
      <c r="J19" s="64" t="s">
        <v>44</v>
      </c>
    </row>
    <row r="20" spans="1:10" ht="13.5" outlineLevel="2" thickBot="1">
      <c r="A20" s="63" t="s">
        <v>84</v>
      </c>
      <c r="B20" s="48"/>
      <c r="C20" s="48"/>
      <c r="D20" s="48"/>
      <c r="E20" s="48"/>
      <c r="F20" s="48"/>
      <c r="G20" s="48"/>
      <c r="H20" s="48"/>
      <c r="I20" s="48"/>
      <c r="J20" s="47"/>
    </row>
    <row r="21" spans="1:10" outlineLevel="1">
      <c r="A21" s="64" t="s">
        <v>74</v>
      </c>
      <c r="B21" s="64"/>
      <c r="C21" s="64"/>
      <c r="D21" s="64" t="s">
        <v>88</v>
      </c>
      <c r="E21" s="64"/>
      <c r="F21" s="64"/>
      <c r="G21" s="64"/>
      <c r="H21" s="64">
        <v>42838</v>
      </c>
      <c r="I21" s="64"/>
      <c r="J21" s="64" t="s">
        <v>44</v>
      </c>
    </row>
    <row r="22" spans="1:10" outlineLevel="2">
      <c r="A22" s="64" t="s">
        <v>75</v>
      </c>
      <c r="B22" s="64"/>
      <c r="C22" s="64"/>
      <c r="D22" s="64" t="s">
        <v>88</v>
      </c>
      <c r="E22" s="64"/>
      <c r="F22" s="64"/>
      <c r="G22" s="64"/>
      <c r="H22" s="64">
        <v>42838</v>
      </c>
      <c r="I22" s="64"/>
      <c r="J22" s="64" t="s">
        <v>44</v>
      </c>
    </row>
    <row r="23" spans="1:10" outlineLevel="2">
      <c r="A23" s="64" t="s">
        <v>76</v>
      </c>
      <c r="B23" s="64"/>
      <c r="C23" s="64"/>
      <c r="D23" s="64" t="s">
        <v>88</v>
      </c>
      <c r="E23" s="64"/>
      <c r="F23" s="64"/>
      <c r="G23" s="64"/>
      <c r="H23" s="64">
        <v>42864</v>
      </c>
      <c r="I23" s="64"/>
      <c r="J23" s="64" t="s">
        <v>44</v>
      </c>
    </row>
    <row r="24" spans="1:10" outlineLevel="2">
      <c r="A24" s="64" t="s">
        <v>77</v>
      </c>
      <c r="B24" s="64"/>
      <c r="C24" s="64"/>
      <c r="D24" s="64" t="s">
        <v>89</v>
      </c>
      <c r="E24" s="64"/>
      <c r="F24" s="64"/>
      <c r="G24" s="64"/>
      <c r="H24" s="64">
        <v>42843</v>
      </c>
      <c r="I24" s="64"/>
      <c r="J24" s="64" t="s">
        <v>44</v>
      </c>
    </row>
    <row r="25" spans="1:10" outlineLevel="2">
      <c r="A25" s="64" t="s">
        <v>78</v>
      </c>
      <c r="B25" s="64"/>
      <c r="C25" s="64"/>
      <c r="D25" s="64" t="s">
        <v>89</v>
      </c>
      <c r="E25" s="64"/>
      <c r="F25" s="64"/>
      <c r="G25" s="64"/>
      <c r="H25" s="64">
        <v>42843</v>
      </c>
      <c r="I25" s="64"/>
      <c r="J25" s="64" t="s">
        <v>44</v>
      </c>
    </row>
    <row r="26" spans="1:10" outlineLevel="2">
      <c r="A26" s="64" t="s">
        <v>79</v>
      </c>
      <c r="B26" s="64"/>
      <c r="C26" s="64"/>
      <c r="D26" s="64" t="s">
        <v>89</v>
      </c>
      <c r="E26" s="64"/>
      <c r="F26" s="64"/>
      <c r="G26" s="64"/>
      <c r="H26" s="64">
        <v>26</v>
      </c>
      <c r="I26" s="64"/>
      <c r="J26" s="64" t="s">
        <v>44</v>
      </c>
    </row>
    <row r="27" spans="1:10" outlineLevel="2">
      <c r="A27" s="64" t="s">
        <v>80</v>
      </c>
      <c r="B27" s="64"/>
      <c r="C27" s="64"/>
      <c r="D27" s="64" t="s">
        <v>90</v>
      </c>
      <c r="E27" s="64"/>
      <c r="F27" s="64"/>
      <c r="G27" s="64"/>
      <c r="H27" s="64">
        <v>42839</v>
      </c>
      <c r="I27" s="64"/>
      <c r="J27" s="64" t="s">
        <v>44</v>
      </c>
    </row>
    <row r="28" spans="1:10" outlineLevel="2">
      <c r="A28" s="64" t="s">
        <v>83</v>
      </c>
      <c r="B28" s="64"/>
      <c r="C28" s="64"/>
      <c r="D28" s="64" t="s">
        <v>90</v>
      </c>
      <c r="E28" s="64"/>
      <c r="F28" s="64"/>
      <c r="G28" s="64"/>
      <c r="H28" s="64">
        <v>18</v>
      </c>
      <c r="I28" s="64"/>
      <c r="J28" s="64" t="s">
        <v>44</v>
      </c>
    </row>
    <row r="29" spans="1:10" outlineLevel="2">
      <c r="A29" s="64" t="s">
        <v>81</v>
      </c>
      <c r="B29" s="64"/>
      <c r="C29" s="64"/>
      <c r="D29" s="64" t="s">
        <v>90</v>
      </c>
      <c r="E29" s="64"/>
      <c r="F29" s="64"/>
      <c r="G29" s="64"/>
      <c r="H29" s="64">
        <v>42851</v>
      </c>
      <c r="I29" s="64"/>
      <c r="J29" s="64" t="s">
        <v>44</v>
      </c>
    </row>
    <row r="30" spans="1:10" ht="13.5" outlineLevel="2" thickBot="1">
      <c r="A30" s="64" t="s">
        <v>82</v>
      </c>
      <c r="B30" s="64"/>
      <c r="C30" s="64"/>
      <c r="D30" s="64" t="s">
        <v>90</v>
      </c>
      <c r="E30" s="64"/>
      <c r="F30" s="64"/>
      <c r="G30" s="64"/>
      <c r="H30" s="64">
        <v>26</v>
      </c>
      <c r="I30" s="64"/>
      <c r="J30" s="64" t="s">
        <v>44</v>
      </c>
    </row>
    <row r="31" spans="1:10" ht="13.5" outlineLevel="2" thickBot="1">
      <c r="A31" s="63" t="s">
        <v>85</v>
      </c>
      <c r="B31" s="48"/>
      <c r="C31" s="48"/>
      <c r="D31" s="48"/>
      <c r="E31" s="48"/>
      <c r="F31" s="48"/>
      <c r="G31" s="48"/>
      <c r="H31" s="48"/>
      <c r="I31" s="48"/>
      <c r="J31" s="47"/>
    </row>
    <row r="32" spans="1:10" outlineLevel="1">
      <c r="A32" s="64" t="s">
        <v>86</v>
      </c>
      <c r="B32" s="64"/>
      <c r="C32" s="64"/>
      <c r="D32" s="64" t="s">
        <v>88</v>
      </c>
      <c r="E32" s="64"/>
      <c r="F32" s="64"/>
      <c r="G32" s="64"/>
      <c r="H32" s="64">
        <v>42864</v>
      </c>
      <c r="I32" s="64"/>
      <c r="J32" s="64" t="s">
        <v>44</v>
      </c>
    </row>
    <row r="33" outlineLevel="2"/>
  </sheetData>
  <mergeCells count="4">
    <mergeCell ref="I1:J1"/>
    <mergeCell ref="I2:J2"/>
    <mergeCell ref="I3:J3"/>
    <mergeCell ref="A1:H3"/>
  </mergeCells>
  <dataValidations count="1">
    <dataValidation type="list" allowBlank="1" showInputMessage="1" showErrorMessage="1" sqref="J8 J10:J13 J16:J19 J21:J30 J32">
      <formula1>"à realiser,en cours,en validaion,validé,périodic"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76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>
    <outlinePr summaryBelow="0" summaryRight="0"/>
    <pageSetUpPr fitToPage="1"/>
  </sheetPr>
  <dimension ref="A1:L14"/>
  <sheetViews>
    <sheetView showGridLines="0" zoomScale="80" zoomScaleNormal="80" workbookViewId="0">
      <selection activeCell="J41" sqref="J41"/>
    </sheetView>
  </sheetViews>
  <sheetFormatPr baseColWidth="10" defaultColWidth="11.42578125" defaultRowHeight="12.75" outlineLevelRow="2"/>
  <cols>
    <col min="1" max="1" width="32.5703125" style="3" customWidth="1"/>
    <col min="2" max="2" width="76.28515625" style="3" customWidth="1"/>
    <col min="3" max="3" width="19.5703125" style="2" customWidth="1"/>
    <col min="4" max="4" width="17.140625" style="2" customWidth="1"/>
    <col min="5" max="5" width="17.5703125" style="2" customWidth="1"/>
    <col min="6" max="6" width="26.5703125" style="3" customWidth="1"/>
    <col min="7" max="16384" width="11.42578125" style="3"/>
  </cols>
  <sheetData>
    <row r="1" spans="1:12" ht="13.5" customHeight="1">
      <c r="A1" s="274" t="str">
        <f>"LIVRABLES PROJET au "&amp;TEXT(D2,"jj/mm/aaaa")</f>
        <v>LIVRABLES PROJET au 11/04/2017</v>
      </c>
      <c r="B1" s="275"/>
      <c r="C1" s="275"/>
      <c r="D1" s="209" t="str">
        <f>'1a-Identification Projet'!$L1</f>
        <v>reference Tableau de bord</v>
      </c>
      <c r="E1" s="210"/>
    </row>
    <row r="2" spans="1:12" ht="12.75" customHeight="1">
      <c r="A2" s="276"/>
      <c r="B2" s="277"/>
      <c r="C2" s="277"/>
      <c r="D2" s="211">
        <f>'1a-Identification Projet'!$L2</f>
        <v>42836</v>
      </c>
      <c r="E2" s="212"/>
    </row>
    <row r="3" spans="1:12" ht="16.5" customHeight="1" thickBot="1">
      <c r="A3" s="278"/>
      <c r="B3" s="279"/>
      <c r="C3" s="279"/>
      <c r="D3" s="213" t="str">
        <f>'1a-Identification Projet'!$L3</f>
        <v>Organisation</v>
      </c>
      <c r="E3" s="214"/>
    </row>
    <row r="4" spans="1:12" ht="12.75" customHeight="1" thickBot="1">
      <c r="B4" s="30"/>
    </row>
    <row r="5" spans="1:12" ht="23.25" thickBot="1">
      <c r="A5" s="60" t="s">
        <v>47</v>
      </c>
      <c r="B5" s="62" t="s">
        <v>48</v>
      </c>
      <c r="C5" s="60" t="s">
        <v>49</v>
      </c>
      <c r="D5" s="60" t="s">
        <v>42</v>
      </c>
      <c r="E5" s="60" t="s">
        <v>43</v>
      </c>
    </row>
    <row r="6" spans="1:12" ht="13.5" customHeight="1" thickBot="1">
      <c r="A6" s="61" t="s">
        <v>92</v>
      </c>
      <c r="B6" s="48"/>
      <c r="C6" s="48"/>
      <c r="D6" s="48"/>
      <c r="E6" s="47"/>
    </row>
    <row r="7" spans="1:12">
      <c r="A7" s="64" t="s">
        <v>93</v>
      </c>
      <c r="B7" s="64"/>
      <c r="C7" s="64">
        <v>42856</v>
      </c>
      <c r="D7" s="64"/>
      <c r="E7" s="64" t="s">
        <v>44</v>
      </c>
    </row>
    <row r="8" spans="1:12" outlineLevel="2">
      <c r="A8" s="64" t="s">
        <v>94</v>
      </c>
      <c r="B8" s="64"/>
      <c r="C8" s="64">
        <v>42851</v>
      </c>
      <c r="D8" s="64"/>
      <c r="E8" s="64" t="s">
        <v>44</v>
      </c>
    </row>
    <row r="9" spans="1:12" outlineLevel="2">
      <c r="A9" s="64" t="s">
        <v>97</v>
      </c>
      <c r="B9" s="64"/>
      <c r="C9" s="64">
        <v>42849</v>
      </c>
      <c r="D9" s="64"/>
      <c r="E9" s="64" t="s">
        <v>44</v>
      </c>
      <c r="F9" s="2"/>
      <c r="G9" s="2"/>
      <c r="H9" s="2"/>
      <c r="I9" s="2"/>
      <c r="J9" s="2"/>
      <c r="K9" s="2"/>
      <c r="L9" s="2"/>
    </row>
    <row r="10" spans="1:12" s="2" customFormat="1" outlineLevel="2">
      <c r="A10" s="64" t="s">
        <v>98</v>
      </c>
      <c r="B10" s="64"/>
      <c r="C10" s="64">
        <v>42845</v>
      </c>
      <c r="D10" s="64"/>
      <c r="E10" s="64" t="s">
        <v>44</v>
      </c>
    </row>
    <row r="11" spans="1:12" s="2" customFormat="1" outlineLevel="2">
      <c r="A11" s="64" t="s">
        <v>99</v>
      </c>
      <c r="B11" s="64"/>
      <c r="C11" s="64">
        <v>42846</v>
      </c>
      <c r="D11" s="64"/>
      <c r="E11" s="64" t="s">
        <v>44</v>
      </c>
    </row>
    <row r="12" spans="1:12" s="2" customFormat="1" outlineLevel="2">
      <c r="A12" s="64" t="s">
        <v>95</v>
      </c>
      <c r="B12" s="64"/>
      <c r="C12" s="64">
        <v>42843</v>
      </c>
      <c r="D12" s="64"/>
      <c r="E12" s="64" t="s">
        <v>44</v>
      </c>
      <c r="F12" s="3"/>
      <c r="G12" s="3"/>
      <c r="H12" s="3"/>
      <c r="I12" s="3"/>
      <c r="J12" s="3"/>
      <c r="K12" s="3"/>
      <c r="L12" s="3"/>
    </row>
    <row r="13" spans="1:12" outlineLevel="2">
      <c r="A13" s="64" t="s">
        <v>96</v>
      </c>
      <c r="B13" s="64"/>
      <c r="C13" s="64">
        <v>42851</v>
      </c>
      <c r="D13" s="64"/>
      <c r="E13" s="64" t="s">
        <v>44</v>
      </c>
    </row>
    <row r="14" spans="1:12" outlineLevel="2">
      <c r="E14" s="3"/>
    </row>
  </sheetData>
  <mergeCells count="4">
    <mergeCell ref="D1:E1"/>
    <mergeCell ref="D2:E2"/>
    <mergeCell ref="D3:E3"/>
    <mergeCell ref="A1:C3"/>
  </mergeCells>
  <dataValidations count="1">
    <dataValidation type="list" allowBlank="1" showInputMessage="1" showErrorMessage="1" sqref="E7:E13">
      <formula1>"à realiser,en cours,en validaion,validé"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8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>
    <pageSetUpPr fitToPage="1"/>
  </sheetPr>
  <dimension ref="A1:N26"/>
  <sheetViews>
    <sheetView showGridLines="0" zoomScale="80" zoomScaleNormal="80" workbookViewId="0">
      <selection activeCell="T24" sqref="T24"/>
    </sheetView>
  </sheetViews>
  <sheetFormatPr baseColWidth="10" defaultColWidth="11.42578125" defaultRowHeight="12.75"/>
  <cols>
    <col min="1" max="1" width="1.7109375" style="3" customWidth="1"/>
    <col min="2" max="2" width="14" style="3" customWidth="1"/>
    <col min="3" max="3" width="29" style="3" customWidth="1"/>
    <col min="4" max="5" width="17" style="3" customWidth="1"/>
    <col min="6" max="6" width="16.140625" style="3" customWidth="1"/>
    <col min="7" max="8" width="11.42578125" style="3"/>
    <col min="9" max="10" width="17" style="3" customWidth="1"/>
    <col min="11" max="12" width="11.42578125" style="3"/>
    <col min="13" max="13" width="17.140625" style="3" customWidth="1"/>
    <col min="14" max="16384" width="11.42578125" style="3"/>
  </cols>
  <sheetData>
    <row r="1" spans="1:14">
      <c r="A1" s="16"/>
      <c r="B1" s="274" t="str">
        <f>"PLANNING COURANT  au "&amp;TEXT(K2,"jj/mm/aaaa")</f>
        <v>PLANNING COURANT  au 11/04/2017</v>
      </c>
      <c r="C1" s="283"/>
      <c r="D1" s="275"/>
      <c r="E1" s="275"/>
      <c r="F1" s="275"/>
      <c r="G1" s="275"/>
      <c r="H1" s="275"/>
      <c r="I1" s="275"/>
      <c r="J1" s="284"/>
      <c r="K1" s="232" t="str">
        <f>'1a-Identification Projet'!$L$1</f>
        <v>reference Tableau de bord</v>
      </c>
      <c r="L1" s="226"/>
      <c r="M1" s="233"/>
      <c r="N1" s="19"/>
    </row>
    <row r="2" spans="1:14" s="16" customFormat="1" ht="12.75" customHeight="1">
      <c r="B2" s="276"/>
      <c r="C2" s="285"/>
      <c r="D2" s="277"/>
      <c r="E2" s="277"/>
      <c r="F2" s="277"/>
      <c r="G2" s="277"/>
      <c r="H2" s="277"/>
      <c r="I2" s="277"/>
      <c r="J2" s="286"/>
      <c r="K2" s="220">
        <f>'1a-Identification Projet'!$L$2</f>
        <v>42836</v>
      </c>
      <c r="L2" s="221"/>
      <c r="M2" s="222"/>
      <c r="N2" s="19"/>
    </row>
    <row r="3" spans="1:14" s="16" customFormat="1" ht="12.75" customHeight="1" thickBot="1">
      <c r="B3" s="278"/>
      <c r="C3" s="279"/>
      <c r="D3" s="279"/>
      <c r="E3" s="279"/>
      <c r="F3" s="279"/>
      <c r="G3" s="279"/>
      <c r="H3" s="279"/>
      <c r="I3" s="279"/>
      <c r="J3" s="287"/>
      <c r="K3" s="223" t="str">
        <f>'1a-Identification Projet'!$L$3</f>
        <v>Organisation</v>
      </c>
      <c r="L3" s="224"/>
      <c r="M3" s="225"/>
      <c r="N3" s="19"/>
    </row>
    <row r="4" spans="1:14" s="16" customFormat="1" ht="12.75" customHeight="1">
      <c r="A4" s="3"/>
      <c r="B4" s="3"/>
      <c r="C4" s="3"/>
      <c r="D4" s="3"/>
      <c r="E4" s="17"/>
      <c r="F4" s="17"/>
      <c r="G4" s="17"/>
      <c r="H4" s="17"/>
      <c r="I4" s="17"/>
      <c r="J4" s="17"/>
      <c r="K4" s="17"/>
      <c r="L4" s="18"/>
      <c r="M4" s="18"/>
      <c r="N4" s="19"/>
    </row>
    <row r="5" spans="1:14" ht="13.5" customHeight="1">
      <c r="A5" s="19"/>
      <c r="D5" s="17"/>
      <c r="E5" s="17"/>
      <c r="F5" s="17"/>
      <c r="G5" s="17"/>
      <c r="H5" s="17"/>
      <c r="I5" s="17"/>
      <c r="J5" s="17"/>
      <c r="K5" s="18"/>
      <c r="L5" s="18"/>
      <c r="N5" s="19"/>
    </row>
    <row r="6" spans="1:14" s="19" customFormat="1" ht="29.25" customHeight="1" thickBot="1">
      <c r="B6" s="3"/>
      <c r="C6" s="3"/>
      <c r="D6" s="17"/>
      <c r="E6" s="17"/>
      <c r="F6" s="17"/>
      <c r="G6" s="17"/>
      <c r="H6" s="17"/>
      <c r="I6" s="17"/>
      <c r="J6" s="17"/>
      <c r="K6" s="18"/>
      <c r="L6" s="18"/>
      <c r="M6" s="3"/>
    </row>
    <row r="7" spans="1:14" s="19" customFormat="1" ht="13.5" thickBot="1">
      <c r="B7" s="3"/>
      <c r="C7" s="3"/>
      <c r="D7" s="234" t="s">
        <v>164</v>
      </c>
      <c r="E7" s="235"/>
      <c r="F7" s="235"/>
      <c r="G7" s="235"/>
      <c r="H7" s="236"/>
      <c r="I7" s="280" t="s">
        <v>162</v>
      </c>
      <c r="J7" s="281"/>
      <c r="K7" s="281"/>
      <c r="L7" s="282"/>
      <c r="M7" s="159" t="s">
        <v>165</v>
      </c>
    </row>
    <row r="8" spans="1:14" s="19" customFormat="1" ht="38.25">
      <c r="B8" s="175" t="s">
        <v>170</v>
      </c>
      <c r="C8" s="186" t="s">
        <v>100</v>
      </c>
      <c r="D8" s="164" t="s">
        <v>159</v>
      </c>
      <c r="E8" s="115" t="s">
        <v>167</v>
      </c>
      <c r="F8" s="115" t="s">
        <v>101</v>
      </c>
      <c r="G8" s="115" t="s">
        <v>102</v>
      </c>
      <c r="H8" s="165" t="s">
        <v>163</v>
      </c>
      <c r="I8" s="156" t="s">
        <v>160</v>
      </c>
      <c r="J8" s="115" t="s">
        <v>168</v>
      </c>
      <c r="K8" s="115" t="s">
        <v>161</v>
      </c>
      <c r="L8" s="165" t="s">
        <v>103</v>
      </c>
      <c r="M8" s="160" t="s">
        <v>169</v>
      </c>
    </row>
    <row r="9" spans="1:14" s="19" customFormat="1" ht="13.5" customHeight="1">
      <c r="B9" s="176">
        <v>1</v>
      </c>
      <c r="C9" s="187" t="s">
        <v>21</v>
      </c>
      <c r="D9" s="166">
        <f>+MIN(D10:D26)</f>
        <v>42828</v>
      </c>
      <c r="E9" s="153">
        <f>+MAX(E10:E26)</f>
        <v>42864</v>
      </c>
      <c r="F9" s="154" t="s">
        <v>166</v>
      </c>
      <c r="G9" s="154" t="s">
        <v>166</v>
      </c>
      <c r="H9" s="167">
        <f>+SUM(H10:H26)</f>
        <v>228.9</v>
      </c>
      <c r="I9" s="157">
        <f>+MIN(I10:I26)</f>
        <v>42828</v>
      </c>
      <c r="J9" s="153"/>
      <c r="K9" s="155">
        <f>+SUM(K10:K26)</f>
        <v>68</v>
      </c>
      <c r="L9" s="167">
        <f>+SUM(L10:L26)</f>
        <v>166.5</v>
      </c>
      <c r="M9" s="161">
        <f>+SUM(M10:M26)</f>
        <v>5.6000000000000014</v>
      </c>
    </row>
    <row r="10" spans="1:14" s="19" customFormat="1" ht="13.5" customHeight="1">
      <c r="B10" s="177">
        <v>2</v>
      </c>
      <c r="C10" s="188" t="s">
        <v>104</v>
      </c>
      <c r="D10" s="168">
        <v>42828</v>
      </c>
      <c r="E10" s="152">
        <v>42829</v>
      </c>
      <c r="F10" s="116"/>
      <c r="G10" s="117" t="s">
        <v>105</v>
      </c>
      <c r="H10" s="169">
        <v>14</v>
      </c>
      <c r="I10" s="158">
        <v>42828</v>
      </c>
      <c r="J10" s="152">
        <v>42829</v>
      </c>
      <c r="K10" s="118">
        <v>18</v>
      </c>
      <c r="L10" s="169">
        <v>0</v>
      </c>
      <c r="M10" s="162">
        <f t="shared" ref="M10:M26" si="0">+K10+L10-H10</f>
        <v>4</v>
      </c>
    </row>
    <row r="11" spans="1:14" s="19" customFormat="1" ht="13.5" customHeight="1">
      <c r="B11" s="177">
        <v>3</v>
      </c>
      <c r="C11" s="188" t="s">
        <v>106</v>
      </c>
      <c r="D11" s="168">
        <v>42830</v>
      </c>
      <c r="E11" s="152">
        <v>42832</v>
      </c>
      <c r="F11" s="117">
        <v>2</v>
      </c>
      <c r="G11" s="117" t="s">
        <v>87</v>
      </c>
      <c r="H11" s="169">
        <v>21</v>
      </c>
      <c r="I11" s="158">
        <v>42831</v>
      </c>
      <c r="J11" s="152">
        <v>42835</v>
      </c>
      <c r="K11" s="118">
        <v>24</v>
      </c>
      <c r="L11" s="169">
        <v>0</v>
      </c>
      <c r="M11" s="162">
        <f t="shared" si="0"/>
        <v>3</v>
      </c>
    </row>
    <row r="12" spans="1:14" s="19" customFormat="1" ht="13.5" customHeight="1">
      <c r="B12" s="177">
        <v>4</v>
      </c>
      <c r="C12" s="188" t="s">
        <v>107</v>
      </c>
      <c r="D12" s="168">
        <v>42835</v>
      </c>
      <c r="E12" s="152">
        <v>42853</v>
      </c>
      <c r="F12" s="117">
        <v>3</v>
      </c>
      <c r="G12" s="117" t="s">
        <v>108</v>
      </c>
      <c r="H12" s="169">
        <v>10.5</v>
      </c>
      <c r="I12" s="158">
        <v>42835</v>
      </c>
      <c r="J12" s="152"/>
      <c r="K12" s="118">
        <v>1</v>
      </c>
      <c r="L12" s="169">
        <v>9.5</v>
      </c>
      <c r="M12" s="162">
        <f t="shared" si="0"/>
        <v>0</v>
      </c>
    </row>
    <row r="13" spans="1:14" s="19" customFormat="1" ht="13.5" customHeight="1">
      <c r="B13" s="177">
        <v>5</v>
      </c>
      <c r="C13" s="188" t="s">
        <v>109</v>
      </c>
      <c r="D13" s="168">
        <v>42857</v>
      </c>
      <c r="E13" s="152">
        <v>42858</v>
      </c>
      <c r="F13" s="117" t="s">
        <v>110</v>
      </c>
      <c r="G13" s="117" t="s">
        <v>87</v>
      </c>
      <c r="H13" s="169">
        <v>14</v>
      </c>
      <c r="I13" s="158"/>
      <c r="J13" s="152"/>
      <c r="K13" s="118">
        <v>0</v>
      </c>
      <c r="L13" s="169">
        <v>14</v>
      </c>
      <c r="M13" s="162">
        <f t="shared" si="0"/>
        <v>0</v>
      </c>
    </row>
    <row r="14" spans="1:14" s="19" customFormat="1" ht="13.5" customHeight="1">
      <c r="B14" s="177">
        <v>6</v>
      </c>
      <c r="C14" s="188" t="s">
        <v>111</v>
      </c>
      <c r="D14" s="168">
        <v>42835</v>
      </c>
      <c r="E14" s="152">
        <v>42838</v>
      </c>
      <c r="F14" s="117">
        <v>3</v>
      </c>
      <c r="G14" s="117" t="s">
        <v>112</v>
      </c>
      <c r="H14" s="169">
        <v>29.4</v>
      </c>
      <c r="I14" s="158">
        <v>42835</v>
      </c>
      <c r="J14" s="152"/>
      <c r="K14" s="118">
        <v>25</v>
      </c>
      <c r="L14" s="169">
        <v>3</v>
      </c>
      <c r="M14" s="162">
        <f t="shared" si="0"/>
        <v>-1.3999999999999986</v>
      </c>
    </row>
    <row r="15" spans="1:14" s="19" customFormat="1" ht="13.5" customHeight="1">
      <c r="B15" s="177">
        <v>7</v>
      </c>
      <c r="C15" s="188" t="s">
        <v>113</v>
      </c>
      <c r="D15" s="168">
        <v>42839</v>
      </c>
      <c r="E15" s="152">
        <v>42843</v>
      </c>
      <c r="F15" s="117">
        <v>6</v>
      </c>
      <c r="G15" s="117" t="s">
        <v>89</v>
      </c>
      <c r="H15" s="169">
        <v>21</v>
      </c>
      <c r="I15" s="158"/>
      <c r="J15" s="152"/>
      <c r="K15" s="118">
        <v>0</v>
      </c>
      <c r="L15" s="169">
        <v>21</v>
      </c>
      <c r="M15" s="162">
        <f t="shared" si="0"/>
        <v>0</v>
      </c>
    </row>
    <row r="16" spans="1:14" s="19" customFormat="1" ht="13.5" customHeight="1">
      <c r="B16" s="177">
        <v>8</v>
      </c>
      <c r="C16" s="188" t="s">
        <v>114</v>
      </c>
      <c r="D16" s="168">
        <v>42844</v>
      </c>
      <c r="E16" s="152">
        <v>42849</v>
      </c>
      <c r="F16" s="117">
        <v>7</v>
      </c>
      <c r="G16" s="117" t="s">
        <v>90</v>
      </c>
      <c r="H16" s="169">
        <v>28</v>
      </c>
      <c r="I16" s="158"/>
      <c r="J16" s="152"/>
      <c r="K16" s="118">
        <v>0</v>
      </c>
      <c r="L16" s="169">
        <v>28</v>
      </c>
      <c r="M16" s="162">
        <f t="shared" si="0"/>
        <v>0</v>
      </c>
    </row>
    <row r="17" spans="1:14" s="19" customFormat="1" ht="13.5" customHeight="1">
      <c r="B17" s="177">
        <v>9</v>
      </c>
      <c r="C17" s="188" t="s">
        <v>115</v>
      </c>
      <c r="D17" s="168">
        <v>42844</v>
      </c>
      <c r="E17" s="152">
        <v>42845</v>
      </c>
      <c r="F17" s="117">
        <v>7</v>
      </c>
      <c r="G17" s="117" t="s">
        <v>89</v>
      </c>
      <c r="H17" s="169">
        <v>14</v>
      </c>
      <c r="I17" s="158"/>
      <c r="J17" s="152"/>
      <c r="K17" s="118">
        <v>0</v>
      </c>
      <c r="L17" s="169">
        <v>14</v>
      </c>
      <c r="M17" s="162">
        <f t="shared" si="0"/>
        <v>0</v>
      </c>
    </row>
    <row r="18" spans="1:14" s="19" customFormat="1" ht="13.5" customHeight="1">
      <c r="B18" s="177">
        <v>10</v>
      </c>
      <c r="C18" s="188" t="s">
        <v>116</v>
      </c>
      <c r="D18" s="168">
        <v>42846</v>
      </c>
      <c r="E18" s="152">
        <v>42846</v>
      </c>
      <c r="F18" s="117">
        <v>7</v>
      </c>
      <c r="G18" s="117" t="s">
        <v>89</v>
      </c>
      <c r="H18" s="169">
        <v>7</v>
      </c>
      <c r="I18" s="158"/>
      <c r="J18" s="152"/>
      <c r="K18" s="118">
        <v>0</v>
      </c>
      <c r="L18" s="169">
        <v>7</v>
      </c>
      <c r="M18" s="162">
        <f t="shared" si="0"/>
        <v>0</v>
      </c>
    </row>
    <row r="19" spans="1:14" s="19" customFormat="1" ht="13.5" customHeight="1">
      <c r="B19" s="177">
        <v>11</v>
      </c>
      <c r="C19" s="188" t="s">
        <v>117</v>
      </c>
      <c r="D19" s="168">
        <v>42850</v>
      </c>
      <c r="E19" s="152">
        <v>42851</v>
      </c>
      <c r="F19" s="117" t="s">
        <v>118</v>
      </c>
      <c r="G19" s="117" t="s">
        <v>89</v>
      </c>
      <c r="H19" s="169">
        <v>14</v>
      </c>
      <c r="I19" s="158"/>
      <c r="J19" s="152"/>
      <c r="K19" s="118">
        <v>0</v>
      </c>
      <c r="L19" s="169">
        <v>14</v>
      </c>
      <c r="M19" s="162">
        <f t="shared" si="0"/>
        <v>0</v>
      </c>
    </row>
    <row r="20" spans="1:14" s="19" customFormat="1" ht="13.5" customHeight="1">
      <c r="B20" s="177">
        <v>12</v>
      </c>
      <c r="C20" s="188" t="s">
        <v>119</v>
      </c>
      <c r="D20" s="168">
        <v>42839</v>
      </c>
      <c r="E20" s="152">
        <v>42843</v>
      </c>
      <c r="F20" s="117">
        <v>6</v>
      </c>
      <c r="G20" s="117" t="s">
        <v>90</v>
      </c>
      <c r="H20" s="169">
        <v>21</v>
      </c>
      <c r="I20" s="158"/>
      <c r="J20" s="152"/>
      <c r="K20" s="118">
        <v>0</v>
      </c>
      <c r="L20" s="169">
        <v>21</v>
      </c>
      <c r="M20" s="162">
        <f t="shared" si="0"/>
        <v>0</v>
      </c>
    </row>
    <row r="21" spans="1:14" s="19" customFormat="1" ht="13.5" customHeight="1">
      <c r="B21" s="177">
        <v>13</v>
      </c>
      <c r="C21" s="188" t="s">
        <v>120</v>
      </c>
      <c r="D21" s="168">
        <v>42850</v>
      </c>
      <c r="E21" s="152">
        <v>42851</v>
      </c>
      <c r="F21" s="117">
        <v>6</v>
      </c>
      <c r="G21" s="117" t="s">
        <v>90</v>
      </c>
      <c r="H21" s="169">
        <v>14</v>
      </c>
      <c r="I21" s="158"/>
      <c r="J21" s="152"/>
      <c r="K21" s="118">
        <v>0</v>
      </c>
      <c r="L21" s="169">
        <v>14</v>
      </c>
      <c r="M21" s="162">
        <f t="shared" si="0"/>
        <v>0</v>
      </c>
    </row>
    <row r="22" spans="1:14" s="19" customFormat="1" ht="13.5" customHeight="1">
      <c r="B22" s="177">
        <v>14</v>
      </c>
      <c r="C22" s="188" t="s">
        <v>121</v>
      </c>
      <c r="D22" s="168">
        <v>42852</v>
      </c>
      <c r="E22" s="152">
        <v>42856</v>
      </c>
      <c r="F22" s="117" t="s">
        <v>122</v>
      </c>
      <c r="G22" s="117" t="s">
        <v>88</v>
      </c>
      <c r="H22" s="169">
        <v>21</v>
      </c>
      <c r="I22" s="158"/>
      <c r="J22" s="152"/>
      <c r="K22" s="118">
        <v>0</v>
      </c>
      <c r="L22" s="169">
        <v>21</v>
      </c>
      <c r="M22" s="162">
        <f t="shared" si="0"/>
        <v>0</v>
      </c>
    </row>
    <row r="23" spans="1:14" s="19" customFormat="1" ht="13.5" customHeight="1">
      <c r="B23" s="177">
        <v>15</v>
      </c>
      <c r="C23" s="188" t="s">
        <v>123</v>
      </c>
      <c r="D23" s="168">
        <v>42832</v>
      </c>
      <c r="E23" s="152">
        <v>42832</v>
      </c>
      <c r="F23" s="117">
        <v>2</v>
      </c>
      <c r="G23" s="116"/>
      <c r="H23" s="169">
        <v>0</v>
      </c>
      <c r="I23" s="158"/>
      <c r="J23" s="152"/>
      <c r="K23" s="118">
        <v>0</v>
      </c>
      <c r="L23" s="169">
        <v>0</v>
      </c>
      <c r="M23" s="162">
        <f t="shared" si="0"/>
        <v>0</v>
      </c>
    </row>
    <row r="24" spans="1:14" s="19" customFormat="1" ht="13.5" customHeight="1">
      <c r="B24" s="177">
        <v>16</v>
      </c>
      <c r="C24" s="188" t="s">
        <v>124</v>
      </c>
      <c r="D24" s="168">
        <v>42839</v>
      </c>
      <c r="E24" s="152">
        <v>42839</v>
      </c>
      <c r="F24" s="117">
        <v>3</v>
      </c>
      <c r="G24" s="116"/>
      <c r="H24" s="169">
        <v>0</v>
      </c>
      <c r="I24" s="158"/>
      <c r="J24" s="152"/>
      <c r="K24" s="118">
        <v>0</v>
      </c>
      <c r="L24" s="169">
        <v>0</v>
      </c>
      <c r="M24" s="162">
        <f t="shared" si="0"/>
        <v>0</v>
      </c>
    </row>
    <row r="25" spans="1:14" s="19" customFormat="1" ht="13.5" customHeight="1">
      <c r="A25" s="1"/>
      <c r="B25" s="177">
        <v>17</v>
      </c>
      <c r="C25" s="188" t="s">
        <v>125</v>
      </c>
      <c r="D25" s="168">
        <v>42864</v>
      </c>
      <c r="E25" s="152">
        <v>42864</v>
      </c>
      <c r="F25" s="117">
        <v>14</v>
      </c>
      <c r="G25" s="116"/>
      <c r="H25" s="169">
        <v>0</v>
      </c>
      <c r="I25" s="158"/>
      <c r="J25" s="152"/>
      <c r="K25" s="118">
        <v>0</v>
      </c>
      <c r="L25" s="169">
        <v>0</v>
      </c>
      <c r="M25" s="162">
        <f t="shared" si="0"/>
        <v>0</v>
      </c>
      <c r="N25" s="3"/>
    </row>
    <row r="26" spans="1:14" ht="15.75" thickBot="1">
      <c r="B26" s="178">
        <v>18</v>
      </c>
      <c r="C26" s="189" t="s">
        <v>126</v>
      </c>
      <c r="D26" s="170">
        <v>42864</v>
      </c>
      <c r="E26" s="171">
        <v>42864</v>
      </c>
      <c r="F26" s="179">
        <v>5</v>
      </c>
      <c r="G26" s="180"/>
      <c r="H26" s="173">
        <v>0</v>
      </c>
      <c r="I26" s="174"/>
      <c r="J26" s="171"/>
      <c r="K26" s="172">
        <v>0</v>
      </c>
      <c r="L26" s="173">
        <v>0</v>
      </c>
      <c r="M26" s="163">
        <f t="shared" si="0"/>
        <v>0</v>
      </c>
    </row>
  </sheetData>
  <sheetProtection selectLockedCells="1" selectUnlockedCells="1"/>
  <mergeCells count="6">
    <mergeCell ref="D7:H7"/>
    <mergeCell ref="I7:L7"/>
    <mergeCell ref="K1:M1"/>
    <mergeCell ref="K2:M2"/>
    <mergeCell ref="K3:M3"/>
    <mergeCell ref="B1:J3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>
    <outlinePr summaryBelow="0" summaryRight="0"/>
    <pageSetUpPr fitToPage="1"/>
  </sheetPr>
  <dimension ref="A1:H14"/>
  <sheetViews>
    <sheetView showGridLines="0" zoomScale="80" zoomScaleNormal="80" workbookViewId="0">
      <selection activeCell="J14" sqref="J14"/>
    </sheetView>
  </sheetViews>
  <sheetFormatPr baseColWidth="10" defaultColWidth="11.42578125" defaultRowHeight="12.75"/>
  <cols>
    <col min="1" max="1" width="19.7109375" style="3" customWidth="1"/>
    <col min="2" max="2" width="11.42578125" style="3" customWidth="1"/>
    <col min="3" max="3" width="14.7109375" style="3" customWidth="1"/>
    <col min="4" max="4" width="12.140625" style="3" customWidth="1"/>
    <col min="5" max="5" width="85.140625" style="2" customWidth="1"/>
    <col min="6" max="6" width="28.5703125" style="2" customWidth="1"/>
    <col min="7" max="7" width="17.140625" style="2" customWidth="1"/>
    <col min="8" max="8" width="17.5703125" style="2" customWidth="1"/>
    <col min="9" max="9" width="26.5703125" style="3" customWidth="1"/>
    <col min="10" max="16384" width="11.42578125" style="3"/>
  </cols>
  <sheetData>
    <row r="1" spans="1:8" ht="13.5" customHeight="1">
      <c r="A1" s="274" t="str">
        <f>"BILAN au "&amp;TEXT(G2,"jj/mm/aaaa")</f>
        <v>BILAN au 11/04/2017</v>
      </c>
      <c r="B1" s="275"/>
      <c r="C1" s="275"/>
      <c r="D1" s="275"/>
      <c r="E1" s="275"/>
      <c r="F1" s="275"/>
      <c r="G1" s="288" t="str">
        <f>'1a-Identification Projet'!$L1</f>
        <v>reference Tableau de bord</v>
      </c>
      <c r="H1" s="289"/>
    </row>
    <row r="2" spans="1:8" ht="12.75" customHeight="1">
      <c r="A2" s="276"/>
      <c r="B2" s="277"/>
      <c r="C2" s="277"/>
      <c r="D2" s="277"/>
      <c r="E2" s="277"/>
      <c r="F2" s="277"/>
      <c r="G2" s="211">
        <f>'1a-Identification Projet'!$L2</f>
        <v>42836</v>
      </c>
      <c r="H2" s="212"/>
    </row>
    <row r="3" spans="1:8" ht="16.5" customHeight="1" thickBot="1">
      <c r="A3" s="278"/>
      <c r="B3" s="279"/>
      <c r="C3" s="279"/>
      <c r="D3" s="279"/>
      <c r="E3" s="279"/>
      <c r="F3" s="279"/>
      <c r="G3" s="213" t="str">
        <f>'1a-Identification Projet'!$L3</f>
        <v>Organisation</v>
      </c>
      <c r="H3" s="214"/>
    </row>
    <row r="4" spans="1:8" ht="12.75" customHeight="1">
      <c r="B4" s="30"/>
      <c r="C4" s="30"/>
      <c r="D4" s="30"/>
    </row>
    <row r="5" spans="1:8" ht="14.25" customHeight="1"/>
    <row r="6" spans="1:8">
      <c r="A6" s="81" t="s">
        <v>156</v>
      </c>
    </row>
    <row r="7" spans="1:8">
      <c r="A7" s="215"/>
      <c r="B7" s="216"/>
      <c r="C7" s="216"/>
      <c r="D7" s="216"/>
      <c r="E7" s="216"/>
      <c r="F7" s="216"/>
      <c r="G7" s="216"/>
      <c r="H7" s="216"/>
    </row>
    <row r="8" spans="1:8" ht="87" customHeight="1">
      <c r="A8" s="215"/>
      <c r="B8" s="216"/>
      <c r="C8" s="216"/>
      <c r="D8" s="216"/>
      <c r="E8" s="216"/>
      <c r="F8" s="216"/>
      <c r="G8" s="216"/>
      <c r="H8" s="216"/>
    </row>
    <row r="9" spans="1:8">
      <c r="A9" s="81" t="s">
        <v>158</v>
      </c>
    </row>
    <row r="10" spans="1:8">
      <c r="A10" s="215"/>
      <c r="B10" s="216"/>
      <c r="C10" s="216"/>
      <c r="D10" s="216"/>
      <c r="E10" s="216"/>
      <c r="F10" s="216"/>
      <c r="G10" s="216"/>
      <c r="H10" s="216"/>
    </row>
    <row r="11" spans="1:8" ht="93.75" customHeight="1">
      <c r="A11" s="215"/>
      <c r="B11" s="216"/>
      <c r="C11" s="216"/>
      <c r="D11" s="216"/>
      <c r="E11" s="216"/>
      <c r="F11" s="216"/>
      <c r="G11" s="216"/>
      <c r="H11" s="216"/>
    </row>
    <row r="12" spans="1:8">
      <c r="A12" s="81" t="s">
        <v>157</v>
      </c>
    </row>
    <row r="13" spans="1:8">
      <c r="A13" s="215"/>
      <c r="B13" s="216"/>
      <c r="C13" s="216"/>
      <c r="D13" s="216"/>
      <c r="E13" s="216"/>
      <c r="F13" s="216"/>
      <c r="G13" s="216"/>
      <c r="H13" s="216"/>
    </row>
    <row r="14" spans="1:8" ht="93.75" customHeight="1">
      <c r="A14" s="215"/>
      <c r="B14" s="216"/>
      <c r="C14" s="216"/>
      <c r="D14" s="216"/>
      <c r="E14" s="216"/>
      <c r="F14" s="216"/>
      <c r="G14" s="216"/>
      <c r="H14" s="216"/>
    </row>
  </sheetData>
  <mergeCells count="10">
    <mergeCell ref="A14:H14"/>
    <mergeCell ref="G1:H1"/>
    <mergeCell ref="G2:H2"/>
    <mergeCell ref="G3:H3"/>
    <mergeCell ref="A7:H7"/>
    <mergeCell ref="A10:H10"/>
    <mergeCell ref="A13:H13"/>
    <mergeCell ref="A8:H8"/>
    <mergeCell ref="A11:H11"/>
    <mergeCell ref="A1:F3"/>
  </mergeCells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J32" sqref="J32"/>
    </sheetView>
  </sheetViews>
  <sheetFormatPr baseColWidth="10" defaultRowHeight="12.75"/>
  <cols>
    <col min="1" max="1" width="18" customWidth="1"/>
    <col min="2" max="2" width="16.85546875" customWidth="1"/>
  </cols>
  <sheetData>
    <row r="2" spans="1:2">
      <c r="A2" t="s">
        <v>187</v>
      </c>
      <c r="B2" t="s">
        <v>188</v>
      </c>
    </row>
    <row r="3" spans="1:2">
      <c r="A3" t="s">
        <v>190</v>
      </c>
      <c r="B3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>
    <outlinePr summaryBelow="0" summaryRight="0"/>
    <pageSetUpPr fitToPage="1"/>
  </sheetPr>
  <dimension ref="A1:O17"/>
  <sheetViews>
    <sheetView showGridLines="0" zoomScale="80" zoomScaleNormal="80" workbookViewId="0">
      <selection activeCell="J17" sqref="J17"/>
    </sheetView>
  </sheetViews>
  <sheetFormatPr baseColWidth="10" defaultColWidth="11.42578125" defaultRowHeight="12.75" outlineLevelRow="2"/>
  <cols>
    <col min="1" max="1" width="19.7109375" style="3" customWidth="1"/>
    <col min="2" max="2" width="11.42578125" style="3" customWidth="1"/>
    <col min="3" max="3" width="14.7109375" style="3" customWidth="1"/>
    <col min="4" max="4" width="12.140625" style="3" customWidth="1"/>
    <col min="5" max="5" width="85.140625" style="2" customWidth="1"/>
    <col min="6" max="6" width="28.5703125" style="2" customWidth="1"/>
    <col min="7" max="7" width="17.140625" style="2" customWidth="1"/>
    <col min="8" max="8" width="21.7109375" style="2" customWidth="1"/>
    <col min="9" max="9" width="26.5703125" style="3" customWidth="1"/>
    <col min="10" max="16384" width="11.42578125" style="3"/>
  </cols>
  <sheetData>
    <row r="1" spans="1:15" ht="13.5" customHeight="1">
      <c r="A1" s="139"/>
      <c r="B1" s="141"/>
      <c r="C1" s="141"/>
      <c r="D1" s="141"/>
      <c r="E1" s="141"/>
      <c r="F1" s="141"/>
      <c r="G1" s="209" t="str">
        <f>'1a-Identification Projet'!$L1</f>
        <v>reference Tableau de bord</v>
      </c>
      <c r="H1" s="210"/>
    </row>
    <row r="2" spans="1:15" ht="12.75" customHeight="1">
      <c r="A2" s="131"/>
      <c r="B2" s="142"/>
      <c r="C2" s="142"/>
      <c r="D2" s="142"/>
      <c r="E2" s="142"/>
      <c r="F2" s="142"/>
      <c r="G2" s="211">
        <f>'1a-Identification Projet'!$L2</f>
        <v>42836</v>
      </c>
      <c r="H2" s="212"/>
    </row>
    <row r="3" spans="1:15" ht="16.5" customHeight="1" thickBot="1">
      <c r="A3" s="140"/>
      <c r="B3" s="143"/>
      <c r="C3" s="143"/>
      <c r="D3" s="143"/>
      <c r="E3" s="143"/>
      <c r="F3" s="143"/>
      <c r="G3" s="213" t="str">
        <f>'1a-Identification Projet'!$L3</f>
        <v>Organisation</v>
      </c>
      <c r="H3" s="214"/>
    </row>
    <row r="4" spans="1:15" ht="12.75" customHeight="1">
      <c r="B4" s="30"/>
      <c r="C4" s="30"/>
      <c r="D4" s="30"/>
    </row>
    <row r="5" spans="1:15" ht="14.25" customHeight="1"/>
    <row r="6" spans="1:15">
      <c r="A6" s="81" t="s">
        <v>140</v>
      </c>
    </row>
    <row r="7" spans="1:15" ht="90.6" customHeight="1">
      <c r="A7" s="215"/>
      <c r="B7" s="216"/>
      <c r="C7" s="216"/>
      <c r="D7" s="216"/>
      <c r="E7" s="216"/>
      <c r="F7" s="216"/>
      <c r="G7" s="216"/>
      <c r="H7" s="216"/>
    </row>
    <row r="8" spans="1:15" ht="15" customHeight="1" thickBot="1">
      <c r="A8" s="81" t="s">
        <v>141</v>
      </c>
      <c r="B8" s="46"/>
      <c r="C8" s="46"/>
      <c r="D8" s="46"/>
      <c r="E8" s="44"/>
      <c r="F8" s="44"/>
      <c r="G8" s="44"/>
      <c r="H8" s="44"/>
    </row>
    <row r="9" spans="1:15" ht="45.75" thickBot="1">
      <c r="A9" s="133" t="s">
        <v>145</v>
      </c>
      <c r="B9" s="133" t="s">
        <v>153</v>
      </c>
      <c r="C9" s="133" t="s">
        <v>143</v>
      </c>
      <c r="D9" s="133" t="s">
        <v>154</v>
      </c>
      <c r="E9" s="134" t="s">
        <v>139</v>
      </c>
      <c r="F9" s="134" t="s">
        <v>155</v>
      </c>
      <c r="G9" s="144" t="s">
        <v>144</v>
      </c>
      <c r="H9" s="145"/>
    </row>
    <row r="10" spans="1:15">
      <c r="A10" s="135" t="s">
        <v>147</v>
      </c>
      <c r="B10" s="135" t="s">
        <v>148</v>
      </c>
      <c r="C10" s="135"/>
      <c r="D10" s="135" t="s">
        <v>150</v>
      </c>
      <c r="E10" s="136" t="s">
        <v>151</v>
      </c>
      <c r="F10" s="136"/>
      <c r="G10" s="137"/>
      <c r="H10" s="138"/>
    </row>
    <row r="11" spans="1:15" outlineLevel="2">
      <c r="A11" s="135" t="s">
        <v>146</v>
      </c>
      <c r="B11" s="135" t="s">
        <v>149</v>
      </c>
      <c r="C11" s="135"/>
      <c r="D11" s="135" t="s">
        <v>29</v>
      </c>
      <c r="E11" s="136" t="s">
        <v>151</v>
      </c>
      <c r="F11" s="136"/>
      <c r="G11" s="137"/>
      <c r="H11" s="138"/>
    </row>
    <row r="12" spans="1:15" outlineLevel="2">
      <c r="A12" s="135"/>
      <c r="B12" s="135"/>
      <c r="C12" s="135"/>
      <c r="D12" s="135"/>
      <c r="E12" s="136"/>
      <c r="F12" s="136"/>
      <c r="G12" s="137"/>
      <c r="H12" s="138"/>
      <c r="I12" s="2"/>
      <c r="J12" s="2"/>
      <c r="K12" s="2"/>
      <c r="L12" s="2"/>
      <c r="M12" s="2"/>
      <c r="N12" s="2"/>
      <c r="O12" s="2"/>
    </row>
    <row r="13" spans="1:15" s="2" customFormat="1" outlineLevel="2">
      <c r="A13" s="135"/>
      <c r="B13" s="135"/>
      <c r="C13" s="135"/>
      <c r="D13" s="135"/>
      <c r="E13" s="136"/>
      <c r="F13" s="136"/>
      <c r="G13" s="137"/>
      <c r="H13" s="138"/>
    </row>
    <row r="14" spans="1:15" s="2" customFormat="1" outlineLevel="2">
      <c r="A14" s="135"/>
      <c r="B14" s="135"/>
      <c r="C14" s="135"/>
      <c r="D14" s="135"/>
      <c r="E14" s="136"/>
      <c r="F14" s="136"/>
      <c r="G14" s="137"/>
      <c r="H14" s="138"/>
    </row>
    <row r="15" spans="1:15" s="2" customFormat="1" outlineLevel="2">
      <c r="A15" s="135"/>
      <c r="B15" s="135"/>
      <c r="C15" s="135"/>
      <c r="D15" s="135"/>
      <c r="E15" s="136"/>
      <c r="F15" s="136"/>
      <c r="G15" s="137"/>
      <c r="H15" s="138"/>
      <c r="I15" s="3"/>
      <c r="J15" s="3"/>
      <c r="K15" s="3"/>
      <c r="L15" s="3"/>
      <c r="M15" s="3"/>
      <c r="N15" s="3"/>
      <c r="O15" s="3"/>
    </row>
    <row r="16" spans="1:15" outlineLevel="2">
      <c r="A16" s="135"/>
      <c r="B16" s="135"/>
      <c r="C16" s="135"/>
      <c r="D16" s="135"/>
      <c r="E16" s="136"/>
      <c r="F16" s="136"/>
      <c r="G16" s="137"/>
      <c r="H16" s="138"/>
    </row>
    <row r="17" outlineLevel="2"/>
  </sheetData>
  <mergeCells count="4">
    <mergeCell ref="G1:H1"/>
    <mergeCell ref="G2:H2"/>
    <mergeCell ref="G3:H3"/>
    <mergeCell ref="A7:H7"/>
  </mergeCells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37" sqref="H37"/>
    </sheetView>
  </sheetViews>
  <sheetFormatPr baseColWidth="10"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M40"/>
  <sheetViews>
    <sheetView showGridLines="0" zoomScale="80" zoomScaleNormal="80" workbookViewId="0">
      <selection activeCell="V23" sqref="V23"/>
    </sheetView>
  </sheetViews>
  <sheetFormatPr baseColWidth="10" defaultColWidth="11.42578125" defaultRowHeight="12.75"/>
  <cols>
    <col min="1" max="1" width="1.7109375" style="3" customWidth="1"/>
    <col min="2" max="16384" width="11.42578125" style="3"/>
  </cols>
  <sheetData>
    <row r="1" spans="1:13" ht="18">
      <c r="A1" s="16"/>
      <c r="B1" s="119"/>
      <c r="C1" s="120"/>
      <c r="D1" s="120"/>
      <c r="E1" s="120"/>
      <c r="F1" s="120"/>
      <c r="G1" s="120"/>
      <c r="H1" s="120"/>
      <c r="I1" s="120"/>
      <c r="J1" s="120"/>
      <c r="K1" s="217" t="str">
        <f>'1a-Identification Projet'!$L$1</f>
        <v>reference Tableau de bord</v>
      </c>
      <c r="L1" s="218"/>
      <c r="M1" s="219"/>
    </row>
    <row r="2" spans="1:13" s="16" customFormat="1" ht="12.75" customHeight="1">
      <c r="B2" s="121"/>
      <c r="C2" s="122"/>
      <c r="D2" s="122"/>
      <c r="E2" s="122"/>
      <c r="F2" s="122"/>
      <c r="G2" s="122"/>
      <c r="H2" s="122"/>
      <c r="I2" s="122"/>
      <c r="J2" s="122"/>
      <c r="K2" s="220">
        <f>'1a-Identification Projet'!$L$2</f>
        <v>42836</v>
      </c>
      <c r="L2" s="221"/>
      <c r="M2" s="222"/>
    </row>
    <row r="3" spans="1:13" s="16" customFormat="1" ht="12.75" customHeight="1" thickBot="1">
      <c r="B3" s="123"/>
      <c r="C3" s="124"/>
      <c r="D3" s="124"/>
      <c r="E3" s="124"/>
      <c r="F3" s="124"/>
      <c r="G3" s="124"/>
      <c r="H3" s="124"/>
      <c r="I3" s="124"/>
      <c r="J3" s="124"/>
      <c r="K3" s="223" t="str">
        <f>'1a-Identification Projet'!$L$3</f>
        <v>Organisation</v>
      </c>
      <c r="L3" s="224"/>
      <c r="M3" s="225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ht="13.5" customHeight="1">
      <c r="D5" s="17"/>
      <c r="E5" s="17"/>
      <c r="F5" s="17"/>
      <c r="G5" s="17"/>
      <c r="H5" s="17"/>
      <c r="I5" s="17"/>
      <c r="J5" s="17"/>
      <c r="K5" s="18"/>
      <c r="L5" s="18"/>
    </row>
    <row r="6" spans="1:13" ht="13.5" customHeight="1">
      <c r="D6" s="17"/>
      <c r="E6" s="17"/>
      <c r="F6" s="17"/>
      <c r="G6" s="17"/>
      <c r="H6" s="17"/>
      <c r="I6" s="17"/>
      <c r="J6" s="17"/>
      <c r="K6" s="18"/>
      <c r="L6" s="18"/>
    </row>
    <row r="7" spans="1:13" ht="13.5" customHeight="1">
      <c r="A7" s="19"/>
      <c r="B7" s="19"/>
      <c r="C7" s="19"/>
      <c r="D7" s="17"/>
      <c r="E7" s="17"/>
      <c r="F7" s="17"/>
      <c r="G7" s="17"/>
      <c r="H7" s="17"/>
      <c r="I7" s="17"/>
      <c r="J7" s="17"/>
      <c r="K7" s="18"/>
      <c r="L7" s="18"/>
      <c r="M7" s="19"/>
    </row>
    <row r="8" spans="1:13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</row>
    <row r="9" spans="1:13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</row>
    <row r="10" spans="1:13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</row>
    <row r="11" spans="1:13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</row>
    <row r="12" spans="1:13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</row>
    <row r="13" spans="1:13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</row>
    <row r="14" spans="1:13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</row>
    <row r="15" spans="1:13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</row>
    <row r="16" spans="1:13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</row>
    <row r="17" spans="4:12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</row>
    <row r="18" spans="4:12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</row>
    <row r="19" spans="4:12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</row>
    <row r="20" spans="4:12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</row>
    <row r="21" spans="4:12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</row>
    <row r="22" spans="4:12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</row>
    <row r="23" spans="4:12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</row>
    <row r="24" spans="4:12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</row>
    <row r="25" spans="4:12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</row>
    <row r="26" spans="4:12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</row>
    <row r="27" spans="4:12" s="19" customFormat="1" ht="13.5" customHeight="1">
      <c r="D27" s="17"/>
      <c r="E27" s="17"/>
      <c r="F27" s="17"/>
      <c r="G27" s="17"/>
      <c r="H27" s="17"/>
      <c r="I27" s="17"/>
      <c r="J27" s="17"/>
      <c r="K27" s="18"/>
      <c r="L27" s="18"/>
    </row>
    <row r="28" spans="4:12" s="19" customFormat="1" ht="13.5" customHeight="1">
      <c r="D28" s="17"/>
      <c r="E28" s="17"/>
      <c r="F28" s="17"/>
      <c r="G28" s="17"/>
      <c r="H28" s="17"/>
      <c r="I28" s="17"/>
      <c r="J28" s="17"/>
      <c r="K28" s="18"/>
      <c r="L28" s="18"/>
    </row>
    <row r="29" spans="4:12" s="19" customFormat="1" ht="13.5" customHeight="1">
      <c r="D29" s="17"/>
      <c r="E29" s="17"/>
      <c r="F29" s="17"/>
      <c r="G29" s="17"/>
      <c r="H29" s="17"/>
      <c r="I29" s="17"/>
      <c r="J29" s="17"/>
      <c r="K29" s="18"/>
      <c r="L29" s="18"/>
    </row>
    <row r="30" spans="4:12" s="19" customFormat="1" ht="13.5" customHeight="1">
      <c r="D30" s="17"/>
      <c r="E30" s="17"/>
      <c r="F30" s="17"/>
      <c r="G30" s="17"/>
      <c r="H30" s="17"/>
      <c r="I30" s="17"/>
      <c r="J30" s="17"/>
      <c r="K30" s="18"/>
      <c r="L30" s="18"/>
    </row>
    <row r="31" spans="4:12" s="19" customFormat="1" ht="13.5" customHeight="1">
      <c r="D31" s="17"/>
      <c r="E31" s="17"/>
      <c r="F31" s="17"/>
      <c r="G31" s="17"/>
      <c r="H31" s="17"/>
      <c r="I31" s="17"/>
      <c r="J31" s="17"/>
      <c r="K31" s="18"/>
      <c r="L31" s="18"/>
    </row>
    <row r="32" spans="4:12" s="19" customFormat="1" ht="13.5" customHeight="1">
      <c r="D32" s="17"/>
      <c r="E32" s="17"/>
      <c r="F32" s="17"/>
      <c r="G32" s="17"/>
      <c r="H32" s="17"/>
      <c r="I32" s="17"/>
      <c r="J32" s="17"/>
      <c r="K32" s="18"/>
      <c r="L32" s="18"/>
    </row>
    <row r="33" spans="1:13" s="19" customFormat="1" ht="13.5" customHeight="1">
      <c r="D33" s="17"/>
      <c r="E33" s="17"/>
      <c r="F33" s="17"/>
      <c r="G33" s="17"/>
      <c r="H33" s="17"/>
      <c r="I33" s="17"/>
      <c r="J33" s="17"/>
      <c r="K33" s="18"/>
      <c r="L33" s="18"/>
    </row>
    <row r="34" spans="1:13" s="19" customFormat="1" ht="13.5" customHeight="1">
      <c r="D34" s="17"/>
      <c r="E34" s="17"/>
      <c r="F34" s="17"/>
      <c r="G34" s="17"/>
      <c r="H34" s="17"/>
      <c r="I34" s="17"/>
      <c r="J34" s="17"/>
      <c r="K34" s="18"/>
      <c r="L34" s="18"/>
    </row>
    <row r="35" spans="1:13" s="19" customFormat="1" ht="13.5" customHeight="1">
      <c r="D35" s="17"/>
      <c r="E35" s="17"/>
      <c r="F35" s="17"/>
      <c r="G35" s="17"/>
      <c r="H35" s="17"/>
      <c r="I35" s="17"/>
      <c r="J35" s="17"/>
      <c r="K35" s="18"/>
      <c r="L35" s="18"/>
    </row>
    <row r="36" spans="1:13" s="19" customFormat="1" ht="13.5" customHeight="1">
      <c r="D36" s="17"/>
      <c r="E36" s="17"/>
      <c r="F36" s="17"/>
      <c r="G36" s="17"/>
      <c r="H36" s="17"/>
      <c r="I36" s="17"/>
      <c r="J36" s="17"/>
      <c r="K36" s="18"/>
      <c r="L36" s="18"/>
    </row>
    <row r="37" spans="1:13" s="19" customFormat="1" ht="13.5" customHeight="1">
      <c r="D37" s="17"/>
      <c r="E37" s="17"/>
      <c r="F37" s="17"/>
      <c r="G37" s="17"/>
      <c r="H37" s="17"/>
      <c r="I37" s="17"/>
      <c r="J37" s="17"/>
      <c r="K37" s="18"/>
      <c r="L37" s="18"/>
    </row>
    <row r="38" spans="1:13" s="19" customFormat="1" ht="13.5" customHeight="1">
      <c r="D38" s="17"/>
      <c r="E38" s="17"/>
      <c r="F38" s="17"/>
      <c r="G38" s="17"/>
      <c r="H38" s="17"/>
      <c r="I38" s="17"/>
      <c r="J38" s="17"/>
      <c r="K38" s="18"/>
      <c r="L38" s="18"/>
    </row>
    <row r="39" spans="1:13" s="19" customFormat="1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>
    <pageSetUpPr fitToPage="1"/>
  </sheetPr>
  <dimension ref="A1:M40"/>
  <sheetViews>
    <sheetView showGridLines="0" zoomScale="80" zoomScaleNormal="80" workbookViewId="0">
      <selection activeCell="P19" sqref="P19"/>
    </sheetView>
  </sheetViews>
  <sheetFormatPr baseColWidth="10" defaultColWidth="11.42578125" defaultRowHeight="12.75"/>
  <cols>
    <col min="1" max="1" width="1.7109375" style="3" customWidth="1"/>
    <col min="2" max="16384" width="11.42578125" style="3"/>
  </cols>
  <sheetData>
    <row r="1" spans="1:13" ht="18">
      <c r="A1" s="16"/>
      <c r="B1" s="119"/>
      <c r="C1" s="120"/>
      <c r="D1" s="120"/>
      <c r="E1" s="120"/>
      <c r="F1" s="120"/>
      <c r="G1" s="120"/>
      <c r="H1" s="120"/>
      <c r="I1" s="120"/>
      <c r="J1" s="120"/>
      <c r="K1" s="217" t="str">
        <f>'1a-Identification Projet'!$L$1</f>
        <v>reference Tableau de bord</v>
      </c>
      <c r="L1" s="218"/>
      <c r="M1" s="219"/>
    </row>
    <row r="2" spans="1:13" s="16" customFormat="1" ht="12.75" customHeight="1">
      <c r="B2" s="121"/>
      <c r="C2" s="122"/>
      <c r="D2" s="122"/>
      <c r="E2" s="122"/>
      <c r="F2" s="122"/>
      <c r="G2" s="122"/>
      <c r="H2" s="122"/>
      <c r="I2" s="122"/>
      <c r="J2" s="122"/>
      <c r="K2" s="220">
        <f>'1a-Identification Projet'!$L$2</f>
        <v>42836</v>
      </c>
      <c r="L2" s="221"/>
      <c r="M2" s="222"/>
    </row>
    <row r="3" spans="1:13" s="16" customFormat="1" ht="12.75" customHeight="1" thickBot="1">
      <c r="B3" s="123"/>
      <c r="C3" s="124"/>
      <c r="D3" s="124"/>
      <c r="E3" s="124"/>
      <c r="F3" s="124"/>
      <c r="G3" s="124"/>
      <c r="H3" s="124"/>
      <c r="I3" s="124"/>
      <c r="J3" s="124"/>
      <c r="K3" s="223" t="str">
        <f>'1a-Identification Projet'!$L$3</f>
        <v>Organisation</v>
      </c>
      <c r="L3" s="224"/>
      <c r="M3" s="225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ht="13.5" customHeight="1">
      <c r="D5" s="17"/>
      <c r="E5" s="17"/>
      <c r="F5" s="17"/>
      <c r="G5" s="17"/>
      <c r="H5" s="17"/>
      <c r="I5" s="17"/>
      <c r="J5" s="17"/>
      <c r="K5" s="18"/>
      <c r="L5" s="18"/>
    </row>
    <row r="6" spans="1:13" ht="13.5" customHeight="1">
      <c r="D6" s="17"/>
      <c r="E6" s="17"/>
      <c r="F6" s="17"/>
      <c r="G6" s="17"/>
      <c r="H6" s="17"/>
      <c r="I6" s="17"/>
      <c r="J6" s="17"/>
      <c r="K6" s="18"/>
      <c r="L6" s="18"/>
    </row>
    <row r="7" spans="1:13" ht="13.5" customHeight="1">
      <c r="A7" s="19"/>
      <c r="B7" s="19"/>
      <c r="C7" s="19"/>
      <c r="D7" s="17"/>
      <c r="E7" s="17"/>
      <c r="F7" s="17"/>
      <c r="G7" s="17"/>
      <c r="H7" s="17"/>
      <c r="I7" s="17"/>
      <c r="J7" s="17"/>
      <c r="K7" s="18"/>
      <c r="L7" s="18"/>
      <c r="M7" s="19"/>
    </row>
    <row r="8" spans="1:13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</row>
    <row r="9" spans="1:13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</row>
    <row r="10" spans="1:13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</row>
    <row r="11" spans="1:13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</row>
    <row r="12" spans="1:13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</row>
    <row r="13" spans="1:13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</row>
    <row r="14" spans="1:13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</row>
    <row r="15" spans="1:13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</row>
    <row r="16" spans="1:13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</row>
    <row r="17" spans="4:12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</row>
    <row r="18" spans="4:12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</row>
    <row r="19" spans="4:12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</row>
    <row r="20" spans="4:12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</row>
    <row r="21" spans="4:12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</row>
    <row r="22" spans="4:12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</row>
    <row r="23" spans="4:12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</row>
    <row r="24" spans="4:12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</row>
    <row r="25" spans="4:12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</row>
    <row r="26" spans="4:12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</row>
    <row r="27" spans="4:12" s="19" customFormat="1" ht="13.5" customHeight="1">
      <c r="D27" s="17"/>
      <c r="E27" s="17"/>
      <c r="F27" s="17"/>
      <c r="G27" s="17"/>
      <c r="H27" s="17"/>
      <c r="I27" s="17"/>
      <c r="J27" s="17"/>
      <c r="K27" s="18"/>
      <c r="L27" s="18"/>
    </row>
    <row r="28" spans="4:12" s="19" customFormat="1" ht="13.5" customHeight="1">
      <c r="D28" s="17"/>
      <c r="E28" s="17"/>
      <c r="F28" s="17"/>
      <c r="G28" s="17"/>
      <c r="H28" s="17"/>
      <c r="I28" s="17"/>
      <c r="J28" s="17"/>
      <c r="K28" s="18"/>
      <c r="L28" s="18"/>
    </row>
    <row r="29" spans="4:12" s="19" customFormat="1" ht="13.5" customHeight="1">
      <c r="D29" s="17"/>
      <c r="E29" s="17"/>
      <c r="F29" s="17"/>
      <c r="G29" s="17"/>
      <c r="H29" s="17"/>
      <c r="I29" s="17"/>
      <c r="J29" s="17"/>
      <c r="K29" s="18"/>
      <c r="L29" s="18"/>
    </row>
    <row r="30" spans="4:12" s="19" customFormat="1" ht="13.5" customHeight="1">
      <c r="D30" s="17"/>
      <c r="E30" s="17"/>
      <c r="F30" s="17"/>
      <c r="G30" s="17"/>
      <c r="H30" s="17"/>
      <c r="I30" s="17"/>
      <c r="J30" s="17"/>
      <c r="K30" s="18"/>
      <c r="L30" s="18"/>
    </row>
    <row r="31" spans="4:12" s="19" customFormat="1" ht="13.5" customHeight="1">
      <c r="D31" s="17"/>
      <c r="E31" s="17"/>
      <c r="F31" s="17"/>
      <c r="G31" s="17"/>
      <c r="H31" s="17"/>
      <c r="I31" s="17"/>
      <c r="J31" s="17"/>
      <c r="K31" s="18"/>
      <c r="L31" s="18"/>
    </row>
    <row r="32" spans="4:12" s="19" customFormat="1" ht="13.5" customHeight="1">
      <c r="D32" s="17"/>
      <c r="E32" s="17"/>
      <c r="F32" s="17"/>
      <c r="G32" s="17"/>
      <c r="H32" s="17"/>
      <c r="I32" s="17"/>
      <c r="J32" s="17"/>
      <c r="K32" s="18"/>
      <c r="L32" s="18"/>
    </row>
    <row r="33" spans="1:13" s="19" customFormat="1" ht="13.5" customHeight="1">
      <c r="D33" s="17"/>
      <c r="E33" s="17"/>
      <c r="F33" s="17"/>
      <c r="G33" s="17"/>
      <c r="H33" s="17"/>
      <c r="I33" s="17"/>
      <c r="J33" s="17"/>
      <c r="K33" s="18"/>
      <c r="L33" s="18"/>
    </row>
    <row r="34" spans="1:13" s="19" customFormat="1" ht="13.5" customHeight="1">
      <c r="D34" s="17"/>
      <c r="E34" s="17"/>
      <c r="F34" s="17"/>
      <c r="G34" s="17"/>
      <c r="H34" s="17"/>
      <c r="I34" s="17"/>
      <c r="J34" s="17"/>
      <c r="K34" s="18"/>
      <c r="L34" s="18"/>
    </row>
    <row r="35" spans="1:13" s="19" customFormat="1" ht="13.5" customHeight="1">
      <c r="D35" s="17"/>
      <c r="E35" s="17"/>
      <c r="F35" s="17"/>
      <c r="G35" s="17"/>
      <c r="H35" s="17"/>
      <c r="I35" s="17"/>
      <c r="J35" s="17"/>
      <c r="K35" s="18"/>
      <c r="L35" s="18"/>
    </row>
    <row r="36" spans="1:13" s="19" customFormat="1" ht="13.5" customHeight="1">
      <c r="D36" s="17"/>
      <c r="E36" s="17"/>
      <c r="F36" s="17"/>
      <c r="G36" s="17"/>
      <c r="H36" s="17"/>
      <c r="I36" s="17"/>
      <c r="J36" s="17"/>
      <c r="K36" s="18"/>
      <c r="L36" s="18"/>
    </row>
    <row r="37" spans="1:13" s="19" customFormat="1" ht="13.5" customHeight="1">
      <c r="D37" s="17"/>
      <c r="E37" s="17"/>
      <c r="F37" s="17"/>
      <c r="G37" s="17"/>
      <c r="H37" s="17"/>
      <c r="I37" s="17"/>
      <c r="J37" s="17"/>
      <c r="K37" s="18"/>
      <c r="L37" s="18"/>
    </row>
    <row r="38" spans="1:13" s="19" customFormat="1" ht="13.5" customHeight="1">
      <c r="D38" s="17"/>
      <c r="E38" s="17"/>
      <c r="F38" s="17"/>
      <c r="G38" s="17"/>
      <c r="H38" s="17"/>
      <c r="I38" s="17"/>
      <c r="J38" s="17"/>
      <c r="K38" s="18"/>
      <c r="L38" s="18"/>
    </row>
    <row r="39" spans="1:13" s="19" customFormat="1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A1:P48"/>
  <sheetViews>
    <sheetView showGridLines="0" topLeftCell="A7" zoomScale="80" zoomScaleNormal="80" workbookViewId="0">
      <selection activeCell="S36" sqref="S36"/>
    </sheetView>
  </sheetViews>
  <sheetFormatPr baseColWidth="10" defaultColWidth="11.42578125" defaultRowHeight="12.75"/>
  <cols>
    <col min="1" max="1" width="1.7109375" style="3" customWidth="1"/>
    <col min="2" max="16384" width="11.42578125" style="3"/>
  </cols>
  <sheetData>
    <row r="1" spans="1:14" ht="18">
      <c r="A1" s="16"/>
      <c r="B1" s="119"/>
      <c r="C1" s="120"/>
      <c r="D1" s="120"/>
      <c r="E1" s="120"/>
      <c r="F1" s="120"/>
      <c r="G1" s="120"/>
      <c r="H1" s="120"/>
      <c r="I1" s="120"/>
      <c r="J1" s="120"/>
      <c r="K1" s="217" t="str">
        <f>'1a-Identification Projet'!$L$1</f>
        <v>reference Tableau de bord</v>
      </c>
      <c r="L1" s="226"/>
      <c r="M1" s="218"/>
      <c r="N1" s="219"/>
    </row>
    <row r="2" spans="1:14" s="16" customFormat="1" ht="12.75" customHeight="1">
      <c r="B2" s="121"/>
      <c r="C2" s="122"/>
      <c r="D2" s="122"/>
      <c r="E2" s="122"/>
      <c r="F2" s="122"/>
      <c r="G2" s="122"/>
      <c r="H2" s="122"/>
      <c r="I2" s="122"/>
      <c r="J2" s="122"/>
      <c r="K2" s="220">
        <f>'1a-Identification Projet'!$L$2</f>
        <v>42836</v>
      </c>
      <c r="L2" s="227"/>
      <c r="M2" s="221"/>
      <c r="N2" s="222"/>
    </row>
    <row r="3" spans="1:14" s="16" customFormat="1" ht="12.75" customHeight="1" thickBot="1">
      <c r="B3" s="123"/>
      <c r="C3" s="124"/>
      <c r="D3" s="124"/>
      <c r="E3" s="124"/>
      <c r="F3" s="124"/>
      <c r="G3" s="124"/>
      <c r="H3" s="124"/>
      <c r="I3" s="124"/>
      <c r="J3" s="124"/>
      <c r="K3" s="223" t="str">
        <f>'1a-Identification Projet'!$L$3</f>
        <v>Organisation</v>
      </c>
      <c r="L3" s="228"/>
      <c r="M3" s="224"/>
      <c r="N3" s="225"/>
    </row>
    <row r="4" spans="1:14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18"/>
      <c r="N4" s="3"/>
    </row>
    <row r="5" spans="1:14" ht="13.5" customHeight="1">
      <c r="A5" s="19"/>
      <c r="B5" s="19"/>
      <c r="C5" s="19"/>
      <c r="D5" s="17"/>
      <c r="E5" s="17"/>
      <c r="F5" s="17"/>
      <c r="G5" s="17"/>
      <c r="H5" s="17"/>
      <c r="I5" s="17"/>
      <c r="J5" s="17"/>
      <c r="K5" s="18"/>
      <c r="L5" s="18"/>
      <c r="M5" s="18"/>
      <c r="N5" s="19"/>
    </row>
    <row r="6" spans="1:14" s="19" customFormat="1" ht="13.5" customHeight="1">
      <c r="D6" s="17"/>
      <c r="E6" s="17"/>
      <c r="F6" s="17"/>
      <c r="G6" s="17"/>
      <c r="H6" s="17"/>
      <c r="I6" s="17"/>
      <c r="J6" s="17"/>
      <c r="K6" s="18"/>
      <c r="L6" s="18"/>
      <c r="M6" s="18"/>
    </row>
    <row r="7" spans="1:14" s="19" customFormat="1" ht="13.5" customHeight="1">
      <c r="D7" s="17"/>
      <c r="E7" s="17"/>
      <c r="F7" s="17"/>
      <c r="G7" s="17"/>
      <c r="H7" s="17"/>
      <c r="I7" s="17"/>
      <c r="J7" s="17"/>
      <c r="K7" s="18"/>
      <c r="L7" s="18"/>
      <c r="M7" s="18"/>
    </row>
    <row r="8" spans="1:14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  <c r="M8" s="18"/>
    </row>
    <row r="9" spans="1:14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  <c r="M9" s="18"/>
    </row>
    <row r="10" spans="1:14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  <c r="M10" s="18"/>
    </row>
    <row r="11" spans="1:14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  <c r="M11" s="18"/>
    </row>
    <row r="12" spans="1:14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  <c r="M12" s="18"/>
    </row>
    <row r="13" spans="1:14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  <c r="M13" s="18"/>
    </row>
    <row r="14" spans="1:14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  <c r="M14" s="18"/>
    </row>
    <row r="15" spans="1:14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  <c r="M15" s="18"/>
    </row>
    <row r="16" spans="1:14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  <c r="M16" s="18"/>
    </row>
    <row r="17" spans="3:13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  <c r="M17" s="18"/>
    </row>
    <row r="18" spans="3:13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  <c r="M18" s="18"/>
    </row>
    <row r="19" spans="3:13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  <c r="M19" s="18"/>
    </row>
    <row r="20" spans="3:13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  <c r="M20" s="18"/>
    </row>
    <row r="21" spans="3:13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  <c r="M21" s="18"/>
    </row>
    <row r="22" spans="3:13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  <c r="M22" s="18"/>
    </row>
    <row r="23" spans="3:13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  <c r="M23" s="18"/>
    </row>
    <row r="24" spans="3:13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  <c r="M24" s="18"/>
    </row>
    <row r="25" spans="3:13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  <c r="M25" s="18"/>
    </row>
    <row r="26" spans="3:13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  <c r="M26" s="18"/>
    </row>
    <row r="27" spans="3:13" s="19" customFormat="1" ht="13.5" customHeight="1">
      <c r="D27" s="17"/>
      <c r="E27" s="17"/>
      <c r="F27" s="17"/>
      <c r="G27" s="17"/>
      <c r="H27" s="17"/>
      <c r="I27" s="17"/>
      <c r="J27" s="17"/>
      <c r="K27" s="18"/>
      <c r="L27" s="18"/>
      <c r="M27" s="18"/>
    </row>
    <row r="28" spans="3:13" s="19" customFormat="1" ht="13.5" customHeight="1">
      <c r="C28" s="229" t="s">
        <v>56</v>
      </c>
      <c r="D28" s="230"/>
      <c r="E28" s="231"/>
      <c r="F28" s="110" t="s">
        <v>87</v>
      </c>
      <c r="G28" s="110" t="s">
        <v>88</v>
      </c>
      <c r="H28" s="110" t="s">
        <v>89</v>
      </c>
      <c r="I28" s="110" t="s">
        <v>90</v>
      </c>
      <c r="K28" s="18"/>
      <c r="L28" s="18"/>
      <c r="M28" s="18"/>
    </row>
    <row r="29" spans="3:13" s="19" customFormat="1" ht="29.25" customHeight="1">
      <c r="C29" s="112" t="s">
        <v>50</v>
      </c>
      <c r="D29" s="114"/>
      <c r="E29" s="113"/>
      <c r="F29" s="111" t="s">
        <v>57</v>
      </c>
      <c r="G29" s="111" t="s">
        <v>59</v>
      </c>
      <c r="H29" s="111"/>
      <c r="I29" s="111"/>
      <c r="J29" s="17"/>
      <c r="K29" s="18"/>
      <c r="L29" s="18"/>
      <c r="M29" s="18"/>
    </row>
    <row r="30" spans="3:13" s="19" customFormat="1" ht="13.5" customHeight="1">
      <c r="C30" s="112" t="s">
        <v>51</v>
      </c>
      <c r="D30" s="114"/>
      <c r="E30" s="113"/>
      <c r="F30" s="111" t="s">
        <v>57</v>
      </c>
      <c r="G30" s="111"/>
      <c r="H30" s="111"/>
      <c r="I30" s="111"/>
      <c r="J30" s="17"/>
      <c r="K30" s="18"/>
      <c r="L30" s="18"/>
      <c r="M30" s="18"/>
    </row>
    <row r="31" spans="3:13" s="19" customFormat="1" ht="13.5" customHeight="1">
      <c r="C31" s="112" t="s">
        <v>52</v>
      </c>
      <c r="D31" s="114"/>
      <c r="E31" s="113"/>
      <c r="F31" s="111" t="s">
        <v>58</v>
      </c>
      <c r="G31" s="111" t="s">
        <v>57</v>
      </c>
      <c r="H31" s="111"/>
      <c r="I31" s="111"/>
      <c r="J31" s="17"/>
      <c r="K31" s="18"/>
      <c r="L31" s="18"/>
      <c r="M31" s="18"/>
    </row>
    <row r="32" spans="3:13" s="19" customFormat="1" ht="13.5" customHeight="1">
      <c r="C32" s="112" t="s">
        <v>53</v>
      </c>
      <c r="D32" s="114"/>
      <c r="E32" s="113"/>
      <c r="F32" s="111"/>
      <c r="G32" s="111" t="s">
        <v>58</v>
      </c>
      <c r="H32" s="111" t="s">
        <v>57</v>
      </c>
      <c r="I32" s="111" t="s">
        <v>59</v>
      </c>
      <c r="J32" s="17"/>
      <c r="K32" s="18"/>
      <c r="L32" s="18"/>
      <c r="M32" s="18"/>
    </row>
    <row r="33" spans="1:16" s="19" customFormat="1" ht="13.5" customHeight="1">
      <c r="C33" s="112" t="s">
        <v>54</v>
      </c>
      <c r="D33" s="114"/>
      <c r="E33" s="113"/>
      <c r="F33" s="111"/>
      <c r="G33" s="111" t="s">
        <v>58</v>
      </c>
      <c r="H33" s="111"/>
      <c r="I33" s="111" t="s">
        <v>57</v>
      </c>
      <c r="J33" s="17"/>
      <c r="K33" s="18"/>
      <c r="L33" s="18"/>
      <c r="M33" s="18"/>
    </row>
    <row r="34" spans="1:16" s="19" customFormat="1" ht="13.5" customHeight="1">
      <c r="A34" s="3"/>
      <c r="B34" s="3"/>
      <c r="C34" s="112" t="s">
        <v>55</v>
      </c>
      <c r="D34" s="114"/>
      <c r="E34" s="113"/>
      <c r="F34" s="111"/>
      <c r="G34" s="111" t="s">
        <v>58</v>
      </c>
      <c r="H34" s="111"/>
      <c r="I34" s="111" t="s">
        <v>57</v>
      </c>
      <c r="J34" s="3"/>
      <c r="K34" s="3"/>
      <c r="L34" s="3"/>
      <c r="M34" s="3"/>
      <c r="N34" s="3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6">
      <c r="C36" s="3" t="s">
        <v>60</v>
      </c>
    </row>
    <row r="37" spans="1:16">
      <c r="C37" s="3" t="s">
        <v>61</v>
      </c>
    </row>
    <row r="38" spans="1:16">
      <c r="C38" s="3" t="s">
        <v>62</v>
      </c>
    </row>
    <row r="42" spans="1:16" ht="38.25">
      <c r="C42" s="229" t="s">
        <v>171</v>
      </c>
      <c r="D42" s="230"/>
      <c r="E42" s="231"/>
      <c r="F42" s="110" t="s">
        <v>173</v>
      </c>
      <c r="G42" s="110" t="s">
        <v>174</v>
      </c>
      <c r="H42" s="110" t="s">
        <v>175</v>
      </c>
      <c r="I42" s="110" t="s">
        <v>176</v>
      </c>
      <c r="J42" s="110" t="s">
        <v>177</v>
      </c>
      <c r="K42" s="110" t="s">
        <v>181</v>
      </c>
      <c r="L42" s="110" t="s">
        <v>183</v>
      </c>
      <c r="M42" s="110" t="s">
        <v>182</v>
      </c>
      <c r="N42" s="110" t="s">
        <v>72</v>
      </c>
      <c r="O42" s="110" t="s">
        <v>184</v>
      </c>
      <c r="P42" s="110" t="s">
        <v>185</v>
      </c>
    </row>
    <row r="43" spans="1:16" ht="18">
      <c r="C43" s="112" t="s">
        <v>50</v>
      </c>
      <c r="D43" s="114"/>
      <c r="E43" s="113"/>
      <c r="F43" s="111"/>
      <c r="G43" s="111"/>
      <c r="H43" s="111"/>
      <c r="I43" s="111"/>
      <c r="J43" s="111"/>
      <c r="K43" s="111" t="s">
        <v>172</v>
      </c>
      <c r="L43" s="111"/>
      <c r="M43" s="111"/>
      <c r="N43" s="111"/>
      <c r="O43" s="111"/>
      <c r="P43" s="111"/>
    </row>
    <row r="44" spans="1:16" ht="18">
      <c r="C44" s="112" t="s">
        <v>51</v>
      </c>
      <c r="D44" s="114"/>
      <c r="E44" s="113"/>
      <c r="F44" s="111"/>
      <c r="G44" s="111"/>
      <c r="H44" s="111"/>
      <c r="I44" s="111"/>
      <c r="J44" s="111"/>
      <c r="K44" s="111"/>
      <c r="L44" s="111" t="s">
        <v>172</v>
      </c>
      <c r="M44" s="111" t="s">
        <v>172</v>
      </c>
      <c r="N44" s="111" t="s">
        <v>172</v>
      </c>
      <c r="O44" s="111"/>
      <c r="P44" s="111"/>
    </row>
    <row r="45" spans="1:16" ht="18">
      <c r="C45" s="112" t="s">
        <v>52</v>
      </c>
      <c r="D45" s="114"/>
      <c r="E45" s="113"/>
      <c r="F45" s="111"/>
      <c r="G45" s="111"/>
      <c r="H45" s="111"/>
      <c r="I45" s="111"/>
      <c r="J45" s="111"/>
      <c r="K45" s="111"/>
      <c r="L45" s="111"/>
      <c r="M45" s="111"/>
      <c r="N45" s="111"/>
      <c r="O45" s="111" t="s">
        <v>172</v>
      </c>
      <c r="P45" s="111" t="s">
        <v>172</v>
      </c>
    </row>
    <row r="46" spans="1:16" ht="18">
      <c r="C46" s="112" t="s">
        <v>178</v>
      </c>
      <c r="D46" s="114"/>
      <c r="E46" s="113"/>
      <c r="F46" s="111" t="s">
        <v>172</v>
      </c>
      <c r="G46" s="111" t="s">
        <v>172</v>
      </c>
      <c r="H46" s="111" t="s">
        <v>172</v>
      </c>
      <c r="I46" s="111"/>
      <c r="J46" s="111"/>
      <c r="K46" s="111"/>
      <c r="L46" s="111"/>
      <c r="M46" s="111"/>
      <c r="N46" s="111"/>
      <c r="O46" s="111"/>
      <c r="P46" s="111" t="s">
        <v>172</v>
      </c>
    </row>
    <row r="47" spans="1:16" ht="18">
      <c r="C47" s="112" t="s">
        <v>179</v>
      </c>
      <c r="D47" s="114"/>
      <c r="E47" s="113"/>
      <c r="F47" s="111"/>
      <c r="G47" s="111"/>
      <c r="H47" s="111"/>
      <c r="I47" s="111" t="s">
        <v>172</v>
      </c>
      <c r="J47" s="111"/>
      <c r="K47" s="111"/>
      <c r="L47" s="111"/>
      <c r="M47" s="111"/>
      <c r="N47" s="111"/>
      <c r="O47" s="111"/>
      <c r="P47" s="111" t="s">
        <v>172</v>
      </c>
    </row>
    <row r="48" spans="1:16" ht="18">
      <c r="C48" s="112" t="s">
        <v>180</v>
      </c>
      <c r="D48" s="114"/>
      <c r="E48" s="113"/>
      <c r="F48" s="111"/>
      <c r="G48" s="111"/>
      <c r="H48" s="111"/>
      <c r="I48" s="111"/>
      <c r="J48" s="111" t="s">
        <v>172</v>
      </c>
      <c r="K48" s="111"/>
      <c r="L48" s="111"/>
      <c r="M48" s="111"/>
      <c r="N48" s="111"/>
      <c r="O48" s="111"/>
      <c r="P48" s="111" t="s">
        <v>172</v>
      </c>
    </row>
  </sheetData>
  <sheetProtection selectLockedCells="1" selectUnlockedCells="1"/>
  <mergeCells count="5">
    <mergeCell ref="K1:N1"/>
    <mergeCell ref="K2:N2"/>
    <mergeCell ref="K3:N3"/>
    <mergeCell ref="C28:E28"/>
    <mergeCell ref="C42:E42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>
    <pageSetUpPr fitToPage="1"/>
  </sheetPr>
  <dimension ref="A1:N27"/>
  <sheetViews>
    <sheetView showGridLines="0" topLeftCell="A19" zoomScale="80" zoomScaleNormal="80" workbookViewId="0">
      <selection activeCell="N42" sqref="N42"/>
    </sheetView>
  </sheetViews>
  <sheetFormatPr baseColWidth="10" defaultColWidth="11.42578125" defaultRowHeight="12.75"/>
  <cols>
    <col min="1" max="1" width="1.7109375" style="3" customWidth="1"/>
    <col min="2" max="2" width="14.28515625" style="3" customWidth="1"/>
    <col min="3" max="3" width="29" style="3" customWidth="1"/>
    <col min="4" max="5" width="17" style="3" customWidth="1"/>
    <col min="6" max="6" width="16.140625" style="3" customWidth="1"/>
    <col min="7" max="8" width="11.42578125" style="3"/>
    <col min="9" max="10" width="17" style="3" customWidth="1"/>
    <col min="11" max="12" width="11.42578125" style="3"/>
    <col min="13" max="13" width="17.140625" style="3" customWidth="1"/>
    <col min="14" max="16384" width="11.42578125" style="3"/>
  </cols>
  <sheetData>
    <row r="1" spans="1:14" ht="18">
      <c r="A1" s="16"/>
      <c r="B1" s="119"/>
      <c r="C1" s="181"/>
      <c r="D1" s="120"/>
      <c r="E1" s="120"/>
      <c r="F1" s="120"/>
      <c r="G1" s="120"/>
      <c r="H1" s="120"/>
      <c r="I1" s="120"/>
      <c r="J1" s="120"/>
      <c r="K1" s="232" t="str">
        <f>'1a-Identification Projet'!$L$1</f>
        <v>reference Tableau de bord</v>
      </c>
      <c r="L1" s="226"/>
      <c r="M1" s="233"/>
    </row>
    <row r="2" spans="1:14" s="16" customFormat="1" ht="12.75" customHeight="1">
      <c r="B2" s="121"/>
      <c r="C2" s="122"/>
      <c r="D2" s="122"/>
      <c r="E2" s="122"/>
      <c r="F2" s="122"/>
      <c r="G2" s="122"/>
      <c r="H2" s="122"/>
      <c r="I2" s="122"/>
      <c r="J2" s="122"/>
      <c r="K2" s="220">
        <f>'1a-Identification Projet'!$L$2</f>
        <v>42836</v>
      </c>
      <c r="L2" s="221"/>
      <c r="M2" s="222"/>
    </row>
    <row r="3" spans="1:14" s="16" customFormat="1" ht="12.75" customHeight="1" thickBot="1">
      <c r="B3" s="123"/>
      <c r="C3" s="124"/>
      <c r="D3" s="124"/>
      <c r="E3" s="124"/>
      <c r="F3" s="124"/>
      <c r="G3" s="124"/>
      <c r="H3" s="124"/>
      <c r="I3" s="124"/>
      <c r="J3" s="124"/>
      <c r="K3" s="223" t="str">
        <f>'1a-Identification Projet'!$L$3</f>
        <v>Organisation</v>
      </c>
      <c r="L3" s="224"/>
      <c r="M3" s="225"/>
    </row>
    <row r="4" spans="1:14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4" s="16" customFormat="1" ht="12.75" customHeight="1" thickBot="1">
      <c r="A5" s="3"/>
      <c r="B5" s="3"/>
      <c r="C5" s="3"/>
      <c r="D5" s="17"/>
      <c r="E5" s="17"/>
      <c r="F5" s="17"/>
      <c r="G5" s="17"/>
      <c r="H5" s="17"/>
      <c r="I5" s="19"/>
      <c r="J5" s="19"/>
      <c r="K5" s="19"/>
      <c r="L5" s="19"/>
      <c r="M5" s="19"/>
      <c r="N5" s="19"/>
    </row>
    <row r="6" spans="1:14" s="16" customFormat="1" ht="12.75" customHeight="1" thickBot="1">
      <c r="A6" s="3"/>
      <c r="B6" s="3"/>
      <c r="C6" s="3"/>
      <c r="D6" s="234" t="s">
        <v>164</v>
      </c>
      <c r="E6" s="235"/>
      <c r="F6" s="235"/>
      <c r="G6" s="235"/>
      <c r="H6" s="236"/>
      <c r="I6" s="19"/>
      <c r="J6" s="19"/>
      <c r="K6" s="19"/>
      <c r="L6" s="19"/>
      <c r="M6" s="19"/>
      <c r="N6" s="19"/>
    </row>
    <row r="7" spans="1:14" ht="38.25">
      <c r="A7" s="19"/>
      <c r="B7" s="175" t="s">
        <v>170</v>
      </c>
      <c r="C7" s="186" t="s">
        <v>100</v>
      </c>
      <c r="D7" s="182" t="s">
        <v>159</v>
      </c>
      <c r="E7" s="115" t="s">
        <v>167</v>
      </c>
      <c r="F7" s="115" t="s">
        <v>101</v>
      </c>
      <c r="G7" s="115" t="s">
        <v>102</v>
      </c>
      <c r="H7" s="165" t="s">
        <v>163</v>
      </c>
      <c r="I7" s="19"/>
      <c r="J7" s="19"/>
      <c r="K7" s="19"/>
      <c r="L7" s="19"/>
      <c r="M7" s="19"/>
      <c r="N7" s="19"/>
    </row>
    <row r="8" spans="1:14" s="19" customFormat="1" ht="29.25" customHeight="1">
      <c r="B8" s="176">
        <v>1</v>
      </c>
      <c r="C8" s="187" t="s">
        <v>21</v>
      </c>
      <c r="D8" s="183">
        <f>+MIN(D9:D25)</f>
        <v>42828</v>
      </c>
      <c r="E8" s="153">
        <f>+MAX(E9:E25)</f>
        <v>42864</v>
      </c>
      <c r="F8" s="154" t="s">
        <v>166</v>
      </c>
      <c r="G8" s="154" t="s">
        <v>166</v>
      </c>
      <c r="H8" s="167">
        <f>+SUM(H9:H25)</f>
        <v>228.9</v>
      </c>
    </row>
    <row r="9" spans="1:14" s="19" customFormat="1" ht="13.5" customHeight="1">
      <c r="B9" s="177">
        <v>2</v>
      </c>
      <c r="C9" s="188" t="s">
        <v>104</v>
      </c>
      <c r="D9" s="184">
        <v>42828</v>
      </c>
      <c r="E9" s="152">
        <v>42829</v>
      </c>
      <c r="F9" s="116"/>
      <c r="G9" s="117" t="s">
        <v>105</v>
      </c>
      <c r="H9" s="169">
        <v>14</v>
      </c>
    </row>
    <row r="10" spans="1:14" s="19" customFormat="1" ht="13.5" customHeight="1">
      <c r="B10" s="177">
        <v>3</v>
      </c>
      <c r="C10" s="188" t="s">
        <v>106</v>
      </c>
      <c r="D10" s="184">
        <v>42830</v>
      </c>
      <c r="E10" s="152">
        <v>42832</v>
      </c>
      <c r="F10" s="118">
        <v>2</v>
      </c>
      <c r="G10" s="117" t="s">
        <v>87</v>
      </c>
      <c r="H10" s="169">
        <v>21</v>
      </c>
    </row>
    <row r="11" spans="1:14" s="19" customFormat="1" ht="13.5" customHeight="1">
      <c r="B11" s="177">
        <v>4</v>
      </c>
      <c r="C11" s="188" t="s">
        <v>107</v>
      </c>
      <c r="D11" s="184">
        <v>42835</v>
      </c>
      <c r="E11" s="152">
        <v>42853</v>
      </c>
      <c r="F11" s="118">
        <v>3</v>
      </c>
      <c r="G11" s="117" t="s">
        <v>108</v>
      </c>
      <c r="H11" s="169">
        <v>10.5</v>
      </c>
    </row>
    <row r="12" spans="1:14" s="19" customFormat="1" ht="13.5" customHeight="1">
      <c r="B12" s="177">
        <v>5</v>
      </c>
      <c r="C12" s="188" t="s">
        <v>109</v>
      </c>
      <c r="D12" s="184">
        <v>42857</v>
      </c>
      <c r="E12" s="152">
        <v>42858</v>
      </c>
      <c r="F12" s="118" t="s">
        <v>110</v>
      </c>
      <c r="G12" s="117" t="s">
        <v>87</v>
      </c>
      <c r="H12" s="169">
        <v>14</v>
      </c>
    </row>
    <row r="13" spans="1:14" s="19" customFormat="1" ht="13.5" customHeight="1">
      <c r="B13" s="177">
        <v>6</v>
      </c>
      <c r="C13" s="188" t="s">
        <v>111</v>
      </c>
      <c r="D13" s="184">
        <v>42835</v>
      </c>
      <c r="E13" s="152">
        <v>42838</v>
      </c>
      <c r="F13" s="118">
        <v>3</v>
      </c>
      <c r="G13" s="117" t="s">
        <v>112</v>
      </c>
      <c r="H13" s="169">
        <v>29.4</v>
      </c>
    </row>
    <row r="14" spans="1:14" s="19" customFormat="1" ht="13.5" customHeight="1">
      <c r="B14" s="177">
        <v>7</v>
      </c>
      <c r="C14" s="188" t="s">
        <v>113</v>
      </c>
      <c r="D14" s="184">
        <v>42839</v>
      </c>
      <c r="E14" s="152">
        <v>42843</v>
      </c>
      <c r="F14" s="118">
        <v>6</v>
      </c>
      <c r="G14" s="117" t="s">
        <v>89</v>
      </c>
      <c r="H14" s="169">
        <v>21</v>
      </c>
    </row>
    <row r="15" spans="1:14" s="19" customFormat="1" ht="13.5" customHeight="1">
      <c r="B15" s="177">
        <v>8</v>
      </c>
      <c r="C15" s="188" t="s">
        <v>114</v>
      </c>
      <c r="D15" s="184">
        <v>42844</v>
      </c>
      <c r="E15" s="152">
        <v>42849</v>
      </c>
      <c r="F15" s="118">
        <v>7</v>
      </c>
      <c r="G15" s="117" t="s">
        <v>90</v>
      </c>
      <c r="H15" s="169">
        <v>28</v>
      </c>
    </row>
    <row r="16" spans="1:14" s="19" customFormat="1" ht="13.5" customHeight="1">
      <c r="B16" s="177">
        <v>9</v>
      </c>
      <c r="C16" s="188" t="s">
        <v>115</v>
      </c>
      <c r="D16" s="184">
        <v>42844</v>
      </c>
      <c r="E16" s="152">
        <v>42845</v>
      </c>
      <c r="F16" s="118">
        <v>7</v>
      </c>
      <c r="G16" s="117" t="s">
        <v>89</v>
      </c>
      <c r="H16" s="169">
        <v>14</v>
      </c>
    </row>
    <row r="17" spans="1:13" s="19" customFormat="1" ht="13.5" customHeight="1">
      <c r="B17" s="177">
        <v>10</v>
      </c>
      <c r="C17" s="188" t="s">
        <v>116</v>
      </c>
      <c r="D17" s="184">
        <v>42846</v>
      </c>
      <c r="E17" s="152">
        <v>42846</v>
      </c>
      <c r="F17" s="118">
        <v>7</v>
      </c>
      <c r="G17" s="117" t="s">
        <v>89</v>
      </c>
      <c r="H17" s="169">
        <v>7</v>
      </c>
    </row>
    <row r="18" spans="1:13" s="19" customFormat="1" ht="13.5" customHeight="1">
      <c r="B18" s="177">
        <v>11</v>
      </c>
      <c r="C18" s="188" t="s">
        <v>117</v>
      </c>
      <c r="D18" s="184">
        <v>42850</v>
      </c>
      <c r="E18" s="152">
        <v>42851</v>
      </c>
      <c r="F18" s="118" t="s">
        <v>118</v>
      </c>
      <c r="G18" s="117" t="s">
        <v>89</v>
      </c>
      <c r="H18" s="169">
        <v>14</v>
      </c>
    </row>
    <row r="19" spans="1:13" s="19" customFormat="1" ht="13.5" customHeight="1">
      <c r="B19" s="177">
        <v>12</v>
      </c>
      <c r="C19" s="188" t="s">
        <v>119</v>
      </c>
      <c r="D19" s="184">
        <v>42839</v>
      </c>
      <c r="E19" s="152">
        <v>42843</v>
      </c>
      <c r="F19" s="118">
        <v>6</v>
      </c>
      <c r="G19" s="117" t="s">
        <v>90</v>
      </c>
      <c r="H19" s="169">
        <v>21</v>
      </c>
    </row>
    <row r="20" spans="1:13" s="19" customFormat="1" ht="13.5" customHeight="1">
      <c r="B20" s="177">
        <v>13</v>
      </c>
      <c r="C20" s="188" t="s">
        <v>120</v>
      </c>
      <c r="D20" s="184">
        <v>42850</v>
      </c>
      <c r="E20" s="152">
        <v>42851</v>
      </c>
      <c r="F20" s="118">
        <v>6</v>
      </c>
      <c r="G20" s="117" t="s">
        <v>90</v>
      </c>
      <c r="H20" s="169">
        <v>14</v>
      </c>
    </row>
    <row r="21" spans="1:13" s="19" customFormat="1" ht="13.5" customHeight="1">
      <c r="B21" s="177">
        <v>14</v>
      </c>
      <c r="C21" s="188" t="s">
        <v>121</v>
      </c>
      <c r="D21" s="184">
        <v>42852</v>
      </c>
      <c r="E21" s="152">
        <v>42856</v>
      </c>
      <c r="F21" s="118" t="s">
        <v>122</v>
      </c>
      <c r="G21" s="117" t="s">
        <v>88</v>
      </c>
      <c r="H21" s="169">
        <v>21</v>
      </c>
    </row>
    <row r="22" spans="1:13" s="19" customFormat="1" ht="13.5" customHeight="1">
      <c r="B22" s="177">
        <v>15</v>
      </c>
      <c r="C22" s="188" t="s">
        <v>123</v>
      </c>
      <c r="D22" s="184">
        <v>42832</v>
      </c>
      <c r="E22" s="152">
        <v>42832</v>
      </c>
      <c r="F22" s="118">
        <v>2</v>
      </c>
      <c r="G22" s="116"/>
      <c r="H22" s="169">
        <v>0</v>
      </c>
    </row>
    <row r="23" spans="1:13" s="19" customFormat="1" ht="13.5" customHeight="1">
      <c r="B23" s="177">
        <v>16</v>
      </c>
      <c r="C23" s="188" t="s">
        <v>124</v>
      </c>
      <c r="D23" s="184">
        <v>42839</v>
      </c>
      <c r="E23" s="152">
        <v>42839</v>
      </c>
      <c r="F23" s="118">
        <v>3</v>
      </c>
      <c r="G23" s="116"/>
      <c r="H23" s="169">
        <v>0</v>
      </c>
    </row>
    <row r="24" spans="1:13" s="19" customFormat="1" ht="13.5" customHeight="1">
      <c r="B24" s="177">
        <v>17</v>
      </c>
      <c r="C24" s="188" t="s">
        <v>125</v>
      </c>
      <c r="D24" s="184">
        <v>42864</v>
      </c>
      <c r="E24" s="152">
        <v>42864</v>
      </c>
      <c r="F24" s="118">
        <v>14</v>
      </c>
      <c r="G24" s="116"/>
      <c r="H24" s="169">
        <v>0</v>
      </c>
    </row>
    <row r="25" spans="1:13" s="19" customFormat="1" ht="13.5" customHeight="1" thickBot="1">
      <c r="B25" s="178">
        <v>18</v>
      </c>
      <c r="C25" s="189" t="s">
        <v>126</v>
      </c>
      <c r="D25" s="185">
        <v>42864</v>
      </c>
      <c r="E25" s="171">
        <v>42864</v>
      </c>
      <c r="F25" s="172">
        <v>5</v>
      </c>
      <c r="G25" s="180"/>
      <c r="H25" s="173">
        <v>0</v>
      </c>
    </row>
    <row r="26" spans="1:13" s="19" customFormat="1" ht="13.5" customHeight="1">
      <c r="D26" s="17"/>
      <c r="E26" s="17"/>
      <c r="F26" s="17"/>
      <c r="G26" s="17"/>
      <c r="H26" s="17"/>
    </row>
    <row r="27" spans="1:13" s="19" customFormat="1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</row>
  </sheetData>
  <sheetProtection selectLockedCells="1" selectUnlockedCells="1"/>
  <mergeCells count="4">
    <mergeCell ref="K1:M1"/>
    <mergeCell ref="K2:M2"/>
    <mergeCell ref="K3:M3"/>
    <mergeCell ref="D6:H6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I22"/>
  <sheetViews>
    <sheetView showGridLines="0" showZeros="0" zoomScale="80" zoomScaleNormal="80" workbookViewId="0">
      <selection activeCell="B35" sqref="B35"/>
    </sheetView>
  </sheetViews>
  <sheetFormatPr baseColWidth="10" defaultColWidth="11.42578125" defaultRowHeight="12.75"/>
  <cols>
    <col min="1" max="1" width="40.85546875" style="3" customWidth="1"/>
    <col min="2" max="2" width="55.28515625" style="3" customWidth="1"/>
    <col min="3" max="3" width="13.5703125" style="3" customWidth="1"/>
    <col min="4" max="4" width="13.28515625" style="3" customWidth="1"/>
    <col min="5" max="5" width="8.28515625" style="3" customWidth="1"/>
    <col min="6" max="6" width="13.28515625" style="3" customWidth="1"/>
    <col min="7" max="8" width="13" style="3" customWidth="1"/>
    <col min="9" max="9" width="12.42578125" style="3" customWidth="1"/>
    <col min="10" max="10" width="20" style="3" customWidth="1"/>
    <col min="11" max="16384" width="11.42578125" style="3"/>
  </cols>
  <sheetData>
    <row r="1" spans="1:9">
      <c r="A1" s="246" t="str">
        <f>"Risques / opportunités au "&amp;TEXT(F2,"jj/MM/AAAA")</f>
        <v>Risques / opportunités au 11/04/2017</v>
      </c>
      <c r="B1" s="247"/>
      <c r="C1" s="247"/>
      <c r="D1" s="247"/>
      <c r="E1" s="247"/>
      <c r="F1" s="237" t="str">
        <f>'1a-Identification Projet'!$L1</f>
        <v>reference Tableau de bord</v>
      </c>
      <c r="G1" s="238"/>
      <c r="H1" s="238"/>
      <c r="I1" s="239"/>
    </row>
    <row r="2" spans="1:9" ht="12.75" customHeight="1">
      <c r="A2" s="248"/>
      <c r="B2" s="249"/>
      <c r="C2" s="249"/>
      <c r="D2" s="249"/>
      <c r="E2" s="249"/>
      <c r="F2" s="240">
        <f>'1a-Identification Projet'!$L2</f>
        <v>42836</v>
      </c>
      <c r="G2" s="241"/>
      <c r="H2" s="241"/>
      <c r="I2" s="242"/>
    </row>
    <row r="3" spans="1:9" ht="12.75" customHeight="1" thickBot="1">
      <c r="A3" s="250"/>
      <c r="B3" s="251"/>
      <c r="C3" s="251"/>
      <c r="D3" s="251"/>
      <c r="E3" s="251"/>
      <c r="F3" s="243" t="str">
        <f>'1a-Identification Projet'!$L3</f>
        <v>Organisation</v>
      </c>
      <c r="G3" s="244"/>
      <c r="H3" s="244"/>
      <c r="I3" s="245"/>
    </row>
    <row r="4" spans="1:9">
      <c r="A4" s="1"/>
      <c r="B4" s="1"/>
      <c r="C4" s="1"/>
      <c r="D4" s="1"/>
      <c r="E4" s="1"/>
      <c r="F4" s="35"/>
      <c r="G4" s="35"/>
      <c r="H4" s="35"/>
      <c r="I4" s="35"/>
    </row>
    <row r="5" spans="1:9" ht="13.5" thickBot="1">
      <c r="A5" s="1"/>
      <c r="B5" s="1"/>
      <c r="C5" s="1"/>
      <c r="D5" s="1"/>
      <c r="E5" s="1"/>
      <c r="F5" s="35"/>
      <c r="G5" s="35"/>
      <c r="H5" s="35"/>
      <c r="I5" s="35"/>
    </row>
    <row r="6" spans="1:9" ht="45">
      <c r="A6" s="56" t="s">
        <v>10</v>
      </c>
      <c r="B6" s="57" t="s">
        <v>11</v>
      </c>
      <c r="C6" s="57" t="s">
        <v>25</v>
      </c>
      <c r="D6" s="57" t="s">
        <v>13</v>
      </c>
      <c r="E6" s="57" t="s">
        <v>26</v>
      </c>
      <c r="F6" s="57" t="s">
        <v>15</v>
      </c>
      <c r="G6" s="57" t="s">
        <v>152</v>
      </c>
      <c r="H6" s="57" t="s">
        <v>16</v>
      </c>
      <c r="I6" s="58" t="s">
        <v>0</v>
      </c>
    </row>
    <row r="7" spans="1:9">
      <c r="A7" s="65"/>
      <c r="B7" s="67"/>
      <c r="C7" s="68"/>
      <c r="D7" s="69"/>
      <c r="E7" s="68">
        <f>C7*D7</f>
        <v>0</v>
      </c>
      <c r="F7" s="70"/>
      <c r="G7" s="70"/>
      <c r="H7" s="70"/>
      <c r="I7" s="71"/>
    </row>
    <row r="8" spans="1:9" ht="21" customHeight="1">
      <c r="A8" s="65"/>
      <c r="B8" s="67"/>
      <c r="C8" s="68"/>
      <c r="D8" s="69"/>
      <c r="E8" s="68">
        <f>C8*D8</f>
        <v>0</v>
      </c>
      <c r="F8" s="70"/>
      <c r="G8" s="70"/>
      <c r="H8" s="70"/>
      <c r="I8" s="71"/>
    </row>
    <row r="9" spans="1:9" ht="21" customHeight="1">
      <c r="A9" s="66"/>
      <c r="B9" s="67"/>
      <c r="C9" s="68"/>
      <c r="D9" s="69"/>
      <c r="E9" s="68">
        <f>C9*D9</f>
        <v>0</v>
      </c>
      <c r="F9" s="70"/>
      <c r="G9" s="70"/>
      <c r="H9" s="70"/>
      <c r="I9" s="71"/>
    </row>
    <row r="10" spans="1:9" ht="21" customHeight="1">
      <c r="A10" s="66"/>
      <c r="B10" s="67"/>
      <c r="C10" s="68"/>
      <c r="D10" s="69"/>
      <c r="E10" s="68">
        <f>C10*D10</f>
        <v>0</v>
      </c>
      <c r="F10" s="70"/>
      <c r="G10" s="70"/>
      <c r="H10" s="70"/>
      <c r="I10" s="71"/>
    </row>
    <row r="11" spans="1:9" ht="21" customHeight="1">
      <c r="A11" s="66"/>
      <c r="B11" s="67"/>
      <c r="C11" s="68"/>
      <c r="D11" s="69"/>
      <c r="E11" s="68">
        <f>C11*D11</f>
        <v>0</v>
      </c>
      <c r="F11" s="70"/>
      <c r="G11" s="70"/>
      <c r="H11" s="70"/>
      <c r="I11" s="71"/>
    </row>
    <row r="12" spans="1:9" ht="21" customHeight="1">
      <c r="A12" s="72"/>
      <c r="B12" s="73" t="s">
        <v>17</v>
      </c>
      <c r="C12" s="68">
        <f>SUM(C7:C11)</f>
        <v>0</v>
      </c>
      <c r="D12" s="67"/>
      <c r="E12" s="68">
        <f>SUM(E7:E11)</f>
        <v>0</v>
      </c>
      <c r="F12" s="74"/>
      <c r="G12" s="74"/>
      <c r="H12" s="75"/>
      <c r="I12" s="71"/>
    </row>
    <row r="13" spans="1:9" s="81" customFormat="1" ht="21" customHeight="1">
      <c r="A13" s="40"/>
      <c r="B13" s="41"/>
      <c r="C13" s="42"/>
      <c r="D13" s="42"/>
      <c r="E13" s="42"/>
      <c r="F13" s="42"/>
      <c r="G13" s="42"/>
      <c r="H13" s="42"/>
      <c r="I13" s="42"/>
    </row>
    <row r="14" spans="1:9" ht="13.5" thickBot="1"/>
    <row r="15" spans="1:9" ht="60">
      <c r="A15" s="59" t="s">
        <v>186</v>
      </c>
      <c r="B15" s="57" t="s">
        <v>11</v>
      </c>
      <c r="C15" s="57" t="s">
        <v>12</v>
      </c>
      <c r="D15" s="57" t="s">
        <v>13</v>
      </c>
      <c r="E15" s="57" t="s">
        <v>14</v>
      </c>
      <c r="F15" s="57" t="s">
        <v>15</v>
      </c>
      <c r="G15" s="57" t="s">
        <v>152</v>
      </c>
      <c r="H15" s="57" t="s">
        <v>16</v>
      </c>
      <c r="I15" s="58" t="s">
        <v>0</v>
      </c>
    </row>
    <row r="16" spans="1:9">
      <c r="A16" s="76"/>
      <c r="B16" s="77"/>
      <c r="C16" s="68"/>
      <c r="D16" s="69"/>
      <c r="E16" s="68">
        <f>C16*D16</f>
        <v>0</v>
      </c>
      <c r="F16" s="70"/>
      <c r="G16" s="70"/>
      <c r="H16" s="70"/>
      <c r="I16" s="78"/>
    </row>
    <row r="17" spans="1:9" ht="21" customHeight="1">
      <c r="A17" s="76"/>
      <c r="B17" s="77"/>
      <c r="C17" s="68"/>
      <c r="D17" s="69"/>
      <c r="E17" s="68">
        <f>C17*D17</f>
        <v>0</v>
      </c>
      <c r="F17" s="70"/>
      <c r="G17" s="70"/>
      <c r="H17" s="70"/>
      <c r="I17" s="78"/>
    </row>
    <row r="18" spans="1:9" ht="21" customHeight="1">
      <c r="A18" s="79"/>
      <c r="B18" s="77"/>
      <c r="C18" s="68"/>
      <c r="D18" s="69"/>
      <c r="E18" s="68">
        <f>C18*D18</f>
        <v>0</v>
      </c>
      <c r="F18" s="70"/>
      <c r="G18" s="70"/>
      <c r="H18" s="70"/>
      <c r="I18" s="78"/>
    </row>
    <row r="19" spans="1:9" ht="21" customHeight="1">
      <c r="A19" s="79"/>
      <c r="B19" s="77"/>
      <c r="C19" s="68"/>
      <c r="D19" s="69"/>
      <c r="E19" s="68">
        <f>C19*D19</f>
        <v>0</v>
      </c>
      <c r="F19" s="70"/>
      <c r="G19" s="70"/>
      <c r="H19" s="70"/>
      <c r="I19" s="78"/>
    </row>
    <row r="20" spans="1:9" ht="21" customHeight="1">
      <c r="A20" s="79"/>
      <c r="B20" s="77"/>
      <c r="C20" s="68"/>
      <c r="D20" s="69"/>
      <c r="E20" s="68">
        <f>C20*D20</f>
        <v>0</v>
      </c>
      <c r="F20" s="70"/>
      <c r="G20" s="70"/>
      <c r="H20" s="70"/>
      <c r="I20" s="78"/>
    </row>
    <row r="21" spans="1:9" ht="21" customHeight="1">
      <c r="A21" s="80"/>
      <c r="B21" s="73" t="s">
        <v>1</v>
      </c>
      <c r="C21" s="68">
        <f>SUM(C16:C20)</f>
        <v>0</v>
      </c>
      <c r="D21" s="75"/>
      <c r="E21" s="68">
        <f>SUM(E16:E20)</f>
        <v>0</v>
      </c>
      <c r="F21" s="75"/>
      <c r="G21" s="75"/>
      <c r="H21" s="75"/>
      <c r="I21" s="78"/>
    </row>
    <row r="22" spans="1:9" s="81" customFormat="1" ht="21" customHeight="1">
      <c r="A22" s="3"/>
      <c r="B22" s="3"/>
      <c r="C22" s="3"/>
      <c r="D22" s="3"/>
      <c r="E22" s="3"/>
      <c r="F22" s="3"/>
      <c r="G22" s="3"/>
      <c r="H22" s="3"/>
      <c r="I22" s="3"/>
    </row>
  </sheetData>
  <mergeCells count="4">
    <mergeCell ref="F1:I1"/>
    <mergeCell ref="F2:I2"/>
    <mergeCell ref="F3:I3"/>
    <mergeCell ref="A1:E3"/>
  </mergeCells>
  <pageMargins left="0.23622047244094491" right="0.23622047244094491" top="0.23622047244094491" bottom="0.23622047244094491" header="0" footer="0"/>
  <pageSetup paperSize="9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outlinePr summaryBelow="0" summaryRight="0"/>
    <pageSetUpPr fitToPage="1"/>
  </sheetPr>
  <dimension ref="A1:Q53"/>
  <sheetViews>
    <sheetView showGridLines="0" zoomScale="80" zoomScaleNormal="80" zoomScalePageLayoutView="60" workbookViewId="0">
      <selection activeCell="H26" sqref="H26"/>
    </sheetView>
  </sheetViews>
  <sheetFormatPr baseColWidth="10" defaultColWidth="11.42578125" defaultRowHeight="12.75" outlineLevelRow="1"/>
  <cols>
    <col min="1" max="1" width="88.7109375" style="21" customWidth="1"/>
    <col min="2" max="2" width="85.28515625" style="21" customWidth="1"/>
    <col min="3" max="3" width="1.7109375" style="22" customWidth="1"/>
    <col min="4" max="4" width="4.7109375" style="22" customWidth="1"/>
    <col min="5" max="17" width="11.42578125" style="22"/>
    <col min="18" max="16384" width="11.42578125" style="21"/>
  </cols>
  <sheetData>
    <row r="1" spans="1:11" ht="18">
      <c r="A1" s="125"/>
      <c r="B1" s="126" t="str">
        <f>'1a-Identification Projet'!$L$1</f>
        <v>reference Tableau de bord</v>
      </c>
      <c r="C1" s="23"/>
      <c r="D1" s="23"/>
      <c r="E1" s="23"/>
      <c r="F1" s="23"/>
      <c r="G1" s="23"/>
      <c r="H1" s="23"/>
      <c r="I1" s="23"/>
      <c r="J1" s="23"/>
      <c r="K1" s="23"/>
    </row>
    <row r="2" spans="1:11" ht="12.75" customHeight="1">
      <c r="A2" s="127"/>
      <c r="B2" s="128">
        <f>'1a-Identification Projet'!$L$2</f>
        <v>42836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2.75" customHeight="1" thickBot="1">
      <c r="A3" s="129"/>
      <c r="B3" s="130" t="str">
        <f>'1a-Identification Projet'!$L$3</f>
        <v>Organisation</v>
      </c>
      <c r="C3" s="23"/>
      <c r="D3" s="23"/>
      <c r="E3" s="23"/>
      <c r="F3" s="23"/>
      <c r="G3" s="23"/>
      <c r="H3" s="23"/>
      <c r="I3" s="23"/>
      <c r="J3" s="23"/>
      <c r="K3" s="23"/>
    </row>
    <row r="4" spans="1:11" ht="12.75" customHeight="1">
      <c r="A4" s="22"/>
      <c r="B4" s="22"/>
      <c r="C4" s="23"/>
      <c r="D4" s="23"/>
      <c r="E4" s="23"/>
      <c r="F4" s="23"/>
      <c r="G4" s="23"/>
      <c r="H4" s="23"/>
      <c r="I4" s="23"/>
      <c r="J4" s="23"/>
      <c r="K4" s="23"/>
    </row>
    <row r="5" spans="1:11" ht="18.75" thickBot="1">
      <c r="A5" s="52" t="s">
        <v>22</v>
      </c>
      <c r="B5" s="53"/>
      <c r="C5" s="25"/>
      <c r="D5" s="25"/>
      <c r="E5" s="25"/>
    </row>
    <row r="6" spans="1:11" ht="16.5" thickBot="1">
      <c r="A6" s="98" t="s">
        <v>5</v>
      </c>
      <c r="B6" s="99" t="s">
        <v>6</v>
      </c>
      <c r="C6" s="25"/>
      <c r="D6" s="25"/>
      <c r="E6" s="25"/>
    </row>
    <row r="7" spans="1:11" ht="24" customHeight="1" outlineLevel="1">
      <c r="A7" s="132"/>
      <c r="B7" s="132"/>
      <c r="C7" s="25"/>
      <c r="D7" s="25"/>
      <c r="E7" s="25"/>
    </row>
    <row r="8" spans="1:11" ht="15.75" outlineLevel="1">
      <c r="A8" s="132"/>
      <c r="B8" s="132"/>
      <c r="C8" s="25"/>
      <c r="D8" s="25"/>
      <c r="E8" s="25"/>
    </row>
    <row r="9" spans="1:11" ht="15.75" outlineLevel="1">
      <c r="A9" s="132"/>
      <c r="B9" s="132"/>
      <c r="C9" s="25"/>
      <c r="D9" s="25"/>
      <c r="E9" s="25"/>
    </row>
    <row r="10" spans="1:11" ht="15" outlineLevel="1">
      <c r="A10" s="36"/>
      <c r="B10" s="38"/>
      <c r="C10" s="25"/>
      <c r="D10" s="25"/>
      <c r="E10" s="25"/>
    </row>
    <row r="11" spans="1:11" ht="15" outlineLevel="1">
      <c r="A11" s="37"/>
      <c r="B11" s="39"/>
      <c r="C11" s="25"/>
      <c r="D11" s="25"/>
      <c r="E11" s="25"/>
    </row>
    <row r="12" spans="1:11" ht="18.75" outlineLevel="1" thickBot="1">
      <c r="A12" s="52" t="s">
        <v>23</v>
      </c>
      <c r="B12" s="53"/>
      <c r="C12" s="25"/>
      <c r="D12" s="25"/>
      <c r="E12" s="25"/>
    </row>
    <row r="13" spans="1:11" ht="16.5" thickBot="1">
      <c r="A13" s="98" t="s">
        <v>5</v>
      </c>
      <c r="B13" s="99" t="s">
        <v>6</v>
      </c>
      <c r="C13" s="25"/>
      <c r="D13" s="25"/>
      <c r="E13" s="25"/>
    </row>
    <row r="14" spans="1:11" ht="24" customHeight="1" outlineLevel="1">
      <c r="A14" s="132"/>
      <c r="B14" s="132"/>
      <c r="C14" s="25"/>
      <c r="D14" s="25"/>
      <c r="E14" s="25"/>
    </row>
    <row r="15" spans="1:11" ht="15.75" outlineLevel="1">
      <c r="A15" s="132"/>
      <c r="B15" s="132"/>
      <c r="C15" s="25"/>
      <c r="D15" s="25"/>
      <c r="E15" s="25"/>
    </row>
    <row r="16" spans="1:11" ht="15.75" outlineLevel="1">
      <c r="A16" s="132"/>
      <c r="B16" s="132"/>
      <c r="C16" s="25"/>
      <c r="D16" s="25"/>
      <c r="E16" s="25"/>
    </row>
    <row r="17" spans="1:5" ht="15" outlineLevel="1">
      <c r="A17" s="36"/>
      <c r="B17" s="38"/>
      <c r="C17" s="25"/>
      <c r="D17" s="25"/>
      <c r="E17" s="25"/>
    </row>
    <row r="18" spans="1:5" ht="15" outlineLevel="1">
      <c r="A18" s="37"/>
      <c r="B18" s="39"/>
      <c r="C18" s="25"/>
      <c r="D18" s="25"/>
      <c r="E18" s="25"/>
    </row>
    <row r="19" spans="1:5" ht="18" outlineLevel="1">
      <c r="A19" s="43" t="s">
        <v>24</v>
      </c>
      <c r="B19" s="24"/>
      <c r="C19" s="25"/>
      <c r="D19" s="25"/>
      <c r="E19" s="25"/>
    </row>
    <row r="20" spans="1:5">
      <c r="A20" s="24"/>
      <c r="B20" s="24"/>
      <c r="C20" s="25"/>
      <c r="D20" s="25"/>
      <c r="E20" s="25"/>
    </row>
    <row r="21" spans="1:5">
      <c r="A21" s="24"/>
      <c r="B21" s="24"/>
      <c r="C21" s="25"/>
      <c r="D21" s="25"/>
      <c r="E21" s="25"/>
    </row>
    <row r="22" spans="1:5">
      <c r="A22" s="24"/>
      <c r="B22" s="24"/>
      <c r="C22" s="25"/>
      <c r="D22" s="25"/>
      <c r="E22" s="25"/>
    </row>
    <row r="23" spans="1:5">
      <c r="A23" s="24"/>
      <c r="B23" s="24"/>
      <c r="C23" s="25"/>
      <c r="D23" s="25"/>
      <c r="E23" s="25"/>
    </row>
    <row r="24" spans="1:5">
      <c r="A24" s="24"/>
      <c r="B24" s="24"/>
      <c r="C24" s="25"/>
      <c r="D24" s="25"/>
      <c r="E24" s="25"/>
    </row>
    <row r="25" spans="1:5">
      <c r="A25" s="24"/>
      <c r="B25" s="24"/>
      <c r="C25" s="25"/>
      <c r="D25" s="25"/>
      <c r="E25" s="25"/>
    </row>
    <row r="26" spans="1:5">
      <c r="A26" s="24"/>
      <c r="B26" s="24"/>
      <c r="C26" s="25"/>
      <c r="D26" s="25"/>
      <c r="E26" s="25"/>
    </row>
    <row r="27" spans="1:5">
      <c r="A27" s="24"/>
      <c r="B27" s="24"/>
      <c r="C27" s="25"/>
      <c r="D27" s="25"/>
      <c r="E27" s="25"/>
    </row>
    <row r="28" spans="1:5">
      <c r="A28" s="24"/>
      <c r="B28" s="24"/>
      <c r="C28" s="25"/>
      <c r="D28" s="25"/>
      <c r="E28" s="25"/>
    </row>
    <row r="29" spans="1:5">
      <c r="A29" s="24"/>
      <c r="B29" s="24"/>
      <c r="C29" s="25"/>
      <c r="D29" s="25"/>
      <c r="E29" s="25"/>
    </row>
    <row r="30" spans="1:5">
      <c r="A30" s="24"/>
      <c r="B30" s="24"/>
      <c r="C30" s="25"/>
      <c r="D30" s="25"/>
      <c r="E30" s="25"/>
    </row>
    <row r="31" spans="1:5">
      <c r="A31" s="24"/>
      <c r="B31" s="24"/>
      <c r="C31" s="25"/>
      <c r="D31" s="25"/>
      <c r="E31" s="25"/>
    </row>
    <row r="32" spans="1:5">
      <c r="A32" s="24"/>
      <c r="B32" s="24"/>
      <c r="C32" s="25"/>
      <c r="D32" s="25"/>
      <c r="E32" s="25"/>
    </row>
    <row r="33" spans="1:5">
      <c r="A33" s="24"/>
      <c r="B33" s="24"/>
      <c r="C33" s="25"/>
      <c r="D33" s="25"/>
      <c r="E33" s="25"/>
    </row>
    <row r="34" spans="1:5">
      <c r="A34" s="24"/>
      <c r="B34" s="24"/>
      <c r="C34" s="25"/>
      <c r="D34" s="25"/>
      <c r="E34" s="25"/>
    </row>
    <row r="35" spans="1:5">
      <c r="A35" s="24"/>
      <c r="B35" s="24"/>
      <c r="C35" s="25"/>
      <c r="D35" s="25"/>
      <c r="E35" s="25"/>
    </row>
    <row r="36" spans="1:5">
      <c r="A36" s="24"/>
      <c r="B36" s="24"/>
      <c r="C36" s="25"/>
      <c r="D36" s="25"/>
      <c r="E36" s="25"/>
    </row>
    <row r="37" spans="1:5">
      <c r="A37" s="24"/>
      <c r="B37" s="24"/>
      <c r="C37" s="25"/>
      <c r="D37" s="25"/>
      <c r="E37" s="25"/>
    </row>
    <row r="38" spans="1:5">
      <c r="A38" s="24"/>
      <c r="B38" s="24"/>
      <c r="C38" s="25"/>
      <c r="D38" s="25"/>
      <c r="E38" s="25"/>
    </row>
    <row r="39" spans="1:5">
      <c r="A39" s="24"/>
      <c r="B39" s="24"/>
      <c r="C39" s="25"/>
      <c r="D39" s="25"/>
      <c r="E39" s="25"/>
    </row>
    <row r="40" spans="1:5">
      <c r="A40" s="24"/>
      <c r="B40" s="24"/>
      <c r="C40" s="25"/>
      <c r="D40" s="25"/>
      <c r="E40" s="25"/>
    </row>
    <row r="41" spans="1:5">
      <c r="A41" s="24"/>
      <c r="B41" s="24"/>
      <c r="C41" s="25"/>
      <c r="D41" s="25"/>
      <c r="E41" s="25"/>
    </row>
    <row r="42" spans="1:5">
      <c r="A42" s="24"/>
      <c r="B42" s="24"/>
      <c r="C42" s="25"/>
      <c r="D42" s="25"/>
      <c r="E42" s="25"/>
    </row>
    <row r="43" spans="1:5">
      <c r="A43" s="24"/>
      <c r="B43" s="24"/>
      <c r="C43" s="25"/>
      <c r="D43" s="25"/>
      <c r="E43" s="25"/>
    </row>
    <row r="44" spans="1:5">
      <c r="A44" s="24"/>
      <c r="B44" s="24"/>
      <c r="C44" s="25"/>
      <c r="D44" s="25"/>
      <c r="E44" s="25"/>
    </row>
    <row r="45" spans="1:5">
      <c r="A45" s="24"/>
      <c r="B45" s="24"/>
      <c r="C45" s="25"/>
      <c r="D45" s="25"/>
      <c r="E45" s="25"/>
    </row>
    <row r="46" spans="1:5">
      <c r="A46" s="24"/>
      <c r="B46" s="24"/>
      <c r="C46" s="25"/>
      <c r="D46" s="25"/>
      <c r="E46" s="25"/>
    </row>
    <row r="47" spans="1:5">
      <c r="A47" s="24"/>
      <c r="B47" s="24"/>
      <c r="C47" s="25"/>
      <c r="D47" s="25"/>
      <c r="E47" s="25"/>
    </row>
    <row r="48" spans="1:5">
      <c r="A48" s="24"/>
      <c r="B48" s="24"/>
      <c r="C48" s="25"/>
      <c r="D48" s="25"/>
      <c r="E48" s="25"/>
    </row>
    <row r="49" spans="1:5">
      <c r="A49" s="24"/>
      <c r="B49" s="24"/>
      <c r="C49" s="25"/>
      <c r="D49" s="25"/>
      <c r="E49" s="25"/>
    </row>
    <row r="50" spans="1:5">
      <c r="A50" s="24"/>
      <c r="B50" s="24"/>
      <c r="C50" s="25"/>
      <c r="D50" s="25"/>
      <c r="E50" s="25"/>
    </row>
    <row r="51" spans="1:5">
      <c r="A51" s="24"/>
      <c r="B51" s="24"/>
      <c r="C51" s="25"/>
      <c r="D51" s="25"/>
      <c r="E51" s="25"/>
    </row>
    <row r="52" spans="1:5">
      <c r="A52" s="24"/>
      <c r="B52" s="24"/>
      <c r="C52" s="25"/>
      <c r="D52" s="25"/>
      <c r="E52" s="25"/>
    </row>
    <row r="53" spans="1:5">
      <c r="A53" s="24"/>
      <c r="B53" s="24"/>
      <c r="C53" s="25"/>
      <c r="D53" s="25"/>
      <c r="E53" s="25"/>
    </row>
  </sheetData>
  <sheetProtection selectLockedCells="1" selectUnlockedCells="1"/>
  <pageMargins left="0.23622047244094491" right="0.23622047244094491" top="0.23622047244094491" bottom="0.23622047244094491" header="0" footer="0"/>
  <pageSetup paperSize="9" scale="82" firstPageNumber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1a-Identification Projet</vt:lpstr>
      <vt:lpstr>1b- Besoin capturé</vt:lpstr>
      <vt:lpstr>2- Croquis de la solution</vt:lpstr>
      <vt:lpstr>2a-OBS</vt:lpstr>
      <vt:lpstr>2b-PBS</vt:lpstr>
      <vt:lpstr>2c-WBS</vt:lpstr>
      <vt:lpstr>2d-Planning Initial</vt:lpstr>
      <vt:lpstr>23a Risques-Opportunités</vt:lpstr>
      <vt:lpstr>23b- Principaux évènements</vt:lpstr>
      <vt:lpstr>23c Actions</vt:lpstr>
      <vt:lpstr>23d Decisions</vt:lpstr>
      <vt:lpstr>23e Documents projet</vt:lpstr>
      <vt:lpstr>23f Livrables projet</vt:lpstr>
      <vt:lpstr>3a-Planning courant</vt:lpstr>
      <vt:lpstr>4-Bilan</vt:lpstr>
      <vt:lpstr>Cartouche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2018-03-05T21:20:31Z</dcterms:created>
  <dcterms:modified xsi:type="dcterms:W3CDTF">2022-08-31T09:19:39Z</dcterms:modified>
</cp:coreProperties>
</file>