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odo\working\projects\ai\4_testing\ava\2023.12.20\"/>
    </mc:Choice>
  </mc:AlternateContent>
  <bookViews>
    <workbookView xWindow="-120" yWindow="-120" windowWidth="20730" windowHeight="11160"/>
  </bookViews>
  <sheets>
    <sheet name="BM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D26" i="1"/>
  <c r="C26" i="1"/>
  <c r="B26" i="1"/>
  <c r="B25" i="1"/>
  <c r="C25" i="1"/>
  <c r="H25" i="1"/>
  <c r="G25" i="1"/>
  <c r="F25" i="1"/>
  <c r="E25" i="1"/>
  <c r="D25" i="1"/>
  <c r="I26" i="1" l="1"/>
  <c r="I25" i="1"/>
  <c r="H24" i="1"/>
  <c r="H27" i="1"/>
  <c r="C27" i="1" l="1"/>
  <c r="D27" i="1"/>
  <c r="E27" i="1"/>
  <c r="F27" i="1"/>
  <c r="G27" i="1"/>
  <c r="B27" i="1"/>
  <c r="C24" i="1"/>
  <c r="D24" i="1"/>
  <c r="E24" i="1"/>
  <c r="F24" i="1"/>
  <c r="G24" i="1"/>
  <c r="B24" i="1"/>
  <c r="I24" i="1" l="1"/>
  <c r="I27" i="1"/>
</calcChain>
</file>

<file path=xl/sharedStrings.xml><?xml version="1.0" encoding="utf-8"?>
<sst xmlns="http://schemas.openxmlformats.org/spreadsheetml/2006/main" count="37" uniqueCount="30">
  <si>
    <t>AVA1</t>
  </si>
  <si>
    <t>AVA2</t>
  </si>
  <si>
    <t>AVA3</t>
  </si>
  <si>
    <t>AVA4</t>
  </si>
  <si>
    <t>AVA5</t>
  </si>
  <si>
    <t>VAE</t>
  </si>
  <si>
    <t>γ=1</t>
  </si>
  <si>
    <t>γ=0.9</t>
  </si>
  <si>
    <t>γ=0.8</t>
  </si>
  <si>
    <t>γ=0.7</t>
  </si>
  <si>
    <t>γ=0.6</t>
  </si>
  <si>
    <t>γ=0.5</t>
  </si>
  <si>
    <t>γ=0.4</t>
  </si>
  <si>
    <t>γ=0.3</t>
  </si>
  <si>
    <t>γ=0.2</t>
  </si>
  <si>
    <t>γ=0.1</t>
  </si>
  <si>
    <t>γ=0.09</t>
  </si>
  <si>
    <t>γ=0.08</t>
  </si>
  <si>
    <t>γ=0.07</t>
  </si>
  <si>
    <t>γ=0.06</t>
  </si>
  <si>
    <t>γ=0.05</t>
  </si>
  <si>
    <t>γ=0.04</t>
  </si>
  <si>
    <t>γ=0.03</t>
  </si>
  <si>
    <t>γ=0.02</t>
  </si>
  <si>
    <t>γ=0.01</t>
  </si>
  <si>
    <t>Mean</t>
  </si>
  <si>
    <t>SD</t>
  </si>
  <si>
    <t>GAN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</si>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</sst>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 evaluation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BM!$B$23</c:f>
              <c:strCache>
                <c:ptCount val="1"/>
                <c:pt idx="0">
                  <c:v>AVA1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BM!$B$24:$B$27</c:f>
              <c:numCache>
                <c:formatCode>0.0000</c:formatCode>
                <c:ptCount val="4"/>
                <c:pt idx="0" formatCode="General">
                  <c:v>0.2079</c:v>
                </c:pt>
                <c:pt idx="1">
                  <c:v>0.23150000000000001</c:v>
                </c:pt>
                <c:pt idx="2">
                  <c:v>0.16889999999999999</c:v>
                </c:pt>
                <c:pt idx="3" formatCode="General">
                  <c:v>1.9900000000000001E-2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0E-B20C-7310B4AED1AB}"/>
            </c:ext>
          </c:extLst>
        </c:ser>
        <c:ser>
          <c:idx val="1"/>
          <c:order val="1"/>
          <c:tx>
            <c:strRef>
              <c:f>BM!$C$23</c:f>
              <c:strCache>
                <c:ptCount val="1"/>
                <c:pt idx="0">
                  <c:v>AVA2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BM!$C$24:$C$27</c:f>
              <c:numCache>
                <c:formatCode>0.0000</c:formatCode>
                <c:ptCount val="4"/>
                <c:pt idx="0" formatCode="General">
                  <c:v>0.20849999999999999</c:v>
                </c:pt>
                <c:pt idx="1">
                  <c:v>0.23139999999999999</c:v>
                </c:pt>
                <c:pt idx="2">
                  <c:v>0.17130000000000001</c:v>
                </c:pt>
                <c:pt idx="3" formatCode="General">
                  <c:v>1.9900000000000001E-2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2-450E-B20C-7310B4AED1AB}"/>
            </c:ext>
          </c:extLst>
        </c:ser>
        <c:ser>
          <c:idx val="2"/>
          <c:order val="2"/>
          <c:tx>
            <c:strRef>
              <c:f>BM!$D$23</c:f>
              <c:strCache>
                <c:ptCount val="1"/>
                <c:pt idx="0">
                  <c:v>AVA3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BM!$D$24:$D$27</c:f>
              <c:numCache>
                <c:formatCode>0.0000</c:formatCode>
                <c:ptCount val="4"/>
                <c:pt idx="0" formatCode="General">
                  <c:v>0.152</c:v>
                </c:pt>
                <c:pt idx="1">
                  <c:v>0.21379999999999999</c:v>
                </c:pt>
                <c:pt idx="2">
                  <c:v>7.4999999999999997E-2</c:v>
                </c:pt>
                <c:pt idx="3" formatCode="General">
                  <c:v>5.9299999999999999E-2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92-450E-B20C-7310B4AED1AB}"/>
            </c:ext>
          </c:extLst>
        </c:ser>
        <c:ser>
          <c:idx val="3"/>
          <c:order val="3"/>
          <c:tx>
            <c:strRef>
              <c:f>BM!$E$23</c:f>
              <c:strCache>
                <c:ptCount val="1"/>
                <c:pt idx="0">
                  <c:v>AVA4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BM!$E$24:$E$27</c:f>
              <c:numCache>
                <c:formatCode>0.0000</c:formatCode>
                <c:ptCount val="4"/>
                <c:pt idx="0" formatCode="General">
                  <c:v>0.1552</c:v>
                </c:pt>
                <c:pt idx="1">
                  <c:v>0.21379999999999999</c:v>
                </c:pt>
                <c:pt idx="2">
                  <c:v>7.6899999999999996E-2</c:v>
                </c:pt>
                <c:pt idx="3" formatCode="General">
                  <c:v>5.57E-2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92-450E-B20C-7310B4AED1AB}"/>
            </c:ext>
          </c:extLst>
        </c:ser>
        <c:ser>
          <c:idx val="4"/>
          <c:order val="4"/>
          <c:tx>
            <c:strRef>
              <c:f>BM!$F$23</c:f>
              <c:strCache>
                <c:ptCount val="1"/>
                <c:pt idx="0">
                  <c:v>AVA5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BM!$F$24:$F$27</c:f>
              <c:numCache>
                <c:formatCode>0.0000</c:formatCode>
                <c:ptCount val="4"/>
                <c:pt idx="0" formatCode="General">
                  <c:v>0.20799999999999999</c:v>
                </c:pt>
                <c:pt idx="1">
                  <c:v>0.2321</c:v>
                </c:pt>
                <c:pt idx="2">
                  <c:v>0.16719999999999999</c:v>
                </c:pt>
                <c:pt idx="3" formatCode="General">
                  <c:v>1.9900000000000001E-2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92-450E-B20C-7310B4AED1AB}"/>
            </c:ext>
          </c:extLst>
        </c:ser>
        <c:ser>
          <c:idx val="5"/>
          <c:order val="5"/>
          <c:tx>
            <c:strRef>
              <c:f>BM!$G$23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BM!$G$24:$G$27</c:f>
              <c:numCache>
                <c:formatCode>0.0000</c:formatCode>
                <c:ptCount val="4"/>
                <c:pt idx="0" formatCode="General">
                  <c:v>0.15129999999999999</c:v>
                </c:pt>
                <c:pt idx="1">
                  <c:v>0.21379999999999999</c:v>
                </c:pt>
                <c:pt idx="2">
                  <c:v>7.6100000000000001E-2</c:v>
                </c:pt>
                <c:pt idx="3" formatCode="General">
                  <c:v>6.0400000000000002E-2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92-450E-B20C-7310B4AED1AB}"/>
            </c:ext>
          </c:extLst>
        </c:ser>
        <c:ser>
          <c:idx val="6"/>
          <c:order val="6"/>
          <c:tx>
            <c:strRef>
              <c:f>BM!$H$23</c:f>
              <c:strCache>
                <c:ptCount val="1"/>
                <c:pt idx="0">
                  <c:v>GAN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BM!$H$24:$H$27</c:f>
              <c:numCache>
                <c:formatCode>0.0000</c:formatCode>
                <c:ptCount val="4"/>
                <c:pt idx="0" formatCode="General">
                  <c:v>0.20979999999999999</c:v>
                </c:pt>
                <c:pt idx="1">
                  <c:v>0.23100000000000001</c:v>
                </c:pt>
                <c:pt idx="2">
                  <c:v>0.16900000000000001</c:v>
                </c:pt>
                <c:pt idx="3" formatCode="General">
                  <c:v>1.9800000000000002E-2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9-4CB1-BAA1-EE33C238C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26216"/>
        <c:axId val="98526936"/>
      </c:barChart>
      <c:catAx>
        <c:axId val="9852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936"/>
        <c:crosses val="autoZero"/>
        <c:auto val="1"/>
        <c:lblAlgn val="ctr"/>
        <c:lblOffset val="100"/>
        <c:noMultiLvlLbl val="0"/>
      </c:catAx>
      <c:valAx>
        <c:axId val="9852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9</xdr:row>
      <xdr:rowOff>4762</xdr:rowOff>
    </xdr:from>
    <xdr:to>
      <xdr:col>16</xdr:col>
      <xdr:colOff>342900</xdr:colOff>
      <xdr:row>22</xdr:row>
      <xdr:rowOff>144462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C3DA1D-0C59-6921-1F06-836E5DA55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abSelected="1" topLeftCell="A10" workbookViewId="0">
      <selection activeCell="H21" sqref="H21"/>
    </sheetView>
  </sheetViews>
  <sheetFormatPr defaultColWidth="9.1796875" defaultRowHeight="15.5" x14ac:dyDescent="0.35"/>
  <cols>
    <col min="1" max="1" width="9.1796875" style="1"/>
    <col min="2" max="2" width="9.7265625" style="1" bestFit="1" customWidth="1"/>
    <col min="3" max="16384" width="9.1796875" style="1"/>
  </cols>
  <sheetData>
    <row r="2" spans="1:8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27</v>
      </c>
    </row>
    <row r="3" spans="1:8" x14ac:dyDescent="0.35">
      <c r="A3" s="1" t="s">
        <v>6</v>
      </c>
      <c r="B3" s="2">
        <v>0.2248</v>
      </c>
      <c r="C3" s="2">
        <v>0.22489999999999999</v>
      </c>
      <c r="D3" s="2">
        <v>7.5300000000000006E-2</v>
      </c>
      <c r="E3" s="2">
        <v>7.6899999999999996E-2</v>
      </c>
      <c r="F3" s="2">
        <v>0.2266</v>
      </c>
      <c r="G3" s="2">
        <v>8.5000000000000006E-2</v>
      </c>
      <c r="H3" s="2">
        <v>0.23039999999999999</v>
      </c>
    </row>
    <row r="4" spans="1:8" x14ac:dyDescent="0.35">
      <c r="A4" s="1" t="s">
        <v>7</v>
      </c>
      <c r="B4" s="2">
        <v>0.22950000000000001</v>
      </c>
      <c r="C4" s="2">
        <v>0.2288</v>
      </c>
      <c r="D4" s="2">
        <v>7.4999999999999997E-2</v>
      </c>
      <c r="E4" s="2">
        <v>9.6600000000000005E-2</v>
      </c>
      <c r="F4" s="2">
        <v>0.22739999999999999</v>
      </c>
      <c r="G4" s="2">
        <v>8.0500000000000002E-2</v>
      </c>
      <c r="H4" s="2">
        <v>0.2286</v>
      </c>
    </row>
    <row r="5" spans="1:8" x14ac:dyDescent="0.35">
      <c r="A5" s="1" t="s">
        <v>8</v>
      </c>
      <c r="B5" s="2">
        <v>0.23150000000000001</v>
      </c>
      <c r="C5" s="2">
        <v>0.22839999999999999</v>
      </c>
      <c r="D5" s="2">
        <v>8.8300000000000003E-2</v>
      </c>
      <c r="E5" s="2">
        <v>9.5100000000000004E-2</v>
      </c>
      <c r="F5" s="2">
        <v>0.2281</v>
      </c>
      <c r="G5" s="2">
        <v>7.6100000000000001E-2</v>
      </c>
      <c r="H5" s="2">
        <v>0.23100000000000001</v>
      </c>
    </row>
    <row r="6" spans="1:8" x14ac:dyDescent="0.35">
      <c r="A6" s="1" t="s">
        <v>9</v>
      </c>
      <c r="B6" s="2">
        <v>0.2296</v>
      </c>
      <c r="C6" s="2">
        <v>0.2296</v>
      </c>
      <c r="D6" s="2">
        <v>8.1799999999999998E-2</v>
      </c>
      <c r="E6" s="2">
        <v>8.7300000000000003E-2</v>
      </c>
      <c r="F6" s="2">
        <v>0.2321</v>
      </c>
      <c r="G6" s="2">
        <v>7.9500000000000001E-2</v>
      </c>
      <c r="H6" s="2">
        <v>0.2283</v>
      </c>
    </row>
    <row r="7" spans="1:8" x14ac:dyDescent="0.35">
      <c r="A7" s="1" t="s">
        <v>10</v>
      </c>
      <c r="B7" s="2">
        <v>0.22500000000000001</v>
      </c>
      <c r="C7" s="2">
        <v>0.23139999999999999</v>
      </c>
      <c r="D7" s="2">
        <v>8.7499999999999994E-2</v>
      </c>
      <c r="E7" s="2">
        <v>8.77E-2</v>
      </c>
      <c r="F7" s="2">
        <v>0.22819999999999999</v>
      </c>
      <c r="G7" s="2">
        <v>8.2799999999999999E-2</v>
      </c>
      <c r="H7" s="2">
        <v>0.22900000000000001</v>
      </c>
    </row>
    <row r="8" spans="1:8" x14ac:dyDescent="0.35">
      <c r="A8" s="1" t="s">
        <v>11</v>
      </c>
      <c r="B8" s="2">
        <v>0.21940000000000001</v>
      </c>
      <c r="C8" s="2">
        <v>0.22750000000000001</v>
      </c>
      <c r="D8" s="2">
        <v>8.0600000000000005E-2</v>
      </c>
      <c r="E8" s="2">
        <v>0.1041</v>
      </c>
      <c r="F8" s="2">
        <v>0.22500000000000001</v>
      </c>
      <c r="G8" s="2">
        <v>7.9399999999999998E-2</v>
      </c>
      <c r="H8" s="2">
        <v>0.22939999999999999</v>
      </c>
    </row>
    <row r="9" spans="1:8" x14ac:dyDescent="0.35">
      <c r="A9" s="1" t="s">
        <v>12</v>
      </c>
      <c r="B9" s="2">
        <v>0.22520000000000001</v>
      </c>
      <c r="C9" s="2">
        <v>0.22450000000000001</v>
      </c>
      <c r="D9" s="2">
        <v>9.9500000000000005E-2</v>
      </c>
      <c r="E9" s="2">
        <v>9.1899999999999996E-2</v>
      </c>
      <c r="F9" s="2">
        <v>0.2233</v>
      </c>
      <c r="G9" s="2">
        <v>8.6199999999999999E-2</v>
      </c>
      <c r="H9" s="2">
        <v>0.22900000000000001</v>
      </c>
    </row>
    <row r="10" spans="1:8" x14ac:dyDescent="0.35">
      <c r="A10" s="1" t="s">
        <v>13</v>
      </c>
      <c r="B10" s="2">
        <v>0.221</v>
      </c>
      <c r="C10" s="2">
        <v>0.21479999999999999</v>
      </c>
      <c r="D10" s="2">
        <v>0.1105</v>
      </c>
      <c r="E10" s="2">
        <v>0.1153</v>
      </c>
      <c r="F10" s="2">
        <v>0.21479999999999999</v>
      </c>
      <c r="G10" s="2">
        <v>0.1075</v>
      </c>
      <c r="H10" s="2">
        <v>0.218</v>
      </c>
    </row>
    <row r="11" spans="1:8" x14ac:dyDescent="0.35">
      <c r="A11" s="1" t="s">
        <v>14</v>
      </c>
      <c r="B11" s="2">
        <v>0.18690000000000001</v>
      </c>
      <c r="C11" s="2">
        <v>0.18490000000000001</v>
      </c>
      <c r="D11" s="2">
        <v>0.14050000000000001</v>
      </c>
      <c r="E11" s="2">
        <v>0.1452</v>
      </c>
      <c r="F11" s="2">
        <v>0.19070000000000001</v>
      </c>
      <c r="G11" s="2">
        <v>0.14829999999999999</v>
      </c>
      <c r="H11" s="2">
        <v>0.191</v>
      </c>
    </row>
    <row r="12" spans="1:8" x14ac:dyDescent="0.35">
      <c r="A12" s="1" t="s">
        <v>15</v>
      </c>
      <c r="B12" s="2">
        <v>0.16889999999999999</v>
      </c>
      <c r="C12" s="2">
        <v>0.1716</v>
      </c>
      <c r="D12" s="2">
        <v>0.18959999999999999</v>
      </c>
      <c r="E12" s="2">
        <v>0.18909999999999999</v>
      </c>
      <c r="F12" s="2">
        <v>0.16719999999999999</v>
      </c>
      <c r="G12" s="2">
        <v>0.192</v>
      </c>
      <c r="H12" s="2">
        <v>0.16900000000000001</v>
      </c>
    </row>
    <row r="13" spans="1:8" x14ac:dyDescent="0.35">
      <c r="A13" s="1" t="s">
        <v>16</v>
      </c>
      <c r="B13" s="2">
        <v>0.17549999999999999</v>
      </c>
      <c r="C13" s="2">
        <v>0.17130000000000001</v>
      </c>
      <c r="D13" s="2">
        <v>0.19600000000000001</v>
      </c>
      <c r="E13" s="2">
        <v>0.1956</v>
      </c>
      <c r="F13" s="2">
        <v>0.17519999999999999</v>
      </c>
      <c r="G13" s="2">
        <v>0.19620000000000001</v>
      </c>
      <c r="H13" s="2">
        <v>0.1767</v>
      </c>
    </row>
    <row r="14" spans="1:8" x14ac:dyDescent="0.35">
      <c r="A14" s="1" t="s">
        <v>17</v>
      </c>
      <c r="B14" s="2">
        <v>0.18459999999999999</v>
      </c>
      <c r="C14" s="2">
        <v>0.1835</v>
      </c>
      <c r="D14" s="2">
        <v>0.1991</v>
      </c>
      <c r="E14" s="2">
        <v>0.19989999999999999</v>
      </c>
      <c r="F14" s="2">
        <v>0.18410000000000001</v>
      </c>
      <c r="G14" s="2">
        <v>0.19719999999999999</v>
      </c>
      <c r="H14" s="2">
        <v>0.1837</v>
      </c>
    </row>
    <row r="15" spans="1:8" x14ac:dyDescent="0.35">
      <c r="A15" s="1" t="s">
        <v>18</v>
      </c>
      <c r="B15" s="2">
        <v>0.18410000000000001</v>
      </c>
      <c r="C15" s="2">
        <v>0.1898</v>
      </c>
      <c r="D15" s="2">
        <v>0.20219999999999999</v>
      </c>
      <c r="E15" s="2">
        <v>0.20219999999999999</v>
      </c>
      <c r="F15" s="2">
        <v>0.1832</v>
      </c>
      <c r="G15" s="2">
        <v>0.20250000000000001</v>
      </c>
      <c r="H15" s="2">
        <v>0.19239999999999999</v>
      </c>
    </row>
    <row r="16" spans="1:8" x14ac:dyDescent="0.35">
      <c r="A16" s="1" t="s">
        <v>19</v>
      </c>
      <c r="B16" s="2">
        <v>0.19359999999999999</v>
      </c>
      <c r="C16" s="2">
        <v>0.19980000000000001</v>
      </c>
      <c r="D16" s="2">
        <v>0.20569999999999999</v>
      </c>
      <c r="E16" s="2">
        <v>0.20569999999999999</v>
      </c>
      <c r="F16" s="2">
        <v>0.19719999999999999</v>
      </c>
      <c r="G16" s="2">
        <v>0.2054</v>
      </c>
      <c r="H16" s="2">
        <v>0.19819999999999999</v>
      </c>
    </row>
    <row r="17" spans="1:9" x14ac:dyDescent="0.35">
      <c r="A17" s="1" t="s">
        <v>20</v>
      </c>
      <c r="B17" s="2">
        <v>0.2039</v>
      </c>
      <c r="C17" s="2">
        <v>0.20280000000000001</v>
      </c>
      <c r="D17" s="2">
        <v>0.20799999999999999</v>
      </c>
      <c r="E17" s="2">
        <v>0.20810000000000001</v>
      </c>
      <c r="F17" s="2">
        <v>0.2016</v>
      </c>
      <c r="G17" s="2">
        <v>0.20780000000000001</v>
      </c>
      <c r="H17" s="2">
        <v>0.20419999999999999</v>
      </c>
    </row>
    <row r="18" spans="1:9" x14ac:dyDescent="0.35">
      <c r="A18" s="1" t="s">
        <v>21</v>
      </c>
      <c r="B18" s="2">
        <v>0.2074</v>
      </c>
      <c r="C18" s="2">
        <v>0.2084</v>
      </c>
      <c r="D18" s="2">
        <v>0.21</v>
      </c>
      <c r="E18" s="2">
        <v>0.21</v>
      </c>
      <c r="F18" s="2">
        <v>0.20810000000000001</v>
      </c>
      <c r="G18" s="2">
        <v>0.21</v>
      </c>
      <c r="H18" s="2">
        <v>0.2082</v>
      </c>
    </row>
    <row r="19" spans="1:9" x14ac:dyDescent="0.35">
      <c r="A19" s="1" t="s">
        <v>22</v>
      </c>
      <c r="B19" s="2">
        <v>0.21149999999999999</v>
      </c>
      <c r="C19" s="2">
        <v>0.21129999999999999</v>
      </c>
      <c r="D19" s="2">
        <v>0.21160000000000001</v>
      </c>
      <c r="E19" s="2">
        <v>0.21160000000000001</v>
      </c>
      <c r="F19" s="2">
        <v>0.21110000000000001</v>
      </c>
      <c r="G19" s="2">
        <v>0.2117</v>
      </c>
      <c r="H19" s="2">
        <v>0.2114</v>
      </c>
    </row>
    <row r="20" spans="1:9" x14ac:dyDescent="0.35">
      <c r="A20" s="1" t="s">
        <v>23</v>
      </c>
      <c r="B20" s="2">
        <v>0.2132</v>
      </c>
      <c r="C20" s="2">
        <v>0.2132</v>
      </c>
      <c r="D20" s="2">
        <v>0.21290000000000001</v>
      </c>
      <c r="E20" s="2">
        <v>0.21290000000000001</v>
      </c>
      <c r="F20" s="2">
        <v>0.21329999999999999</v>
      </c>
      <c r="G20" s="2">
        <v>0.21290000000000001</v>
      </c>
      <c r="H20" s="2">
        <v>0.21329999999999999</v>
      </c>
    </row>
    <row r="21" spans="1:9" x14ac:dyDescent="0.35">
      <c r="A21" s="1" t="s">
        <v>24</v>
      </c>
      <c r="B21" s="2">
        <v>0.2142</v>
      </c>
      <c r="C21" s="2">
        <v>0.2142</v>
      </c>
      <c r="D21" s="2">
        <v>0.21379999999999999</v>
      </c>
      <c r="E21" s="2">
        <v>0.21379999999999999</v>
      </c>
      <c r="F21" s="2">
        <v>0.2142</v>
      </c>
      <c r="G21" s="2">
        <v>0.21379999999999999</v>
      </c>
      <c r="H21" s="2">
        <v>0.2142</v>
      </c>
    </row>
    <row r="23" spans="1:9" x14ac:dyDescent="0.35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27</v>
      </c>
    </row>
    <row r="24" spans="1:9" x14ac:dyDescent="0.35">
      <c r="A24" s="1" t="s">
        <v>25</v>
      </c>
      <c r="B24" s="1">
        <f>ROUND(AVERAGE(B3:B21),4)</f>
        <v>0.2079</v>
      </c>
      <c r="C24" s="1">
        <f t="shared" ref="C24:G24" si="0">ROUND(AVERAGE(C3:C21),4)</f>
        <v>0.20849999999999999</v>
      </c>
      <c r="D24" s="1">
        <f t="shared" si="0"/>
        <v>0.152</v>
      </c>
      <c r="E24" s="1">
        <f t="shared" si="0"/>
        <v>0.1552</v>
      </c>
      <c r="F24" s="1">
        <f t="shared" si="0"/>
        <v>0.20799999999999999</v>
      </c>
      <c r="G24" s="1">
        <f t="shared" si="0"/>
        <v>0.15129999999999999</v>
      </c>
      <c r="H24" s="1">
        <f t="shared" ref="H24" si="1">ROUND(AVERAGE(H3:H21),4)</f>
        <v>0.20979999999999999</v>
      </c>
      <c r="I24" s="3">
        <f>MAX(B24:H24)</f>
        <v>0.20979999999999999</v>
      </c>
    </row>
    <row r="25" spans="1:9" x14ac:dyDescent="0.35">
      <c r="A25" s="1" t="s">
        <v>28</v>
      </c>
      <c r="B25" s="2">
        <f t="shared" ref="B25:H25" si="2">ROUND(MAX(B2:B21),4)</f>
        <v>0.23150000000000001</v>
      </c>
      <c r="C25" s="2">
        <f t="shared" si="2"/>
        <v>0.23139999999999999</v>
      </c>
      <c r="D25" s="2">
        <f t="shared" si="2"/>
        <v>0.21379999999999999</v>
      </c>
      <c r="E25" s="2">
        <f t="shared" si="2"/>
        <v>0.21379999999999999</v>
      </c>
      <c r="F25" s="2">
        <f t="shared" si="2"/>
        <v>0.2321</v>
      </c>
      <c r="G25" s="2">
        <f t="shared" si="2"/>
        <v>0.21379999999999999</v>
      </c>
      <c r="H25" s="2">
        <f t="shared" si="2"/>
        <v>0.23100000000000001</v>
      </c>
      <c r="I25" s="4">
        <f>MAX(B25:H25)</f>
        <v>0.2321</v>
      </c>
    </row>
    <row r="26" spans="1:9" x14ac:dyDescent="0.35">
      <c r="A26" s="1" t="s">
        <v>29</v>
      </c>
      <c r="B26" s="2">
        <f t="shared" ref="B26:H26" si="3">ROUND(MIN(B3:B21),4)</f>
        <v>0.16889999999999999</v>
      </c>
      <c r="C26" s="2">
        <f t="shared" si="3"/>
        <v>0.17130000000000001</v>
      </c>
      <c r="D26" s="2">
        <f t="shared" si="3"/>
        <v>7.4999999999999997E-2</v>
      </c>
      <c r="E26" s="2">
        <f t="shared" si="3"/>
        <v>7.6899999999999996E-2</v>
      </c>
      <c r="F26" s="2">
        <f t="shared" si="3"/>
        <v>0.16719999999999999</v>
      </c>
      <c r="G26" s="2">
        <f t="shared" si="3"/>
        <v>7.6100000000000001E-2</v>
      </c>
      <c r="H26" s="2">
        <f t="shared" si="3"/>
        <v>0.16900000000000001</v>
      </c>
      <c r="I26" s="4">
        <f>MIN(B26:H26)</f>
        <v>7.4999999999999997E-2</v>
      </c>
    </row>
    <row r="27" spans="1:9" x14ac:dyDescent="0.35">
      <c r="A27" s="1" t="s">
        <v>26</v>
      </c>
      <c r="B27" s="1">
        <f t="shared" ref="B27:G27" si="4">ROUND(_xlfn.STDEV.S(B3:B21),4)</f>
        <v>1.9900000000000001E-2</v>
      </c>
      <c r="C27" s="1">
        <f t="shared" si="4"/>
        <v>1.9900000000000001E-2</v>
      </c>
      <c r="D27" s="1">
        <f t="shared" si="4"/>
        <v>5.9299999999999999E-2</v>
      </c>
      <c r="E27" s="1">
        <f t="shared" si="4"/>
        <v>5.57E-2</v>
      </c>
      <c r="F27" s="1">
        <f t="shared" si="4"/>
        <v>1.9900000000000001E-2</v>
      </c>
      <c r="G27" s="1">
        <f t="shared" si="4"/>
        <v>6.0400000000000002E-2</v>
      </c>
      <c r="H27" s="1">
        <f t="shared" ref="H27" si="5">ROUND(_xlfn.STDEV.S(H3:H21),4)</f>
        <v>1.9800000000000002E-2</v>
      </c>
      <c r="I27" s="3">
        <f>MIN(B27:H27)</f>
        <v>1.9800000000000002E-2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2023-07-28T08:42:09Z</dcterms:created>
  <dcterms:modified xsi:type="dcterms:W3CDTF">2024-01-05T11:05:27Z</dcterms:modified>
</cp:coreProperties>
</file>