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514670\OneDrive\Advanced Software Engineering\PR\plan\"/>
    </mc:Choice>
  </mc:AlternateContent>
  <xr:revisionPtr revIDLastSave="0" documentId="13_ncr:1_{B67C8E95-2A38-47EE-9ABB-E5AE98125919}" xr6:coauthVersionLast="45" xr6:coauthVersionMax="45" xr10:uidLastSave="{00000000-0000-0000-0000-000000000000}"/>
  <bookViews>
    <workbookView xWindow="-108" yWindow="-108" windowWidth="23256" windowHeight="12576" xr2:uid="{5043BC11-9367-4B2F-A6FB-186BAB961357}"/>
  </bookViews>
  <sheets>
    <sheet name="Timeline" sheetId="1" r:id="rId1"/>
    <sheet name="Estimation" sheetId="2" r:id="rId2"/>
    <sheet name="LVA Estim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" i="2" l="1"/>
  <c r="C26" i="2"/>
  <c r="C27" i="2" s="1"/>
  <c r="D26" i="2"/>
  <c r="D27" i="2" s="1"/>
  <c r="E26" i="2"/>
  <c r="E27" i="2" s="1"/>
  <c r="F26" i="2"/>
  <c r="F27" i="2" s="1"/>
  <c r="H26" i="2"/>
  <c r="H27" i="2" s="1"/>
  <c r="I26" i="2"/>
  <c r="J26" i="2"/>
  <c r="J27" i="2" s="1"/>
  <c r="L20" i="2"/>
  <c r="K17" i="2"/>
  <c r="L17" i="2" s="1"/>
  <c r="K18" i="2"/>
  <c r="L18" i="2" s="1"/>
  <c r="K19" i="2"/>
  <c r="L19" i="2" s="1"/>
  <c r="K20" i="2"/>
  <c r="K21" i="2"/>
  <c r="L21" i="2" s="1"/>
  <c r="K22" i="2"/>
  <c r="L22" i="2" s="1"/>
  <c r="K23" i="2"/>
  <c r="L23" i="2" s="1"/>
  <c r="K24" i="2"/>
  <c r="L24" i="2" s="1"/>
  <c r="K25" i="2"/>
  <c r="L25" i="2" s="1"/>
  <c r="K16" i="2"/>
  <c r="L16" i="2" s="1"/>
  <c r="G6" i="2"/>
  <c r="K6" i="2" s="1"/>
  <c r="L6" i="2" s="1"/>
  <c r="G7" i="2"/>
  <c r="K7" i="2" s="1"/>
  <c r="L7" i="2" s="1"/>
  <c r="G8" i="2"/>
  <c r="K8" i="2" s="1"/>
  <c r="L8" i="2" s="1"/>
  <c r="G9" i="2"/>
  <c r="K9" i="2" s="1"/>
  <c r="L9" i="2" s="1"/>
  <c r="G10" i="2"/>
  <c r="K10" i="2" s="1"/>
  <c r="L10" i="2" s="1"/>
  <c r="G11" i="2"/>
  <c r="K11" i="2" s="1"/>
  <c r="L11" i="2" s="1"/>
  <c r="G12" i="2"/>
  <c r="K12" i="2" s="1"/>
  <c r="L12" i="2" s="1"/>
  <c r="G13" i="2"/>
  <c r="K13" i="2" s="1"/>
  <c r="L13" i="2" s="1"/>
  <c r="G14" i="2"/>
  <c r="K14" i="2" s="1"/>
  <c r="L14" i="2" s="1"/>
  <c r="G15" i="2"/>
  <c r="K15" i="2" s="1"/>
  <c r="L15" i="2" s="1"/>
  <c r="G5" i="2"/>
  <c r="K5" i="2" s="1"/>
  <c r="L5" i="2" l="1"/>
  <c r="L26" i="2" s="1"/>
  <c r="K26" i="2"/>
  <c r="K27" i="2" s="1"/>
  <c r="G26" i="2"/>
  <c r="G27" i="2" s="1"/>
  <c r="CU21" i="1"/>
  <c r="BL21" i="1"/>
  <c r="DP24" i="1"/>
  <c r="DI24" i="1"/>
  <c r="DB24" i="1"/>
  <c r="CU24" i="1"/>
  <c r="CN24" i="1"/>
  <c r="CG24" i="1"/>
  <c r="BZ24" i="1"/>
  <c r="BS24" i="1"/>
  <c r="BL24" i="1"/>
  <c r="BE24" i="1"/>
  <c r="AX24" i="1"/>
  <c r="AQ24" i="1"/>
  <c r="AJ24" i="1"/>
  <c r="AC24" i="1"/>
  <c r="V24" i="1"/>
  <c r="O24" i="1"/>
  <c r="H24" i="1"/>
  <c r="O21" i="1"/>
  <c r="V21" i="1"/>
  <c r="AC21" i="1"/>
  <c r="DX32" i="1"/>
  <c r="DX27" i="1"/>
  <c r="DX28" i="1"/>
  <c r="DX29" i="1"/>
  <c r="DX30" i="1"/>
  <c r="DX31" i="1"/>
  <c r="DX26" i="1"/>
  <c r="DX24" i="1" s="1"/>
</calcChain>
</file>

<file path=xl/sharedStrings.xml><?xml version="1.0" encoding="utf-8"?>
<sst xmlns="http://schemas.openxmlformats.org/spreadsheetml/2006/main" count="156" uniqueCount="115">
  <si>
    <t>PP</t>
  </si>
  <si>
    <t>MR1</t>
  </si>
  <si>
    <t>IR1</t>
  </si>
  <si>
    <t>MR2</t>
  </si>
  <si>
    <t>IR2</t>
  </si>
  <si>
    <t>MR3</t>
  </si>
  <si>
    <t>Buffer</t>
  </si>
  <si>
    <t>3rd party exams</t>
  </si>
  <si>
    <t>EWBS</t>
  </si>
  <si>
    <t>DF Midterm</t>
  </si>
  <si>
    <t>G</t>
  </si>
  <si>
    <t>M</t>
  </si>
  <si>
    <t>N</t>
  </si>
  <si>
    <t>L</t>
  </si>
  <si>
    <t>S</t>
  </si>
  <si>
    <t>DF Final</t>
  </si>
  <si>
    <t>AIC/FMI</t>
  </si>
  <si>
    <t>MNSA</t>
  </si>
  <si>
    <t>IBM</t>
  </si>
  <si>
    <t>T</t>
  </si>
  <si>
    <t>Pr</t>
  </si>
  <si>
    <t>AKH</t>
  </si>
  <si>
    <t>GWG</t>
  </si>
  <si>
    <t>IL</t>
  </si>
  <si>
    <t>UE</t>
  </si>
  <si>
    <t>RED</t>
  </si>
  <si>
    <t>HPC</t>
  </si>
  <si>
    <t>MR1 Post</t>
  </si>
  <si>
    <t>MR2 Post</t>
  </si>
  <si>
    <t>PP Post</t>
  </si>
  <si>
    <t>Appointments</t>
  </si>
  <si>
    <t>R</t>
  </si>
  <si>
    <t>Deliverables</t>
  </si>
  <si>
    <t>Architecture</t>
  </si>
  <si>
    <t>Test plan</t>
  </si>
  <si>
    <t>Code Style Guides</t>
  </si>
  <si>
    <t>CI Pipeline</t>
  </si>
  <si>
    <t>Design (Class Diagram)</t>
  </si>
  <si>
    <t>Functional Requirements (User Stories)</t>
  </si>
  <si>
    <t>Non-functional Requirements (User Stories)</t>
  </si>
  <si>
    <t>Scrum Poker</t>
  </si>
  <si>
    <t>Sprint 1: 65%</t>
  </si>
  <si>
    <t>Sprint 2: 35%</t>
  </si>
  <si>
    <t>12.10.2020 (KW-42)</t>
  </si>
  <si>
    <t>19.10.2020 (KW-43)</t>
  </si>
  <si>
    <t>26.10.2020 (KW-44)</t>
  </si>
  <si>
    <t>02.11.2020 (KW-44)</t>
  </si>
  <si>
    <t>09.11.2020 (KW-45)</t>
  </si>
  <si>
    <t>16.11.2020 (KW-46)</t>
  </si>
  <si>
    <t>23.11.2020 (KW-47)</t>
  </si>
  <si>
    <t>30.11.2020 (KW-48)</t>
  </si>
  <si>
    <t>07.12.2020 (KW-49)</t>
  </si>
  <si>
    <t>14.12.2020 (KW-50)</t>
  </si>
  <si>
    <t>21.12.2020 (KW-41)</t>
  </si>
  <si>
    <t>28.12.2020 (KW-52)</t>
  </si>
  <si>
    <t>04.01.2021 (KW-1)</t>
  </si>
  <si>
    <t>11.01.2021 (KW-2)</t>
  </si>
  <si>
    <t>18.01.2021 (KW-3)</t>
  </si>
  <si>
    <t>25.01.2021 (KW-4)</t>
  </si>
  <si>
    <t>01.02.2021 (KW-5)</t>
  </si>
  <si>
    <t>Total</t>
  </si>
  <si>
    <t>Vorbesprechung: 1 Stunde</t>
  </si>
  <si>
    <t>Vorbereitung auf den Einstiegstest: 1 Stunde</t>
  </si>
  <si>
    <t>Einstiegstest: 4 Stunden</t>
  </si>
  <si>
    <t>Kickoff-Treffen: 1 Stunde</t>
  </si>
  <si>
    <t>12x Treffen mit Tutor: 12 Stunden</t>
  </si>
  <si>
    <t>3x Management Review: 3 Stunden</t>
  </si>
  <si>
    <t>Vorbereitung auf Präsentationen (Management Review, ASE Day): 3 Stunden</t>
  </si>
  <si>
    <t>Gruppeninterne Treffen/ Meetings, Projektmanagement: 30 Stunden</t>
  </si>
  <si>
    <t>Ideenfindung, Projektvorschlag, Projektauftrag: 5 Stunden</t>
  </si>
  <si>
    <t>Einarbeitung in die Technologien: 10 Stunden</t>
  </si>
  <si>
    <t>Implementierung: 60 Stunden</t>
  </si>
  <si>
    <t>Qualitätssicherung / Testen: 18 Stunden</t>
  </si>
  <si>
    <t>ASE-Day: 2 Stunden</t>
  </si>
  <si>
    <t>View, add, remove animals</t>
  </si>
  <si>
    <t>Filter animals</t>
  </si>
  <si>
    <t>User control</t>
  </si>
  <si>
    <t>See dog in AR (can be hardcoded)</t>
  </si>
  <si>
    <t>Watchlist</t>
  </si>
  <si>
    <t>Recommendations</t>
  </si>
  <si>
    <t>Swipe Feature</t>
  </si>
  <si>
    <t>Full AR (load 3D model from database)</t>
  </si>
  <si>
    <t>Project Proposal</t>
  </si>
  <si>
    <t>Template Prep + Doc</t>
  </si>
  <si>
    <t>Sprint Planning</t>
  </si>
  <si>
    <t>Template setup</t>
  </si>
  <si>
    <t>target h/week/p.P.</t>
  </si>
  <si>
    <t>Review + Release</t>
  </si>
  <si>
    <t>Deliverables est. total hours</t>
  </si>
  <si>
    <t>Meetings est. total hours</t>
  </si>
  <si>
    <t>total available h/week</t>
  </si>
  <si>
    <t>Sprint 2</t>
  </si>
  <si>
    <t>See dog in AR (hardcoded)</t>
  </si>
  <si>
    <t>User roles + administration</t>
  </si>
  <si>
    <t>Recommendation</t>
  </si>
  <si>
    <t>Tutorial</t>
  </si>
  <si>
    <t>Android Template</t>
  </si>
  <si>
    <t>Web Angular Template</t>
  </si>
  <si>
    <t>Backend Template</t>
  </si>
  <si>
    <t>Implementation</t>
  </si>
  <si>
    <t>Quality/Testing</t>
  </si>
  <si>
    <t>Meetings</t>
  </si>
  <si>
    <t>MRs + IRs</t>
  </si>
  <si>
    <t>Internal Weekly Meetings</t>
  </si>
  <si>
    <t>Tutor Weekly Meetings</t>
  </si>
  <si>
    <t>Design</t>
  </si>
  <si>
    <t>Wiki Structure + Maintenance</t>
  </si>
  <si>
    <t>p.P</t>
  </si>
  <si>
    <t>p.P.</t>
  </si>
  <si>
    <t>Documents</t>
  </si>
  <si>
    <t>Project Proposal + Contract</t>
  </si>
  <si>
    <t>Mobile</t>
  </si>
  <si>
    <t>Web</t>
  </si>
  <si>
    <t>Back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</si>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</sst>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Border="1"/>
    <xf numFmtId="0" fontId="0" fillId="0" borderId="1" xfId="0" applyFill="1" applyBorder="1"/>
    <xf numFmtId="0" fontId="0" fillId="7" borderId="0" xfId="0" applyFill="1" applyBorder="1"/>
    <xf numFmtId="0" fontId="0" fillId="8" borderId="1" xfId="0" applyFill="1" applyBorder="1"/>
    <xf numFmtId="0" fontId="0" fillId="8" borderId="0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0" xfId="0" applyFill="1" applyBorder="1"/>
    <xf numFmtId="0" fontId="0" fillId="8" borderId="0" xfId="0" applyFill="1" applyBorder="1" applyAlignment="1"/>
    <xf numFmtId="0" fontId="0" fillId="8" borderId="1" xfId="0" applyFill="1" applyBorder="1" applyAlignment="1"/>
    <xf numFmtId="0" fontId="0" fillId="0" borderId="0" xfId="0" applyFill="1" applyBorder="1"/>
    <xf numFmtId="0" fontId="0" fillId="5" borderId="1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14" fontId="0" fillId="8" borderId="6" xfId="0" applyNumberFormat="1" applyFill="1" applyBorder="1" applyAlignment="1"/>
    <xf numFmtId="0" fontId="0" fillId="8" borderId="6" xfId="0" applyFill="1" applyBorder="1" applyAlignment="1"/>
    <xf numFmtId="0" fontId="0" fillId="0" borderId="6" xfId="0" applyBorder="1" applyAlignment="1"/>
    <xf numFmtId="0" fontId="0" fillId="0" borderId="6" xfId="0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0" xfId="0" applyFill="1" applyBorder="1" applyAlignment="1"/>
    <xf numFmtId="0" fontId="0" fillId="0" borderId="10" xfId="0" applyBorder="1"/>
    <xf numFmtId="0" fontId="0" fillId="0" borderId="5" xfId="0" applyBorder="1"/>
    <xf numFmtId="0" fontId="0" fillId="0" borderId="7" xfId="0" applyFill="1" applyBorder="1"/>
    <xf numFmtId="0" fontId="0" fillId="0" borderId="8" xfId="0" applyBorder="1"/>
    <xf numFmtId="0" fontId="0" fillId="0" borderId="9" xfId="0" applyBorder="1"/>
    <xf numFmtId="0" fontId="0" fillId="0" borderId="11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Fill="1" applyBorder="1"/>
    <xf numFmtId="0" fontId="0" fillId="0" borderId="15" xfId="0" applyBorder="1"/>
    <xf numFmtId="0" fontId="0" fillId="0" borderId="17" xfId="0" applyBorder="1" applyAlignment="1"/>
    <xf numFmtId="0" fontId="0" fillId="0" borderId="17" xfId="0" applyBorder="1"/>
    <xf numFmtId="0" fontId="0" fillId="5" borderId="0" xfId="0" applyFill="1" applyBorder="1"/>
    <xf numFmtId="0" fontId="0" fillId="2" borderId="0" xfId="0" applyFill="1" applyBorder="1"/>
    <xf numFmtId="0" fontId="0" fillId="3" borderId="0" xfId="0" applyFill="1" applyBorder="1"/>
    <xf numFmtId="0" fontId="0" fillId="6" borderId="0" xfId="0" applyFill="1" applyBorder="1"/>
    <xf numFmtId="0" fontId="0" fillId="5" borderId="0" xfId="0" applyFill="1" applyBorder="1" applyAlignment="1"/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8" borderId="20" xfId="0" applyFill="1" applyBorder="1" applyAlignment="1">
      <alignment horizontal="right"/>
    </xf>
    <xf numFmtId="0" fontId="0" fillId="8" borderId="19" xfId="0" applyFill="1" applyBorder="1" applyAlignment="1">
      <alignment horizontal="right"/>
    </xf>
    <xf numFmtId="0" fontId="0" fillId="8" borderId="21" xfId="0" applyFill="1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3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16" xfId="0" applyNumberFormat="1" applyBorder="1" applyAlignment="1">
      <alignment horizontal="left"/>
    </xf>
    <xf numFmtId="0" fontId="0" fillId="0" borderId="17" xfId="0" applyBorder="1" applyAlignment="1">
      <alignment horizontal="left"/>
    </xf>
    <xf numFmtId="2" fontId="0" fillId="0" borderId="0" xfId="0" applyNumberFormat="1"/>
    <xf numFmtId="0" fontId="0" fillId="0" borderId="22" xfId="0" applyBorder="1"/>
    <xf numFmtId="2" fontId="0" fillId="0" borderId="23" xfId="0" applyNumberFormat="1" applyBorder="1"/>
    <xf numFmtId="0" fontId="0" fillId="0" borderId="24" xfId="0" applyBorder="1"/>
    <xf numFmtId="2" fontId="0" fillId="0" borderId="25" xfId="0" applyNumberFormat="1" applyBorder="1"/>
    <xf numFmtId="0" fontId="0" fillId="0" borderId="24" xfId="0" applyBorder="1" applyAlignment="1">
      <alignment horizontal="left"/>
    </xf>
    <xf numFmtId="0" fontId="0" fillId="0" borderId="24" xfId="0" applyFill="1" applyBorder="1" applyAlignment="1">
      <alignment horizontal="left"/>
    </xf>
    <xf numFmtId="2" fontId="0" fillId="0" borderId="26" xfId="0" applyNumberFormat="1" applyFill="1" applyBorder="1" applyAlignment="1">
      <alignment horizontal="left"/>
    </xf>
    <xf numFmtId="2" fontId="0" fillId="0" borderId="10" xfId="0" applyNumberFormat="1" applyBorder="1"/>
    <xf numFmtId="2" fontId="0" fillId="0" borderId="27" xfId="0" applyNumberFormat="1" applyBorder="1"/>
    <xf numFmtId="2" fontId="0" fillId="0" borderId="26" xfId="0" applyNumberFormat="1" applyBorder="1"/>
    <xf numFmtId="2" fontId="0" fillId="0" borderId="28" xfId="0" applyNumberFormat="1" applyBorder="1"/>
    <xf numFmtId="0" fontId="0" fillId="0" borderId="7" xfId="0" applyBorder="1"/>
    <xf numFmtId="0" fontId="0" fillId="0" borderId="33" xfId="0" applyBorder="1"/>
    <xf numFmtId="0" fontId="0" fillId="0" borderId="1" xfId="0" applyBorder="1"/>
    <xf numFmtId="0" fontId="0" fillId="0" borderId="2" xfId="0" applyBorder="1"/>
    <xf numFmtId="0" fontId="0" fillId="0" borderId="21" xfId="0" applyBorder="1"/>
    <xf numFmtId="0" fontId="0" fillId="0" borderId="11" xfId="0" applyBorder="1"/>
    <xf numFmtId="0" fontId="0" fillId="0" borderId="34" xfId="0" applyBorder="1"/>
    <xf numFmtId="0" fontId="0" fillId="0" borderId="29" xfId="0" applyBorder="1"/>
    <xf numFmtId="0" fontId="0" fillId="0" borderId="3" xfId="0" applyBorder="1"/>
    <xf numFmtId="0" fontId="0" fillId="0" borderId="35" xfId="0" applyBorder="1"/>
    <xf numFmtId="0" fontId="0" fillId="0" borderId="37" xfId="0" applyBorder="1"/>
    <xf numFmtId="0" fontId="0" fillId="0" borderId="36" xfId="0" applyBorder="1"/>
    <xf numFmtId="0" fontId="0" fillId="0" borderId="38" xfId="0" applyBorder="1"/>
    <xf numFmtId="0" fontId="0" fillId="0" borderId="39" xfId="0" applyBorder="1"/>
    <xf numFmtId="0" fontId="0" fillId="0" borderId="32" xfId="0" applyBorder="1"/>
    <xf numFmtId="0" fontId="0" fillId="0" borderId="30" xfId="0" applyBorder="1"/>
    <xf numFmtId="0" fontId="0" fillId="0" borderId="37" xfId="0" applyFill="1" applyBorder="1" applyAlignment="1">
      <alignment horizontal="left"/>
    </xf>
    <xf numFmtId="2" fontId="0" fillId="0" borderId="11" xfId="0" applyNumberFormat="1" applyBorder="1"/>
    <xf numFmtId="2" fontId="0" fillId="0" borderId="34" xfId="0" applyNumberFormat="1" applyBorder="1"/>
    <xf numFmtId="2" fontId="0" fillId="0" borderId="41" xfId="0" applyNumberFormat="1" applyBorder="1"/>
    <xf numFmtId="2" fontId="1" fillId="0" borderId="40" xfId="0" applyNumberFormat="1" applyFont="1" applyBorder="1"/>
    <xf numFmtId="2" fontId="1" fillId="0" borderId="41" xfId="0" applyNumberFormat="1" applyFont="1" applyBorder="1"/>
    <xf numFmtId="0" fontId="0" fillId="0" borderId="14" xfId="0" applyBorder="1" applyAlignment="1"/>
    <xf numFmtId="0" fontId="0" fillId="0" borderId="13" xfId="0" applyBorder="1" applyAlignment="1"/>
    <xf numFmtId="0" fontId="0" fillId="0" borderId="3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B95E4-45AB-4BB6-A8FD-C123C0A014C5}">
  <sheetPr>
    <pageSetUpPr fitToPage="1"/>
  </sheetPr>
  <dimension ref="A1:EC32"/>
  <sheetViews>
    <sheetView tabSelected="1" topLeftCell="AI1" workbookViewId="0">
      <pane ySplit="1" topLeftCell="A2" activePane="bottomLeft" state="frozen"/>
      <selection pane="bottomLeft" activeCell="U10" sqref="U10"/>
    </sheetView>
  </sheetViews>
  <sheetFormatPr defaultColWidth="2.77734375" defaultRowHeight="14.4" x14ac:dyDescent="0.3"/>
  <cols>
    <col min="1" max="1" width="23.77734375" style="29" customWidth="1"/>
    <col min="2" max="4" width="2.77734375" style="1"/>
    <col min="5" max="5" width="3" style="1" bestFit="1" customWidth="1"/>
    <col min="6" max="7" width="2.77734375" style="1"/>
    <col min="8" max="8" width="3" style="1" bestFit="1" customWidth="1"/>
    <col min="9" max="9" width="2.77734375" style="2"/>
    <col min="10" max="14" width="2.77734375" style="1"/>
    <col min="15" max="15" width="3" style="1" bestFit="1" customWidth="1"/>
    <col min="16" max="16" width="2.77734375" style="2"/>
    <col min="17" max="21" width="2.77734375" style="1"/>
    <col min="22" max="22" width="3" style="1" bestFit="1" customWidth="1"/>
    <col min="23" max="23" width="2.77734375" style="2"/>
    <col min="24" max="25" width="2.77734375" style="1"/>
    <col min="26" max="26" width="3" style="1" bestFit="1" customWidth="1"/>
    <col min="27" max="28" width="2.77734375" style="1"/>
    <col min="29" max="29" width="3" style="1" bestFit="1" customWidth="1"/>
    <col min="30" max="30" width="2.77734375" style="2"/>
    <col min="31" max="35" width="2.77734375" style="1"/>
    <col min="36" max="36" width="3" style="1" bestFit="1" customWidth="1"/>
    <col min="37" max="37" width="2.77734375" style="2"/>
    <col min="38" max="39" width="2.77734375" style="1"/>
    <col min="40" max="40" width="3" style="1" bestFit="1" customWidth="1"/>
    <col min="41" max="42" width="2.77734375" style="1"/>
    <col min="43" max="43" width="3" style="1" bestFit="1" customWidth="1"/>
    <col min="44" max="44" width="2.77734375" style="2"/>
    <col min="45" max="46" width="2.77734375" style="1"/>
    <col min="47" max="47" width="3" style="1" bestFit="1" customWidth="1"/>
    <col min="48" max="49" width="2.77734375" style="1"/>
    <col min="50" max="50" width="3" style="1" bestFit="1" customWidth="1"/>
    <col min="51" max="51" width="2.77734375" style="2"/>
    <col min="52" max="53" width="2.77734375" style="1"/>
    <col min="54" max="54" width="3" style="1" bestFit="1" customWidth="1"/>
    <col min="55" max="56" width="2.77734375" style="1"/>
    <col min="57" max="57" width="3" style="1" bestFit="1" customWidth="1"/>
    <col min="58" max="58" width="2.77734375" style="2"/>
    <col min="59" max="60" width="2.77734375" style="1"/>
    <col min="61" max="61" width="3" style="1" bestFit="1" customWidth="1"/>
    <col min="62" max="63" width="2.77734375" style="1"/>
    <col min="64" max="64" width="4" style="1" bestFit="1" customWidth="1"/>
    <col min="65" max="65" width="2.77734375" style="2"/>
    <col min="66" max="70" width="2.77734375" style="1"/>
    <col min="71" max="71" width="3" style="1" bestFit="1" customWidth="1"/>
    <col min="72" max="72" width="2.77734375" style="2"/>
    <col min="73" max="74" width="2.77734375" style="1"/>
    <col min="75" max="75" width="3" style="1" bestFit="1" customWidth="1"/>
    <col min="76" max="77" width="2.77734375" style="1"/>
    <col min="78" max="78" width="3" style="1" bestFit="1" customWidth="1"/>
    <col min="79" max="79" width="2.77734375" style="2"/>
    <col min="80" max="85" width="2.77734375" style="1"/>
    <col min="86" max="86" width="2.77734375" style="2"/>
    <col min="87" max="91" width="2.77734375" style="1"/>
    <col min="92" max="92" width="3" style="1" bestFit="1" customWidth="1"/>
    <col min="93" max="93" width="2.77734375" style="2"/>
    <col min="94" max="95" width="2.77734375" style="1"/>
    <col min="96" max="96" width="3" style="1" bestFit="1" customWidth="1"/>
    <col min="97" max="98" width="2.77734375" style="1"/>
    <col min="99" max="99" width="4" style="1" bestFit="1" customWidth="1"/>
    <col min="100" max="100" width="2.77734375" style="2"/>
    <col min="101" max="106" width="2.77734375" style="1"/>
    <col min="107" max="107" width="2.77734375" style="2"/>
    <col min="108" max="113" width="2.77734375" style="1"/>
    <col min="114" max="114" width="2.77734375" style="2"/>
    <col min="115" max="120" width="2.77734375" style="1"/>
    <col min="121" max="121" width="2.77734375" style="2"/>
    <col min="122" max="127" width="2.77734375" style="1"/>
    <col min="128" max="128" width="9.88671875" style="44" customWidth="1"/>
    <col min="129" max="16384" width="2.77734375" style="1"/>
  </cols>
  <sheetData>
    <row r="1" spans="1:133" s="37" customFormat="1" ht="15" thickBot="1" x14ac:dyDescent="0.35">
      <c r="A1" s="35"/>
      <c r="B1" s="63">
        <v>44109</v>
      </c>
      <c r="C1" s="64"/>
      <c r="D1" s="64"/>
      <c r="E1" s="64"/>
      <c r="F1" s="64"/>
      <c r="G1" s="64"/>
      <c r="H1" s="64"/>
      <c r="I1" s="63" t="s">
        <v>43</v>
      </c>
      <c r="J1" s="64"/>
      <c r="K1" s="64"/>
      <c r="L1" s="64"/>
      <c r="M1" s="64"/>
      <c r="N1" s="64"/>
      <c r="O1" s="64"/>
      <c r="P1" s="63" t="s">
        <v>44</v>
      </c>
      <c r="Q1" s="64"/>
      <c r="R1" s="64"/>
      <c r="S1" s="64"/>
      <c r="T1" s="64"/>
      <c r="U1" s="64"/>
      <c r="V1" s="64"/>
      <c r="W1" s="63" t="s">
        <v>45</v>
      </c>
      <c r="X1" s="64"/>
      <c r="Y1" s="64"/>
      <c r="Z1" s="64"/>
      <c r="AA1" s="64"/>
      <c r="AB1" s="64"/>
      <c r="AC1" s="64"/>
      <c r="AD1" s="63" t="s">
        <v>46</v>
      </c>
      <c r="AE1" s="64"/>
      <c r="AF1" s="64"/>
      <c r="AG1" s="64"/>
      <c r="AH1" s="64"/>
      <c r="AI1" s="64"/>
      <c r="AJ1" s="64"/>
      <c r="AK1" s="63" t="s">
        <v>47</v>
      </c>
      <c r="AL1" s="64"/>
      <c r="AM1" s="64"/>
      <c r="AN1" s="64"/>
      <c r="AO1" s="64"/>
      <c r="AP1" s="64"/>
      <c r="AQ1" s="64"/>
      <c r="AR1" s="63" t="s">
        <v>48</v>
      </c>
      <c r="AS1" s="64"/>
      <c r="AT1" s="64"/>
      <c r="AU1" s="64"/>
      <c r="AV1" s="64"/>
      <c r="AW1" s="64"/>
      <c r="AX1" s="64"/>
      <c r="AY1" s="63" t="s">
        <v>49</v>
      </c>
      <c r="AZ1" s="64"/>
      <c r="BA1" s="64"/>
      <c r="BB1" s="64"/>
      <c r="BC1" s="64"/>
      <c r="BD1" s="64"/>
      <c r="BE1" s="64"/>
      <c r="BF1" s="63" t="s">
        <v>50</v>
      </c>
      <c r="BG1" s="64"/>
      <c r="BH1" s="64"/>
      <c r="BI1" s="64"/>
      <c r="BJ1" s="64"/>
      <c r="BK1" s="64"/>
      <c r="BL1" s="64"/>
      <c r="BM1" s="63" t="s">
        <v>51</v>
      </c>
      <c r="BN1" s="64"/>
      <c r="BO1" s="64"/>
      <c r="BP1" s="64"/>
      <c r="BQ1" s="64"/>
      <c r="BR1" s="64"/>
      <c r="BS1" s="64"/>
      <c r="BT1" s="63" t="s">
        <v>52</v>
      </c>
      <c r="BU1" s="64"/>
      <c r="BV1" s="64"/>
      <c r="BW1" s="64"/>
      <c r="BX1" s="64"/>
      <c r="BY1" s="64"/>
      <c r="BZ1" s="64"/>
      <c r="CA1" s="63" t="s">
        <v>53</v>
      </c>
      <c r="CB1" s="64"/>
      <c r="CC1" s="64"/>
      <c r="CD1" s="64"/>
      <c r="CE1" s="64"/>
      <c r="CF1" s="64"/>
      <c r="CG1" s="64"/>
      <c r="CH1" s="63" t="s">
        <v>54</v>
      </c>
      <c r="CI1" s="64"/>
      <c r="CJ1" s="64"/>
      <c r="CK1" s="64"/>
      <c r="CL1" s="64"/>
      <c r="CM1" s="64"/>
      <c r="CN1" s="64"/>
      <c r="CO1" s="63" t="s">
        <v>55</v>
      </c>
      <c r="CP1" s="64"/>
      <c r="CQ1" s="64"/>
      <c r="CR1" s="64"/>
      <c r="CS1" s="64"/>
      <c r="CT1" s="64"/>
      <c r="CU1" s="64"/>
      <c r="CV1" s="63" t="s">
        <v>56</v>
      </c>
      <c r="CW1" s="64"/>
      <c r="CX1" s="64"/>
      <c r="CY1" s="64"/>
      <c r="CZ1" s="64"/>
      <c r="DA1" s="64"/>
      <c r="DB1" s="64"/>
      <c r="DC1" s="63" t="s">
        <v>57</v>
      </c>
      <c r="DD1" s="64"/>
      <c r="DE1" s="64"/>
      <c r="DF1" s="64"/>
      <c r="DG1" s="64"/>
      <c r="DH1" s="64"/>
      <c r="DI1" s="64"/>
      <c r="DJ1" s="63" t="s">
        <v>58</v>
      </c>
      <c r="DK1" s="64"/>
      <c r="DL1" s="64"/>
      <c r="DM1" s="64"/>
      <c r="DN1" s="64"/>
      <c r="DO1" s="64"/>
      <c r="DP1" s="64"/>
      <c r="DQ1" s="63" t="s">
        <v>59</v>
      </c>
      <c r="DR1" s="64"/>
      <c r="DS1" s="64"/>
      <c r="DT1" s="64"/>
      <c r="DU1" s="64"/>
      <c r="DV1" s="64"/>
      <c r="DW1" s="64"/>
      <c r="DX1" s="43" t="s">
        <v>60</v>
      </c>
      <c r="DY1" s="36"/>
      <c r="DZ1" s="36"/>
      <c r="EA1" s="36"/>
      <c r="EB1" s="36"/>
      <c r="EC1" s="36"/>
    </row>
    <row r="2" spans="1:133" ht="15" thickTop="1" x14ac:dyDescent="0.3">
      <c r="A2" s="29" t="s">
        <v>30</v>
      </c>
      <c r="B2" s="38"/>
      <c r="C2" s="38"/>
      <c r="D2" s="38"/>
      <c r="E2" s="38"/>
      <c r="F2" s="38"/>
      <c r="G2" s="38"/>
      <c r="H2" s="38"/>
      <c r="I2" s="11"/>
      <c r="J2" s="38"/>
      <c r="K2" s="38"/>
      <c r="L2" s="38"/>
      <c r="M2" s="38"/>
      <c r="N2" s="38"/>
      <c r="O2" s="38"/>
      <c r="R2" s="39" t="s">
        <v>0</v>
      </c>
      <c r="AE2" s="61" t="s">
        <v>1</v>
      </c>
      <c r="AF2" s="61"/>
      <c r="AG2" s="61"/>
      <c r="AY2" s="61" t="s">
        <v>2</v>
      </c>
      <c r="AZ2" s="61"/>
      <c r="BA2" s="61"/>
      <c r="BB2" s="61"/>
      <c r="BC2" s="61"/>
      <c r="BO2" s="61" t="s">
        <v>3</v>
      </c>
      <c r="BP2" s="61"/>
      <c r="BQ2" s="61"/>
      <c r="CV2" s="61" t="s">
        <v>4</v>
      </c>
      <c r="CW2" s="61"/>
      <c r="CX2" s="61"/>
      <c r="CY2" s="61"/>
      <c r="CZ2" s="61"/>
      <c r="DJ2" s="62" t="s">
        <v>5</v>
      </c>
      <c r="DK2" s="61"/>
      <c r="DL2" s="61"/>
      <c r="DM2" s="61"/>
      <c r="DN2" s="61"/>
    </row>
    <row r="3" spans="1:133" ht="15" thickBot="1" x14ac:dyDescent="0.35">
      <c r="A3" s="29" t="s">
        <v>84</v>
      </c>
      <c r="S3" s="58" t="s">
        <v>29</v>
      </c>
      <c r="T3" s="58"/>
      <c r="U3" s="58"/>
      <c r="V3" s="57" t="s">
        <v>83</v>
      </c>
      <c r="W3" s="57"/>
      <c r="X3" s="57"/>
      <c r="Y3" s="57"/>
      <c r="Z3" s="57"/>
      <c r="AA3" s="57"/>
      <c r="AB3" s="57"/>
      <c r="AC3" s="57"/>
      <c r="AG3" s="58" t="s">
        <v>27</v>
      </c>
      <c r="AH3" s="58"/>
      <c r="AI3" s="58"/>
      <c r="AJ3" s="58"/>
      <c r="AK3" s="57" t="s">
        <v>41</v>
      </c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40"/>
      <c r="BL3" s="41" t="s">
        <v>31</v>
      </c>
      <c r="BQ3" s="41" t="s">
        <v>28</v>
      </c>
      <c r="BR3" s="41"/>
      <c r="BS3" s="41"/>
      <c r="BT3" s="57" t="s">
        <v>42</v>
      </c>
      <c r="BU3" s="57"/>
      <c r="BV3" s="57"/>
      <c r="BW3" s="57"/>
      <c r="BX3" s="57"/>
      <c r="BY3" s="57"/>
      <c r="BZ3" s="57"/>
      <c r="CA3" s="57"/>
      <c r="CB3" s="57"/>
      <c r="CC3" s="57"/>
      <c r="CD3" s="60" t="s">
        <v>25</v>
      </c>
      <c r="CE3" s="60"/>
      <c r="CF3" s="60"/>
      <c r="CG3" s="60"/>
      <c r="CH3" s="60"/>
      <c r="CI3" s="60"/>
      <c r="CJ3" s="60"/>
      <c r="CK3" s="42"/>
      <c r="CL3" s="42"/>
      <c r="CM3" s="57" t="s">
        <v>91</v>
      </c>
      <c r="CN3" s="57"/>
      <c r="CO3" s="57"/>
      <c r="CP3" s="57"/>
      <c r="CQ3" s="57"/>
      <c r="CR3" s="57"/>
      <c r="CS3" s="57"/>
      <c r="CT3" s="57"/>
      <c r="CU3" s="41" t="s">
        <v>31</v>
      </c>
      <c r="CY3" s="60" t="s">
        <v>25</v>
      </c>
      <c r="CZ3" s="60"/>
      <c r="DA3" s="60"/>
      <c r="DB3" s="60"/>
      <c r="DC3" s="60"/>
      <c r="DD3" s="60"/>
      <c r="DE3" s="59" t="s">
        <v>6</v>
      </c>
      <c r="DF3" s="59"/>
      <c r="DG3" s="59"/>
      <c r="DH3" s="59"/>
      <c r="DI3" s="59"/>
      <c r="DJ3" s="3"/>
      <c r="DK3" s="3"/>
    </row>
    <row r="4" spans="1:133" s="20" customFormat="1" x14ac:dyDescent="0.3">
      <c r="A4" s="12" t="s">
        <v>7</v>
      </c>
      <c r="B4" s="13"/>
      <c r="C4" s="13"/>
      <c r="D4" s="13"/>
      <c r="E4" s="13"/>
      <c r="F4" s="13"/>
      <c r="G4" s="13"/>
      <c r="H4" s="13"/>
      <c r="I4" s="14"/>
      <c r="J4" s="13"/>
      <c r="K4" s="13"/>
      <c r="L4" s="13"/>
      <c r="M4" s="13"/>
      <c r="N4" s="13"/>
      <c r="O4" s="13"/>
      <c r="P4" s="14"/>
      <c r="Q4" s="13"/>
      <c r="R4" s="13"/>
      <c r="S4" s="13"/>
      <c r="T4" s="13"/>
      <c r="U4" s="13"/>
      <c r="V4" s="13"/>
      <c r="W4" s="14"/>
      <c r="X4" s="13"/>
      <c r="Y4" s="13"/>
      <c r="Z4" s="13"/>
      <c r="AA4" s="13"/>
      <c r="AB4" s="13"/>
      <c r="AC4" s="13"/>
      <c r="AD4" s="14"/>
      <c r="AE4" s="13"/>
      <c r="AF4" s="13"/>
      <c r="AG4" s="13"/>
      <c r="AH4" s="13"/>
      <c r="AI4" s="13"/>
      <c r="AJ4" s="13"/>
      <c r="AK4" s="14"/>
      <c r="AL4" s="13"/>
      <c r="AM4" s="13"/>
      <c r="AN4" s="13"/>
      <c r="AO4" s="13"/>
      <c r="AP4" s="13"/>
      <c r="AQ4" s="13"/>
      <c r="AR4" s="14"/>
      <c r="AS4" s="13"/>
      <c r="AT4" s="13"/>
      <c r="AU4" s="13"/>
      <c r="AV4" s="13"/>
      <c r="AW4" s="13"/>
      <c r="AX4" s="13"/>
      <c r="AY4" s="14"/>
      <c r="AZ4" s="13"/>
      <c r="BA4" s="13"/>
      <c r="BB4" s="13"/>
      <c r="BC4" s="13"/>
      <c r="BD4" s="13"/>
      <c r="BE4" s="13"/>
      <c r="BF4" s="14"/>
      <c r="BG4" s="13"/>
      <c r="BH4" s="13"/>
      <c r="BI4" s="13"/>
      <c r="BJ4" s="13"/>
      <c r="BK4" s="13"/>
      <c r="BL4" s="13"/>
      <c r="BM4" s="14"/>
      <c r="BN4" s="13"/>
      <c r="BO4" s="13"/>
      <c r="BP4" s="13"/>
      <c r="BQ4" s="13"/>
      <c r="BR4" s="13"/>
      <c r="BS4" s="13"/>
      <c r="BT4" s="14"/>
      <c r="BU4" s="13"/>
      <c r="BV4" s="13"/>
      <c r="BW4" s="13"/>
      <c r="BX4" s="13"/>
      <c r="BY4" s="13"/>
      <c r="BZ4" s="13"/>
      <c r="CA4" s="14"/>
      <c r="CB4" s="13"/>
      <c r="CC4" s="13"/>
      <c r="CD4" s="15"/>
      <c r="CE4" s="15"/>
      <c r="CF4" s="15"/>
      <c r="CG4" s="15"/>
      <c r="CH4" s="16"/>
      <c r="CI4" s="15"/>
      <c r="CJ4" s="15"/>
      <c r="CK4" s="15"/>
      <c r="CL4" s="15"/>
      <c r="CM4" s="15"/>
      <c r="CN4" s="15"/>
      <c r="CO4" s="14"/>
      <c r="CP4" s="13"/>
      <c r="CQ4" s="13"/>
      <c r="CR4" s="13"/>
      <c r="CS4" s="13"/>
      <c r="CT4" s="13"/>
      <c r="CU4" s="13"/>
      <c r="CV4" s="14"/>
      <c r="CW4" s="13"/>
      <c r="CX4" s="13"/>
      <c r="CY4" s="13"/>
      <c r="CZ4" s="13"/>
      <c r="DA4" s="13"/>
      <c r="DB4" s="13"/>
      <c r="DC4" s="14"/>
      <c r="DD4" s="13"/>
      <c r="DE4" s="13"/>
      <c r="DF4" s="13"/>
      <c r="DG4" s="13"/>
      <c r="DH4" s="13"/>
      <c r="DI4" s="13"/>
      <c r="DJ4" s="14"/>
      <c r="DK4" s="13"/>
      <c r="DL4" s="13"/>
      <c r="DM4" s="13"/>
      <c r="DN4" s="13"/>
      <c r="DO4" s="13"/>
      <c r="DP4" s="13"/>
      <c r="DQ4" s="14"/>
      <c r="DR4" s="13"/>
      <c r="DS4" s="13"/>
      <c r="DT4" s="13"/>
      <c r="DU4" s="13"/>
      <c r="DV4" s="17"/>
      <c r="DW4" s="18"/>
      <c r="DX4" s="45"/>
      <c r="DY4" s="19"/>
      <c r="DZ4" s="19"/>
      <c r="EA4" s="19"/>
    </row>
    <row r="5" spans="1:133" x14ac:dyDescent="0.3">
      <c r="A5" s="21" t="s">
        <v>10</v>
      </c>
      <c r="B5" s="7"/>
      <c r="C5" s="7"/>
      <c r="D5" s="7"/>
      <c r="E5" s="7"/>
      <c r="F5" s="7"/>
      <c r="G5" s="7"/>
      <c r="H5" s="7"/>
      <c r="I5" s="4"/>
      <c r="J5" s="7"/>
      <c r="K5" s="7"/>
      <c r="L5" s="7"/>
      <c r="M5" s="7"/>
      <c r="N5" s="7"/>
      <c r="O5" s="7"/>
      <c r="P5" s="4"/>
      <c r="Q5" s="7"/>
      <c r="R5" s="7"/>
      <c r="S5" s="7"/>
      <c r="T5" s="7"/>
      <c r="U5" s="7"/>
      <c r="V5" s="7"/>
      <c r="W5" s="4"/>
      <c r="X5" s="7"/>
      <c r="Y5" s="7"/>
      <c r="Z5" s="7"/>
      <c r="AA5" s="7"/>
      <c r="AB5" s="7"/>
      <c r="AC5" s="7"/>
      <c r="AD5" s="4"/>
      <c r="AE5" s="7"/>
      <c r="AF5" s="7"/>
      <c r="AG5" s="7"/>
      <c r="AH5" s="7"/>
      <c r="AI5" s="7"/>
      <c r="AJ5" s="7"/>
      <c r="AK5" s="4"/>
      <c r="AL5" s="7"/>
      <c r="AM5" s="7"/>
      <c r="AN5" s="7"/>
      <c r="AO5" s="7"/>
      <c r="AP5" s="7"/>
      <c r="AQ5" s="7"/>
      <c r="AR5" s="4"/>
      <c r="AS5" s="7"/>
      <c r="AT5" s="7"/>
      <c r="AU5" s="7"/>
      <c r="AV5" s="7"/>
      <c r="AW5" s="7"/>
      <c r="AX5" s="7"/>
      <c r="AY5" s="4"/>
      <c r="AZ5" s="7"/>
      <c r="BA5" s="7"/>
      <c r="BB5" s="7"/>
      <c r="BC5" s="7"/>
      <c r="BD5" s="7"/>
      <c r="BE5" s="7"/>
      <c r="BF5" s="4"/>
      <c r="BG5" s="7"/>
      <c r="BH5" s="7"/>
      <c r="BI5" s="7"/>
      <c r="BJ5" s="7"/>
      <c r="BK5" s="7"/>
      <c r="BL5" s="7"/>
      <c r="BM5" s="4"/>
      <c r="BN5" s="7"/>
      <c r="BO5" s="7"/>
      <c r="BP5" s="7"/>
      <c r="BQ5" s="7"/>
      <c r="BR5" s="7"/>
      <c r="BS5" s="7"/>
      <c r="BT5" s="4"/>
      <c r="BU5" s="7"/>
      <c r="BV5" s="7"/>
      <c r="BW5" s="7"/>
      <c r="BX5" s="7"/>
      <c r="BY5" s="7"/>
      <c r="BZ5" s="7"/>
      <c r="CA5" s="4"/>
      <c r="CB5" s="7"/>
      <c r="CC5" s="7"/>
      <c r="CD5" s="5"/>
      <c r="CE5" s="5"/>
      <c r="CF5" s="5"/>
      <c r="CG5" s="5"/>
      <c r="CH5" s="6"/>
      <c r="CI5" s="5"/>
      <c r="CJ5" s="5"/>
      <c r="CK5" s="5"/>
      <c r="CL5" s="5"/>
      <c r="CM5" s="5"/>
      <c r="CN5" s="5"/>
      <c r="CO5" s="4"/>
      <c r="CP5" s="7"/>
      <c r="CQ5" s="7"/>
      <c r="CR5" s="7"/>
      <c r="CS5" s="7"/>
      <c r="CT5" s="7"/>
      <c r="CU5" s="7"/>
      <c r="CV5" s="4"/>
      <c r="CW5" s="7"/>
      <c r="CX5" s="7"/>
      <c r="CY5" s="7"/>
      <c r="CZ5" s="7"/>
      <c r="DA5" s="7"/>
      <c r="DB5" s="7"/>
      <c r="DC5" s="4" t="s">
        <v>16</v>
      </c>
      <c r="DD5" s="7"/>
      <c r="DE5" s="7" t="s">
        <v>17</v>
      </c>
      <c r="DF5" s="7"/>
      <c r="DG5" s="7"/>
      <c r="DH5" s="7"/>
      <c r="DI5" s="7"/>
      <c r="DJ5" s="8" t="s">
        <v>26</v>
      </c>
      <c r="DK5" s="8"/>
      <c r="DL5" s="8"/>
      <c r="DM5" s="8"/>
      <c r="DN5" s="8"/>
      <c r="DO5" s="7"/>
      <c r="DP5" s="7"/>
      <c r="DQ5" s="4"/>
      <c r="DR5" s="7"/>
      <c r="DS5" s="7"/>
      <c r="DT5" s="7"/>
      <c r="DU5" s="7"/>
      <c r="DV5" s="7"/>
      <c r="DW5" s="7"/>
      <c r="DX5" s="46"/>
    </row>
    <row r="6" spans="1:133" x14ac:dyDescent="0.3">
      <c r="A6" s="21" t="s">
        <v>13</v>
      </c>
      <c r="B6" s="7"/>
      <c r="C6" s="7"/>
      <c r="D6" s="7"/>
      <c r="E6" s="7"/>
      <c r="F6" s="7"/>
      <c r="G6" s="7"/>
      <c r="H6" s="7"/>
      <c r="I6" s="4"/>
      <c r="J6" s="7"/>
      <c r="K6" s="7"/>
      <c r="L6" s="7"/>
      <c r="M6" s="7"/>
      <c r="N6" s="7"/>
      <c r="O6" s="7"/>
      <c r="P6" s="4"/>
      <c r="Q6" s="7"/>
      <c r="R6" s="7"/>
      <c r="S6" s="7"/>
      <c r="T6" s="7"/>
      <c r="U6" s="7"/>
      <c r="V6" s="7"/>
      <c r="W6" s="4"/>
      <c r="X6" s="7"/>
      <c r="Y6" s="7" t="s">
        <v>24</v>
      </c>
      <c r="Z6" s="7"/>
      <c r="AA6" s="7"/>
      <c r="AB6" s="7"/>
      <c r="AC6" s="7"/>
      <c r="AD6" s="4"/>
      <c r="AE6" s="7" t="s">
        <v>20</v>
      </c>
      <c r="AF6" s="7"/>
      <c r="AG6" s="7" t="s">
        <v>20</v>
      </c>
      <c r="AH6" s="7"/>
      <c r="AI6" s="7"/>
      <c r="AJ6" s="7"/>
      <c r="AK6" s="4"/>
      <c r="AL6" s="7"/>
      <c r="AM6" s="7"/>
      <c r="AN6" s="7"/>
      <c r="AO6" s="7"/>
      <c r="AP6" s="7"/>
      <c r="AQ6" s="7"/>
      <c r="AR6" s="4" t="s">
        <v>24</v>
      </c>
      <c r="AS6" s="7"/>
      <c r="AT6" s="7"/>
      <c r="AU6" s="7"/>
      <c r="AV6" s="7"/>
      <c r="AW6" s="7"/>
      <c r="AX6" s="7"/>
      <c r="AY6" s="4"/>
      <c r="AZ6" s="7"/>
      <c r="BA6" s="7" t="s">
        <v>24</v>
      </c>
      <c r="BB6" s="7"/>
      <c r="BC6" s="7"/>
      <c r="BD6" s="7"/>
      <c r="BE6" s="7"/>
      <c r="BF6" s="4"/>
      <c r="BG6" s="7"/>
      <c r="BH6" s="7"/>
      <c r="BI6" s="7"/>
      <c r="BJ6" s="7"/>
      <c r="BK6" s="7"/>
      <c r="BL6" s="7"/>
      <c r="BM6" s="4"/>
      <c r="BN6" s="7"/>
      <c r="BO6" s="7"/>
      <c r="BP6" s="7"/>
      <c r="BQ6" s="7"/>
      <c r="BR6" s="7"/>
      <c r="BS6" s="7"/>
      <c r="BT6" s="4" t="s">
        <v>24</v>
      </c>
      <c r="BU6" s="7"/>
      <c r="BV6" s="7"/>
      <c r="BW6" s="7"/>
      <c r="BX6" s="7"/>
      <c r="BY6" s="7"/>
      <c r="BZ6" s="7"/>
      <c r="CA6" s="4"/>
      <c r="CB6" s="7"/>
      <c r="CC6" s="7"/>
      <c r="CD6" s="5"/>
      <c r="CE6" s="5"/>
      <c r="CF6" s="5"/>
      <c r="CG6" s="5"/>
      <c r="CH6" s="6"/>
      <c r="CI6" s="5"/>
      <c r="CJ6" s="5"/>
      <c r="CK6" s="5"/>
      <c r="CL6" s="5"/>
      <c r="CM6" s="5"/>
      <c r="CN6" s="5"/>
      <c r="CO6" s="4"/>
      <c r="CP6" s="7"/>
      <c r="CQ6" s="7"/>
      <c r="CR6" s="7"/>
      <c r="CS6" s="7" t="s">
        <v>24</v>
      </c>
      <c r="CT6" s="7"/>
      <c r="CU6" s="7"/>
      <c r="CV6" s="4"/>
      <c r="CW6" s="7"/>
      <c r="CX6" s="7"/>
      <c r="CY6" s="7"/>
      <c r="CZ6" s="7"/>
      <c r="DA6" s="7"/>
      <c r="DB6" s="7"/>
      <c r="DC6" s="4" t="s">
        <v>24</v>
      </c>
      <c r="DD6" s="7"/>
      <c r="DE6" s="7"/>
      <c r="DF6" s="7"/>
      <c r="DG6" s="7"/>
      <c r="DH6" s="7"/>
      <c r="DI6" s="7"/>
      <c r="DJ6" s="4"/>
      <c r="DK6" s="7"/>
      <c r="DL6" s="7"/>
      <c r="DM6" s="7"/>
      <c r="DN6" s="7"/>
      <c r="DO6" s="7"/>
      <c r="DP6" s="7"/>
      <c r="DQ6" s="4"/>
      <c r="DR6" s="7"/>
      <c r="DS6" s="7"/>
      <c r="DT6" s="7"/>
      <c r="DU6" s="7"/>
      <c r="DV6" s="7"/>
      <c r="DW6" s="7"/>
      <c r="DX6" s="46"/>
    </row>
    <row r="7" spans="1:133" x14ac:dyDescent="0.3">
      <c r="A7" s="21" t="s">
        <v>11</v>
      </c>
      <c r="B7" s="7"/>
      <c r="C7" s="7"/>
      <c r="D7" s="7"/>
      <c r="E7" s="7"/>
      <c r="F7" s="7"/>
      <c r="G7" s="7"/>
      <c r="H7" s="7"/>
      <c r="I7" s="4"/>
      <c r="J7" s="7"/>
      <c r="K7" s="7"/>
      <c r="L7" s="7"/>
      <c r="M7" s="7"/>
      <c r="N7" s="7"/>
      <c r="O7" s="7"/>
      <c r="P7" s="4"/>
      <c r="Q7" s="7"/>
      <c r="R7" s="7"/>
      <c r="S7" s="7"/>
      <c r="T7" s="7"/>
      <c r="U7" s="7"/>
      <c r="V7" s="7"/>
      <c r="W7" s="4"/>
      <c r="X7" s="7"/>
      <c r="Y7" s="7" t="s">
        <v>21</v>
      </c>
      <c r="Z7" s="7"/>
      <c r="AA7" s="7"/>
      <c r="AB7" s="7"/>
      <c r="AC7" s="7"/>
      <c r="AD7" s="4"/>
      <c r="AE7" s="7"/>
      <c r="AF7" s="7"/>
      <c r="AG7" s="7"/>
      <c r="AH7" s="7"/>
      <c r="AI7" s="7"/>
      <c r="AJ7" s="7"/>
      <c r="AK7" s="4"/>
      <c r="AL7" s="7"/>
      <c r="AM7" s="7"/>
      <c r="AN7" s="7"/>
      <c r="AO7" s="7"/>
      <c r="AP7" s="7"/>
      <c r="AQ7" s="7"/>
      <c r="AR7" s="4"/>
      <c r="AS7" s="7" t="s">
        <v>9</v>
      </c>
      <c r="AT7" s="7"/>
      <c r="AU7" s="7"/>
      <c r="AV7" s="7"/>
      <c r="AW7" s="7"/>
      <c r="AX7" s="7"/>
      <c r="AY7" s="4"/>
      <c r="AZ7" s="7"/>
      <c r="BA7" s="7"/>
      <c r="BB7" s="7"/>
      <c r="BC7" s="7"/>
      <c r="BD7" s="7"/>
      <c r="BE7" s="7"/>
      <c r="BF7" s="4"/>
      <c r="BG7" s="7"/>
      <c r="BH7" s="7"/>
      <c r="BI7" s="7"/>
      <c r="BJ7" s="7"/>
      <c r="BK7" s="7"/>
      <c r="BL7" s="7"/>
      <c r="BM7" s="4"/>
      <c r="BN7" s="7"/>
      <c r="BO7" s="7"/>
      <c r="BP7" s="7"/>
      <c r="BQ7" s="7"/>
      <c r="BR7" s="7"/>
      <c r="BS7" s="7"/>
      <c r="BT7" s="4" t="s">
        <v>15</v>
      </c>
      <c r="BU7" s="7"/>
      <c r="BV7" s="7"/>
      <c r="BW7" s="7"/>
      <c r="BX7" s="7"/>
      <c r="BY7" s="7"/>
      <c r="BZ7" s="7"/>
      <c r="CA7" s="4"/>
      <c r="CB7" s="7"/>
      <c r="CC7" s="7"/>
      <c r="CD7" s="5"/>
      <c r="CE7" s="5"/>
      <c r="CF7" s="5"/>
      <c r="CG7" s="5"/>
      <c r="CH7" s="6"/>
      <c r="CI7" s="5"/>
      <c r="CJ7" s="5"/>
      <c r="CK7" s="5"/>
      <c r="CL7" s="5"/>
      <c r="CM7" s="5"/>
      <c r="CN7" s="5"/>
      <c r="CO7" s="4"/>
      <c r="CP7" s="7"/>
      <c r="CQ7" s="7"/>
      <c r="CR7" s="7"/>
      <c r="CS7" s="7"/>
      <c r="CT7" s="7"/>
      <c r="CU7" s="7"/>
      <c r="CV7" s="4"/>
      <c r="CW7" s="7"/>
      <c r="CX7" s="7"/>
      <c r="CY7" s="7"/>
      <c r="CZ7" s="7"/>
      <c r="DA7" s="7"/>
      <c r="DB7" s="7"/>
      <c r="DC7" s="4" t="s">
        <v>16</v>
      </c>
      <c r="DD7" s="7"/>
      <c r="DE7" s="7" t="s">
        <v>17</v>
      </c>
      <c r="DF7" s="7"/>
      <c r="DG7" s="7"/>
      <c r="DH7" s="7"/>
      <c r="DI7" s="7"/>
      <c r="DJ7" s="4"/>
      <c r="DK7" s="7"/>
      <c r="DL7" s="7"/>
      <c r="DM7" s="7"/>
      <c r="DN7" s="7"/>
      <c r="DO7" s="7"/>
      <c r="DP7" s="7"/>
      <c r="DQ7" s="4"/>
      <c r="DR7" s="7"/>
      <c r="DS7" s="7"/>
      <c r="DT7" s="7"/>
      <c r="DU7" s="7"/>
      <c r="DV7" s="7"/>
      <c r="DW7" s="7"/>
      <c r="DX7" s="46"/>
    </row>
    <row r="8" spans="1:133" x14ac:dyDescent="0.3">
      <c r="A8" s="21" t="s">
        <v>12</v>
      </c>
      <c r="B8" s="7"/>
      <c r="C8" s="7"/>
      <c r="D8" s="7"/>
      <c r="E8" s="7"/>
      <c r="F8" s="7"/>
      <c r="G8" s="7"/>
      <c r="H8" s="7"/>
      <c r="I8" s="4"/>
      <c r="J8" s="7"/>
      <c r="K8" s="7"/>
      <c r="L8" s="7"/>
      <c r="M8" s="7"/>
      <c r="N8" s="7"/>
      <c r="O8" s="7"/>
      <c r="P8" s="4"/>
      <c r="Q8" s="7"/>
      <c r="R8" s="7"/>
      <c r="S8" s="7"/>
      <c r="T8" s="7"/>
      <c r="U8" s="7"/>
      <c r="V8" s="7"/>
      <c r="W8" s="4"/>
      <c r="X8" s="7"/>
      <c r="Y8" s="7"/>
      <c r="Z8" s="7"/>
      <c r="AA8" s="7"/>
      <c r="AB8" s="7"/>
      <c r="AC8" s="7"/>
      <c r="AD8" s="4"/>
      <c r="AE8" s="7"/>
      <c r="AF8" s="7"/>
      <c r="AG8" s="7"/>
      <c r="AH8" s="7"/>
      <c r="AI8" s="7"/>
      <c r="AJ8" s="7"/>
      <c r="AK8" s="4"/>
      <c r="AL8" s="7"/>
      <c r="AM8" s="7"/>
      <c r="AN8" s="7"/>
      <c r="AO8" s="7"/>
      <c r="AP8" s="7"/>
      <c r="AQ8" s="7"/>
      <c r="AR8" s="4"/>
      <c r="AS8" s="7" t="s">
        <v>9</v>
      </c>
      <c r="AT8" s="7"/>
      <c r="AU8" s="7"/>
      <c r="AV8" s="7"/>
      <c r="AW8" s="7"/>
      <c r="AX8" s="7"/>
      <c r="AY8" s="4"/>
      <c r="AZ8" s="7"/>
      <c r="BA8" s="7"/>
      <c r="BB8" s="7"/>
      <c r="BC8" s="7"/>
      <c r="BD8" s="7"/>
      <c r="BE8" s="7"/>
      <c r="BF8" s="4"/>
      <c r="BG8" s="7"/>
      <c r="BH8" s="7"/>
      <c r="BI8" s="7"/>
      <c r="BJ8" s="7"/>
      <c r="BK8" s="7"/>
      <c r="BL8" s="7"/>
      <c r="BM8" s="4"/>
      <c r="BN8" s="7"/>
      <c r="BO8" s="7"/>
      <c r="BP8" s="7"/>
      <c r="BQ8" s="7"/>
      <c r="BR8" s="7"/>
      <c r="BS8" s="7"/>
      <c r="BT8" s="4" t="s">
        <v>15</v>
      </c>
      <c r="BU8" s="7"/>
      <c r="BV8" s="7"/>
      <c r="BW8" s="7"/>
      <c r="BX8" s="7"/>
      <c r="BY8" s="7"/>
      <c r="BZ8" s="7"/>
      <c r="CA8" s="4"/>
      <c r="CB8" s="7"/>
      <c r="CC8" s="7"/>
      <c r="CD8" s="7"/>
      <c r="CE8" s="7"/>
      <c r="CF8" s="7"/>
      <c r="CG8" s="7"/>
      <c r="CH8" s="4"/>
      <c r="CI8" s="7"/>
      <c r="CJ8" s="7"/>
      <c r="CK8" s="7"/>
      <c r="CL8" s="7"/>
      <c r="CM8" s="7"/>
      <c r="CN8" s="7"/>
      <c r="CO8" s="4"/>
      <c r="CP8" s="7"/>
      <c r="CQ8" s="7"/>
      <c r="CR8" s="7"/>
      <c r="CS8" s="7"/>
      <c r="CT8" s="7"/>
      <c r="CU8" s="7"/>
      <c r="CV8" s="4"/>
      <c r="CW8" s="7"/>
      <c r="CX8" s="7"/>
      <c r="CY8" s="7"/>
      <c r="CZ8" s="7"/>
      <c r="DA8" s="7"/>
      <c r="DB8" s="7"/>
      <c r="DC8" s="4" t="s">
        <v>16</v>
      </c>
      <c r="DD8" s="7"/>
      <c r="DE8" s="7" t="s">
        <v>17</v>
      </c>
      <c r="DF8" s="7"/>
      <c r="DG8" s="7" t="s">
        <v>18</v>
      </c>
      <c r="DH8" s="7"/>
      <c r="DI8" s="7"/>
      <c r="DJ8" s="4"/>
      <c r="DK8" s="7"/>
      <c r="DL8" s="7"/>
      <c r="DM8" s="7"/>
      <c r="DN8" s="7"/>
      <c r="DO8" s="7"/>
      <c r="DP8" s="7"/>
      <c r="DQ8" s="4"/>
      <c r="DR8" s="7"/>
      <c r="DS8" s="7"/>
      <c r="DT8" s="7"/>
      <c r="DU8" s="7"/>
      <c r="DV8" s="7"/>
      <c r="DW8" s="7"/>
      <c r="DX8" s="46"/>
    </row>
    <row r="9" spans="1:133" x14ac:dyDescent="0.3">
      <c r="A9" s="21" t="s">
        <v>14</v>
      </c>
      <c r="B9" s="7"/>
      <c r="C9" s="7"/>
      <c r="D9" s="7"/>
      <c r="E9" s="7"/>
      <c r="F9" s="7"/>
      <c r="G9" s="7"/>
      <c r="H9" s="7"/>
      <c r="I9" s="4"/>
      <c r="J9" s="7"/>
      <c r="K9" s="7"/>
      <c r="L9" s="7"/>
      <c r="M9" s="7"/>
      <c r="N9" s="7"/>
      <c r="O9" s="7"/>
      <c r="P9" s="4"/>
      <c r="Q9" s="7"/>
      <c r="R9" s="7"/>
      <c r="S9" s="8"/>
      <c r="T9" s="8"/>
      <c r="U9" s="8"/>
      <c r="V9" s="8"/>
      <c r="W9" s="9"/>
      <c r="X9" s="8"/>
      <c r="Y9" s="8"/>
      <c r="Z9" s="8"/>
      <c r="AA9" s="8"/>
      <c r="AB9" s="8"/>
      <c r="AC9" s="8"/>
      <c r="AD9" s="4"/>
      <c r="AE9" s="7"/>
      <c r="AF9" s="7"/>
      <c r="AG9" s="7" t="s">
        <v>20</v>
      </c>
      <c r="AH9" s="7"/>
      <c r="AI9" s="7"/>
      <c r="AJ9" s="7"/>
      <c r="AK9" s="9"/>
      <c r="AL9" s="8"/>
      <c r="AM9" s="8"/>
      <c r="AN9" s="8"/>
      <c r="AO9" s="8"/>
      <c r="AP9" s="8"/>
      <c r="AQ9" s="8"/>
      <c r="AR9" s="9"/>
      <c r="AS9" s="8"/>
      <c r="AT9" s="8"/>
      <c r="AU9" s="8"/>
      <c r="AV9" s="8"/>
      <c r="AW9" s="8"/>
      <c r="AX9" s="8"/>
      <c r="AY9" s="9"/>
      <c r="AZ9" s="8"/>
      <c r="BA9" s="8"/>
      <c r="BB9" s="8"/>
      <c r="BC9" s="8"/>
      <c r="BD9" s="8"/>
      <c r="BE9" s="8"/>
      <c r="BF9" s="9"/>
      <c r="BG9" s="8"/>
      <c r="BH9" s="8"/>
      <c r="BI9" s="8"/>
      <c r="BJ9" s="8" t="s">
        <v>20</v>
      </c>
      <c r="BK9" s="8"/>
      <c r="BL9" s="8"/>
      <c r="BM9" s="9"/>
      <c r="BN9" s="7"/>
      <c r="BO9" s="7"/>
      <c r="BP9" s="7"/>
      <c r="BQ9" s="7"/>
      <c r="BR9" s="7"/>
      <c r="BS9" s="7"/>
      <c r="BT9" s="9"/>
      <c r="BU9" s="8"/>
      <c r="BV9" s="8"/>
      <c r="BW9" s="8"/>
      <c r="BX9" s="8"/>
      <c r="BY9" s="8"/>
      <c r="BZ9" s="8"/>
      <c r="CA9" s="9"/>
      <c r="CB9" s="8"/>
      <c r="CC9" s="8"/>
      <c r="CD9" s="8"/>
      <c r="CE9" s="8"/>
      <c r="CF9" s="8"/>
      <c r="CG9" s="8"/>
      <c r="CH9" s="9"/>
      <c r="CI9" s="8"/>
      <c r="CJ9" s="8"/>
      <c r="CK9" s="8"/>
      <c r="CL9" s="8"/>
      <c r="CM9" s="8"/>
      <c r="CN9" s="7"/>
      <c r="CO9" s="4"/>
      <c r="CP9" s="7"/>
      <c r="CQ9" s="7"/>
      <c r="CR9" s="7"/>
      <c r="CS9" s="7"/>
      <c r="CT9" s="8"/>
      <c r="CU9" s="8"/>
      <c r="CV9" s="9"/>
      <c r="CW9" s="7"/>
      <c r="CX9" s="7"/>
      <c r="CY9" s="8"/>
      <c r="CZ9" s="8"/>
      <c r="DA9" s="8"/>
      <c r="DB9" s="8"/>
      <c r="DC9" s="9" t="s">
        <v>16</v>
      </c>
      <c r="DD9" s="8"/>
      <c r="DE9" s="8" t="s">
        <v>20</v>
      </c>
      <c r="DF9" s="8"/>
      <c r="DG9" s="8"/>
      <c r="DH9" s="8"/>
      <c r="DI9" s="8"/>
      <c r="DJ9" s="4" t="s">
        <v>20</v>
      </c>
      <c r="DK9" s="7"/>
      <c r="DL9" s="7" t="s">
        <v>20</v>
      </c>
      <c r="DM9" s="7"/>
      <c r="DN9" s="7"/>
      <c r="DO9" s="7"/>
      <c r="DP9" s="7"/>
      <c r="DQ9" s="4"/>
      <c r="DR9" s="7" t="s">
        <v>20</v>
      </c>
      <c r="DS9" s="7"/>
      <c r="DT9" s="7" t="s">
        <v>20</v>
      </c>
      <c r="DU9" s="7"/>
      <c r="DV9" s="7"/>
      <c r="DW9" s="7"/>
      <c r="DX9" s="46"/>
    </row>
    <row r="10" spans="1:133" s="26" customFormat="1" ht="15" thickBot="1" x14ac:dyDescent="0.35">
      <c r="A10" s="22" t="s">
        <v>19</v>
      </c>
      <c r="B10" s="23"/>
      <c r="C10" s="23"/>
      <c r="D10" s="23"/>
      <c r="E10" s="23"/>
      <c r="F10" s="23"/>
      <c r="G10" s="23"/>
      <c r="H10" s="23"/>
      <c r="I10" s="24"/>
      <c r="J10" s="23"/>
      <c r="K10" s="23"/>
      <c r="L10" s="23"/>
      <c r="M10" s="23"/>
      <c r="N10" s="23"/>
      <c r="O10" s="23"/>
      <c r="P10" s="24"/>
      <c r="Q10" s="23"/>
      <c r="R10" s="23"/>
      <c r="S10" s="23"/>
      <c r="T10" s="23"/>
      <c r="U10" s="23"/>
      <c r="V10" s="23"/>
      <c r="W10" s="24"/>
      <c r="X10" s="23"/>
      <c r="Y10" s="23" t="s">
        <v>22</v>
      </c>
      <c r="Z10" s="23"/>
      <c r="AA10" s="23"/>
      <c r="AB10" s="23"/>
      <c r="AC10" s="23"/>
      <c r="AD10" s="24"/>
      <c r="AE10" s="23"/>
      <c r="AF10" s="23"/>
      <c r="AG10" s="23"/>
      <c r="AH10" s="23"/>
      <c r="AI10" s="23"/>
      <c r="AJ10" s="23"/>
      <c r="AK10" s="24"/>
      <c r="AL10" s="23"/>
      <c r="AM10" s="23"/>
      <c r="AN10" s="23"/>
      <c r="AO10" s="23"/>
      <c r="AP10" s="23"/>
      <c r="AQ10" s="23"/>
      <c r="AR10" s="24"/>
      <c r="AS10" s="23"/>
      <c r="AT10" s="23"/>
      <c r="AU10" s="23"/>
      <c r="AV10" s="23"/>
      <c r="AW10" s="23"/>
      <c r="AX10" s="23"/>
      <c r="AY10" s="24"/>
      <c r="AZ10" s="23"/>
      <c r="BA10" s="23"/>
      <c r="BB10" s="23"/>
      <c r="BC10" s="23"/>
      <c r="BD10" s="23"/>
      <c r="BE10" s="23"/>
      <c r="BF10" s="24"/>
      <c r="BG10" s="23"/>
      <c r="BH10" s="23"/>
      <c r="BI10" s="23"/>
      <c r="BJ10" s="23" t="s">
        <v>22</v>
      </c>
      <c r="BK10" s="23"/>
      <c r="BL10" s="23"/>
      <c r="BM10" s="24"/>
      <c r="BN10" s="23"/>
      <c r="BO10" s="23"/>
      <c r="BP10" s="23"/>
      <c r="BQ10" s="23"/>
      <c r="BR10" s="23"/>
      <c r="BS10" s="23"/>
      <c r="BT10" s="24"/>
      <c r="BU10" s="23"/>
      <c r="BV10" s="23"/>
      <c r="BW10" s="23"/>
      <c r="BX10" s="23"/>
      <c r="BY10" s="23"/>
      <c r="BZ10" s="23"/>
      <c r="CA10" s="24"/>
      <c r="CB10" s="23"/>
      <c r="CC10" s="23"/>
      <c r="CD10" s="23"/>
      <c r="CE10" s="23"/>
      <c r="CF10" s="23"/>
      <c r="CG10" s="23"/>
      <c r="CH10" s="24"/>
      <c r="CI10" s="23"/>
      <c r="CJ10" s="23"/>
      <c r="CK10" s="23"/>
      <c r="CL10" s="23"/>
      <c r="CM10" s="23"/>
      <c r="CN10" s="23"/>
      <c r="CO10" s="24"/>
      <c r="CP10" s="23"/>
      <c r="CQ10" s="23"/>
      <c r="CR10" s="23"/>
      <c r="CS10" s="23"/>
      <c r="CT10" s="23"/>
      <c r="CU10" s="23"/>
      <c r="CV10" s="25" t="s">
        <v>23</v>
      </c>
      <c r="CW10" s="25"/>
      <c r="CX10" s="25"/>
      <c r="CY10" s="23"/>
      <c r="CZ10" s="23"/>
      <c r="DA10" s="23"/>
      <c r="DB10" s="23"/>
      <c r="DC10" s="25" t="s">
        <v>22</v>
      </c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3"/>
      <c r="DP10" s="23"/>
      <c r="DQ10" s="24"/>
      <c r="DR10" s="23"/>
      <c r="DS10" s="23"/>
      <c r="DT10" s="23" t="s">
        <v>8</v>
      </c>
      <c r="DU10" s="23"/>
      <c r="DV10" s="23"/>
      <c r="DW10" s="23"/>
      <c r="DX10" s="47"/>
    </row>
    <row r="11" spans="1:133" s="20" customFormat="1" x14ac:dyDescent="0.3">
      <c r="A11" s="27" t="s">
        <v>32</v>
      </c>
      <c r="I11" s="28"/>
      <c r="P11" s="28"/>
      <c r="W11" s="28"/>
      <c r="AD11" s="28"/>
      <c r="AJ11" s="20" t="s">
        <v>40</v>
      </c>
      <c r="AK11" s="28"/>
      <c r="AR11" s="28"/>
      <c r="AY11" s="28"/>
      <c r="BF11" s="28"/>
      <c r="BM11" s="28"/>
      <c r="BT11" s="28"/>
      <c r="CA11" s="28"/>
      <c r="CH11" s="28"/>
      <c r="CO11" s="28"/>
      <c r="CV11" s="28"/>
      <c r="DC11" s="28"/>
      <c r="DJ11" s="28"/>
      <c r="DQ11" s="28"/>
      <c r="DX11" s="48"/>
    </row>
    <row r="12" spans="1:133" x14ac:dyDescent="0.3">
      <c r="N12" s="52" t="s">
        <v>82</v>
      </c>
      <c r="O12" s="50">
        <v>20</v>
      </c>
      <c r="AB12" s="51" t="s">
        <v>33</v>
      </c>
      <c r="AC12" s="1">
        <v>4</v>
      </c>
      <c r="BK12" s="51" t="s">
        <v>77</v>
      </c>
      <c r="BL12" s="1">
        <v>150</v>
      </c>
      <c r="CT12" s="51" t="s">
        <v>81</v>
      </c>
      <c r="CU12" s="1">
        <v>120</v>
      </c>
    </row>
    <row r="13" spans="1:133" x14ac:dyDescent="0.3">
      <c r="AB13" s="51" t="s">
        <v>34</v>
      </c>
      <c r="AC13" s="1">
        <v>4</v>
      </c>
      <c r="BK13" s="51" t="s">
        <v>74</v>
      </c>
      <c r="BL13" s="1">
        <v>80</v>
      </c>
      <c r="CT13" s="51" t="s">
        <v>78</v>
      </c>
      <c r="CU13" s="1">
        <v>50</v>
      </c>
    </row>
    <row r="14" spans="1:133" x14ac:dyDescent="0.3">
      <c r="AB14" s="51" t="s">
        <v>36</v>
      </c>
      <c r="AC14" s="1">
        <v>10</v>
      </c>
      <c r="BK14" s="51" t="s">
        <v>75</v>
      </c>
      <c r="BL14" s="1">
        <v>70</v>
      </c>
      <c r="CT14" s="51" t="s">
        <v>79</v>
      </c>
      <c r="CU14" s="1">
        <v>50</v>
      </c>
    </row>
    <row r="15" spans="1:133" x14ac:dyDescent="0.3">
      <c r="AB15" s="51" t="s">
        <v>37</v>
      </c>
      <c r="AC15" s="10">
        <v>10</v>
      </c>
      <c r="BK15" s="51" t="s">
        <v>76</v>
      </c>
      <c r="BL15" s="10">
        <v>70</v>
      </c>
      <c r="CT15" s="51" t="s">
        <v>80</v>
      </c>
      <c r="CU15" s="1">
        <v>20</v>
      </c>
    </row>
    <row r="16" spans="1:133" x14ac:dyDescent="0.3">
      <c r="AB16" s="51" t="s">
        <v>38</v>
      </c>
      <c r="AC16" s="10">
        <v>6</v>
      </c>
    </row>
    <row r="17" spans="1:128" x14ac:dyDescent="0.3">
      <c r="AB17" s="51" t="s">
        <v>39</v>
      </c>
      <c r="AC17" s="10">
        <v>6</v>
      </c>
    </row>
    <row r="18" spans="1:128" x14ac:dyDescent="0.3">
      <c r="AB18" s="51" t="s">
        <v>85</v>
      </c>
      <c r="AC18" s="10">
        <v>8</v>
      </c>
    </row>
    <row r="19" spans="1:128" x14ac:dyDescent="0.3">
      <c r="AB19" s="56" t="s">
        <v>87</v>
      </c>
      <c r="AC19" s="10">
        <v>20</v>
      </c>
    </row>
    <row r="20" spans="1:128" ht="15" thickBot="1" x14ac:dyDescent="0.35">
      <c r="U20" s="51" t="s">
        <v>35</v>
      </c>
      <c r="V20" s="1">
        <v>4</v>
      </c>
    </row>
    <row r="21" spans="1:128" s="20" customFormat="1" x14ac:dyDescent="0.3">
      <c r="A21" s="27" t="s">
        <v>88</v>
      </c>
      <c r="I21" s="28"/>
      <c r="O21" s="20">
        <f>SUM(I11:O20)</f>
        <v>20</v>
      </c>
      <c r="P21" s="28"/>
      <c r="U21" s="53"/>
      <c r="V21" s="20">
        <f>SUM(P11:V20)</f>
        <v>4</v>
      </c>
      <c r="W21" s="28"/>
      <c r="AC21" s="20">
        <f>SUM(W11:AC20)</f>
        <v>68</v>
      </c>
      <c r="AD21" s="28"/>
      <c r="AK21" s="28"/>
      <c r="AR21" s="28"/>
      <c r="AY21" s="28"/>
      <c r="BF21" s="28"/>
      <c r="BL21" s="20">
        <f>SUM(BF11:BL20)</f>
        <v>370</v>
      </c>
      <c r="BM21" s="28"/>
      <c r="BT21" s="28"/>
      <c r="CA21" s="28"/>
      <c r="CH21" s="28"/>
      <c r="CO21" s="28"/>
      <c r="CU21" s="20">
        <f>SUM(CU12:CU15)</f>
        <v>240</v>
      </c>
      <c r="CV21" s="28"/>
      <c r="DC21" s="28"/>
      <c r="DJ21" s="28"/>
      <c r="DQ21" s="28"/>
      <c r="DX21" s="48"/>
    </row>
    <row r="22" spans="1:128" s="26" customFormat="1" ht="15" thickBot="1" x14ac:dyDescent="0.35">
      <c r="A22" s="30" t="s">
        <v>89</v>
      </c>
      <c r="H22" s="26">
        <v>24</v>
      </c>
      <c r="I22" s="31"/>
      <c r="O22" s="26">
        <v>20</v>
      </c>
      <c r="P22" s="31"/>
      <c r="U22" s="55"/>
      <c r="V22" s="26">
        <v>12</v>
      </c>
      <c r="W22" s="31"/>
      <c r="AC22" s="26">
        <v>12</v>
      </c>
      <c r="AD22" s="31"/>
      <c r="AJ22" s="26">
        <v>12</v>
      </c>
      <c r="AK22" s="31"/>
      <c r="AQ22" s="26">
        <v>12</v>
      </c>
      <c r="AR22" s="31"/>
      <c r="AX22" s="26">
        <v>12</v>
      </c>
      <c r="AY22" s="31"/>
      <c r="BE22" s="26">
        <v>12</v>
      </c>
      <c r="BF22" s="31"/>
      <c r="BL22" s="26">
        <v>12</v>
      </c>
      <c r="BM22" s="31"/>
      <c r="BS22" s="26">
        <v>12</v>
      </c>
      <c r="BT22" s="31"/>
      <c r="BZ22" s="26">
        <v>12</v>
      </c>
      <c r="CA22" s="31"/>
      <c r="CG22" s="26">
        <v>0</v>
      </c>
      <c r="CH22" s="31"/>
      <c r="CN22" s="26">
        <v>0</v>
      </c>
      <c r="CO22" s="31"/>
      <c r="CU22" s="26">
        <v>12</v>
      </c>
      <c r="CV22" s="31"/>
      <c r="DC22" s="31"/>
      <c r="DJ22" s="31"/>
      <c r="DQ22" s="31"/>
      <c r="DX22" s="54"/>
    </row>
    <row r="23" spans="1:128" ht="15" thickBot="1" x14ac:dyDescent="0.35">
      <c r="U23" s="52"/>
    </row>
    <row r="24" spans="1:128" s="33" customFormat="1" ht="15" thickBot="1" x14ac:dyDescent="0.35">
      <c r="A24" s="32" t="s">
        <v>90</v>
      </c>
      <c r="H24" s="33">
        <f>6*H26</f>
        <v>30</v>
      </c>
      <c r="I24" s="34"/>
      <c r="O24" s="33">
        <f>6*O26</f>
        <v>60</v>
      </c>
      <c r="P24" s="34"/>
      <c r="V24" s="33">
        <f>6*V26</f>
        <v>60</v>
      </c>
      <c r="W24" s="34"/>
      <c r="AC24" s="33">
        <f>6*AC26</f>
        <v>90</v>
      </c>
      <c r="AD24" s="34"/>
      <c r="AJ24" s="33">
        <f>6*AJ26</f>
        <v>60</v>
      </c>
      <c r="AK24" s="34"/>
      <c r="AQ24" s="33">
        <f>6*AQ26</f>
        <v>90</v>
      </c>
      <c r="AR24" s="34"/>
      <c r="AX24" s="33">
        <f>6*AX26</f>
        <v>90</v>
      </c>
      <c r="AY24" s="34"/>
      <c r="BE24" s="33">
        <f>6*BE26</f>
        <v>90</v>
      </c>
      <c r="BF24" s="34"/>
      <c r="BL24" s="33">
        <f>6*BL26</f>
        <v>90</v>
      </c>
      <c r="BM24" s="34"/>
      <c r="BS24" s="33">
        <f>6*BS26</f>
        <v>30</v>
      </c>
      <c r="BT24" s="34"/>
      <c r="BZ24" s="33">
        <f>6*BZ26</f>
        <v>90</v>
      </c>
      <c r="CA24" s="34"/>
      <c r="CG24" s="33">
        <f>6*CG26</f>
        <v>0</v>
      </c>
      <c r="CH24" s="34"/>
      <c r="CN24" s="33">
        <f>6*CN26</f>
        <v>60</v>
      </c>
      <c r="CO24" s="34"/>
      <c r="CU24" s="33">
        <f>6*CU26</f>
        <v>90</v>
      </c>
      <c r="CV24" s="34"/>
      <c r="DB24" s="33">
        <f>6*DB26</f>
        <v>0</v>
      </c>
      <c r="DC24" s="34"/>
      <c r="DI24" s="33">
        <f>6*DI26</f>
        <v>0</v>
      </c>
      <c r="DJ24" s="34"/>
      <c r="DP24" s="33">
        <f>6*DP26</f>
        <v>6</v>
      </c>
      <c r="DQ24" s="34"/>
      <c r="DX24" s="33">
        <f>6*DX26</f>
        <v>936</v>
      </c>
    </row>
    <row r="25" spans="1:128" s="33" customFormat="1" ht="15" thickBot="1" x14ac:dyDescent="0.35">
      <c r="A25" s="32"/>
      <c r="I25" s="34"/>
      <c r="P25" s="34"/>
      <c r="W25" s="34"/>
      <c r="AD25" s="34"/>
      <c r="AK25" s="34"/>
      <c r="AR25" s="34"/>
      <c r="AY25" s="34"/>
      <c r="BF25" s="34"/>
      <c r="BM25" s="34"/>
      <c r="BT25" s="34"/>
      <c r="CA25" s="34"/>
      <c r="CH25" s="34"/>
      <c r="CO25" s="34"/>
      <c r="CV25" s="34"/>
      <c r="DC25" s="34"/>
      <c r="DJ25" s="34"/>
      <c r="DQ25" s="34"/>
    </row>
    <row r="26" spans="1:128" s="33" customFormat="1" ht="15" thickBot="1" x14ac:dyDescent="0.35">
      <c r="A26" s="32" t="s">
        <v>86</v>
      </c>
      <c r="H26" s="33">
        <v>5</v>
      </c>
      <c r="I26" s="34"/>
      <c r="O26" s="33">
        <v>10</v>
      </c>
      <c r="P26" s="34"/>
      <c r="V26" s="33">
        <v>10</v>
      </c>
      <c r="W26" s="34"/>
      <c r="AC26" s="33">
        <v>15</v>
      </c>
      <c r="AD26" s="34"/>
      <c r="AJ26" s="33">
        <v>10</v>
      </c>
      <c r="AK26" s="34"/>
      <c r="AQ26" s="33">
        <v>15</v>
      </c>
      <c r="AR26" s="34"/>
      <c r="AX26" s="33">
        <v>15</v>
      </c>
      <c r="AY26" s="34"/>
      <c r="BE26" s="33">
        <v>15</v>
      </c>
      <c r="BF26" s="34"/>
      <c r="BL26" s="33">
        <v>15</v>
      </c>
      <c r="BM26" s="34"/>
      <c r="BS26" s="33">
        <v>5</v>
      </c>
      <c r="BT26" s="34"/>
      <c r="BZ26" s="33">
        <v>15</v>
      </c>
      <c r="CA26" s="34"/>
      <c r="CG26" s="33">
        <v>0</v>
      </c>
      <c r="CH26" s="34"/>
      <c r="CN26" s="33">
        <v>10</v>
      </c>
      <c r="CO26" s="34"/>
      <c r="CU26" s="33">
        <v>15</v>
      </c>
      <c r="CV26" s="34"/>
      <c r="DB26" s="33">
        <v>0</v>
      </c>
      <c r="DC26" s="34"/>
      <c r="DI26" s="33">
        <v>0</v>
      </c>
      <c r="DJ26" s="34"/>
      <c r="DP26" s="33">
        <v>1</v>
      </c>
      <c r="DQ26" s="34"/>
      <c r="DX26" s="49">
        <f>SUM(B26:DW26)</f>
        <v>156</v>
      </c>
    </row>
    <row r="27" spans="1:128" x14ac:dyDescent="0.3">
      <c r="A27" s="29" t="s">
        <v>10</v>
      </c>
      <c r="H27" s="1">
        <v>3.5</v>
      </c>
      <c r="DX27" s="44">
        <f t="shared" ref="DX27:DX32" si="0">SUM(B27:DW27)</f>
        <v>3.5</v>
      </c>
    </row>
    <row r="28" spans="1:128" x14ac:dyDescent="0.3">
      <c r="A28" s="29" t="s">
        <v>13</v>
      </c>
      <c r="H28" s="1">
        <v>3.5</v>
      </c>
      <c r="DX28" s="44">
        <f t="shared" si="0"/>
        <v>3.5</v>
      </c>
    </row>
    <row r="29" spans="1:128" x14ac:dyDescent="0.3">
      <c r="A29" s="29" t="s">
        <v>11</v>
      </c>
      <c r="H29" s="1">
        <v>3.5</v>
      </c>
      <c r="DX29" s="44">
        <f t="shared" si="0"/>
        <v>3.5</v>
      </c>
    </row>
    <row r="30" spans="1:128" x14ac:dyDescent="0.3">
      <c r="A30" s="29" t="s">
        <v>12</v>
      </c>
      <c r="H30" s="1">
        <v>3.5</v>
      </c>
      <c r="DX30" s="44">
        <f t="shared" si="0"/>
        <v>3.5</v>
      </c>
    </row>
    <row r="31" spans="1:128" x14ac:dyDescent="0.3">
      <c r="A31" s="29" t="s">
        <v>14</v>
      </c>
      <c r="H31" s="1">
        <v>3.5</v>
      </c>
      <c r="DX31" s="44">
        <f t="shared" si="0"/>
        <v>3.5</v>
      </c>
    </row>
    <row r="32" spans="1:128" x14ac:dyDescent="0.3">
      <c r="A32" s="29" t="s">
        <v>19</v>
      </c>
      <c r="H32" s="1">
        <v>3.5</v>
      </c>
      <c r="DX32" s="44">
        <f t="shared" si="0"/>
        <v>3.5</v>
      </c>
    </row>
  </sheetData>
  <mergeCells count="33">
    <mergeCell ref="DQ1:DW1"/>
    <mergeCell ref="W1:AC1"/>
    <mergeCell ref="P1:V1"/>
    <mergeCell ref="I1:O1"/>
    <mergeCell ref="B1:H1"/>
    <mergeCell ref="BT1:BZ1"/>
    <mergeCell ref="CA1:CG1"/>
    <mergeCell ref="BM1:BS1"/>
    <mergeCell ref="BF1:BL1"/>
    <mergeCell ref="AY1:BE1"/>
    <mergeCell ref="AR1:AX1"/>
    <mergeCell ref="AK1:AQ1"/>
    <mergeCell ref="AD1:AJ1"/>
    <mergeCell ref="CH1:CN1"/>
    <mergeCell ref="CO1:CU1"/>
    <mergeCell ref="CV1:DB1"/>
    <mergeCell ref="DC1:DI1"/>
    <mergeCell ref="DJ1:DP1"/>
    <mergeCell ref="AE2:AG2"/>
    <mergeCell ref="AY2:BC2"/>
    <mergeCell ref="BO2:BQ2"/>
    <mergeCell ref="CV2:CZ2"/>
    <mergeCell ref="DJ2:DN2"/>
    <mergeCell ref="CM3:CT3"/>
    <mergeCell ref="S3:U3"/>
    <mergeCell ref="V3:AC3"/>
    <mergeCell ref="AK3:BJ3"/>
    <mergeCell ref="DE3:DI3"/>
    <mergeCell ref="BT3:CC3"/>
    <mergeCell ref="CG3:CJ3"/>
    <mergeCell ref="AG3:AJ3"/>
    <mergeCell ref="CY3:DD3"/>
    <mergeCell ref="CD3:CF3"/>
  </mergeCells>
  <pageMargins left="0.25" right="0.25" top="0.75" bottom="0.75" header="0.3" footer="0.3"/>
  <pageSetup paperSize="9" scale="69" fitToWidth="2" fitToHeight="0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4353B-DF6B-4A60-91A6-AAE5553F70B5}">
  <dimension ref="B2:L27"/>
  <sheetViews>
    <sheetView workbookViewId="0">
      <selection activeCell="P9" sqref="P9"/>
    </sheetView>
  </sheetViews>
  <sheetFormatPr defaultRowHeight="14.4" x14ac:dyDescent="0.3"/>
  <cols>
    <col min="2" max="2" width="33.5546875" customWidth="1"/>
    <col min="4" max="4" width="15.5546875" customWidth="1"/>
    <col min="6" max="6" width="8.109375" customWidth="1"/>
    <col min="7" max="7" width="5.88671875" customWidth="1"/>
    <col min="8" max="10" width="13.5546875" customWidth="1"/>
    <col min="12" max="12" width="8.88671875" style="65"/>
  </cols>
  <sheetData>
    <row r="2" spans="2:12" ht="15" thickBot="1" x14ac:dyDescent="0.35"/>
    <row r="3" spans="2:12" ht="15" thickBot="1" x14ac:dyDescent="0.35">
      <c r="B3" s="84"/>
      <c r="C3" s="84" t="s">
        <v>95</v>
      </c>
      <c r="D3" s="99" t="s">
        <v>99</v>
      </c>
      <c r="E3" s="100"/>
      <c r="F3" s="100"/>
      <c r="G3" s="101"/>
      <c r="H3" s="33" t="s">
        <v>100</v>
      </c>
      <c r="I3" s="92" t="s">
        <v>109</v>
      </c>
      <c r="J3" s="33" t="s">
        <v>101</v>
      </c>
      <c r="K3" s="92" t="s">
        <v>60</v>
      </c>
      <c r="L3" s="76" t="s">
        <v>107</v>
      </c>
    </row>
    <row r="4" spans="2:12" ht="15" thickBot="1" x14ac:dyDescent="0.35">
      <c r="B4" s="81"/>
      <c r="C4" s="1"/>
      <c r="D4" s="82" t="s">
        <v>111</v>
      </c>
      <c r="E4" s="26" t="s">
        <v>112</v>
      </c>
      <c r="F4" s="26" t="s">
        <v>113</v>
      </c>
      <c r="G4" s="83" t="s">
        <v>114</v>
      </c>
      <c r="H4" s="1"/>
      <c r="I4" s="85"/>
      <c r="J4" s="1"/>
      <c r="K4" s="85"/>
      <c r="L4" s="69"/>
    </row>
    <row r="5" spans="2:12" x14ac:dyDescent="0.3">
      <c r="B5" s="68" t="s">
        <v>96</v>
      </c>
      <c r="C5" s="66">
        <v>30</v>
      </c>
      <c r="D5" s="77">
        <v>3</v>
      </c>
      <c r="E5" s="20"/>
      <c r="F5" s="20"/>
      <c r="G5" s="78">
        <f>SUM(D5:F5)</f>
        <v>3</v>
      </c>
      <c r="H5" s="20"/>
      <c r="I5" s="86"/>
      <c r="J5" s="20"/>
      <c r="K5" s="86">
        <f>SUM(C5)+SUM(G5:J5)</f>
        <v>33</v>
      </c>
      <c r="L5" s="67">
        <f>K5/6</f>
        <v>5.5</v>
      </c>
    </row>
    <row r="6" spans="2:12" x14ac:dyDescent="0.3">
      <c r="B6" s="68" t="s">
        <v>97</v>
      </c>
      <c r="C6" s="68"/>
      <c r="D6" s="79"/>
      <c r="E6" s="1">
        <v>3</v>
      </c>
      <c r="F6" s="1"/>
      <c r="G6" s="80">
        <f t="shared" ref="G6:G15" si="0">SUM(D6:F6)</f>
        <v>3</v>
      </c>
      <c r="H6" s="1"/>
      <c r="I6" s="85"/>
      <c r="J6" s="1"/>
      <c r="K6" s="85">
        <f t="shared" ref="K6:K25" si="1">SUM(C6)+SUM(G6:J6)</f>
        <v>3</v>
      </c>
      <c r="L6" s="69">
        <f t="shared" ref="L6:L25" si="2">K6/6</f>
        <v>0.5</v>
      </c>
    </row>
    <row r="7" spans="2:12" x14ac:dyDescent="0.3">
      <c r="B7" s="68" t="s">
        <v>98</v>
      </c>
      <c r="C7" s="68"/>
      <c r="D7" s="79"/>
      <c r="E7" s="1"/>
      <c r="F7" s="1">
        <v>2</v>
      </c>
      <c r="G7" s="80">
        <f t="shared" si="0"/>
        <v>2</v>
      </c>
      <c r="H7" s="1"/>
      <c r="I7" s="85"/>
      <c r="J7" s="1"/>
      <c r="K7" s="85">
        <f t="shared" si="1"/>
        <v>2</v>
      </c>
      <c r="L7" s="69">
        <f t="shared" si="2"/>
        <v>0.33333333333333331</v>
      </c>
    </row>
    <row r="8" spans="2:12" x14ac:dyDescent="0.3">
      <c r="B8" s="68" t="s">
        <v>92</v>
      </c>
      <c r="C8" s="68">
        <v>30</v>
      </c>
      <c r="D8" s="79">
        <v>90</v>
      </c>
      <c r="E8" s="1"/>
      <c r="F8" s="1"/>
      <c r="G8" s="80">
        <f t="shared" si="0"/>
        <v>90</v>
      </c>
      <c r="H8" s="1">
        <v>30</v>
      </c>
      <c r="I8" s="85"/>
      <c r="J8" s="1"/>
      <c r="K8" s="85">
        <f t="shared" si="1"/>
        <v>150</v>
      </c>
      <c r="L8" s="69">
        <f t="shared" si="2"/>
        <v>25</v>
      </c>
    </row>
    <row r="9" spans="2:12" x14ac:dyDescent="0.3">
      <c r="B9" s="68" t="s">
        <v>81</v>
      </c>
      <c r="C9" s="68">
        <v>10</v>
      </c>
      <c r="D9" s="79">
        <v>40</v>
      </c>
      <c r="E9" s="1"/>
      <c r="F9" s="1">
        <v>30</v>
      </c>
      <c r="G9" s="80">
        <f t="shared" si="0"/>
        <v>70</v>
      </c>
      <c r="H9" s="1">
        <v>20</v>
      </c>
      <c r="I9" s="85"/>
      <c r="J9" s="1"/>
      <c r="K9" s="85">
        <f t="shared" si="1"/>
        <v>100</v>
      </c>
      <c r="L9" s="69">
        <f t="shared" si="2"/>
        <v>16.666666666666668</v>
      </c>
    </row>
    <row r="10" spans="2:12" x14ac:dyDescent="0.3">
      <c r="B10" s="70" t="s">
        <v>74</v>
      </c>
      <c r="C10" s="68"/>
      <c r="D10" s="79">
        <v>20</v>
      </c>
      <c r="E10" s="1">
        <v>20</v>
      </c>
      <c r="F10" s="1">
        <v>20</v>
      </c>
      <c r="G10" s="80">
        <f t="shared" si="0"/>
        <v>60</v>
      </c>
      <c r="H10" s="1">
        <v>20</v>
      </c>
      <c r="I10" s="85"/>
      <c r="J10" s="1"/>
      <c r="K10" s="85">
        <f t="shared" si="1"/>
        <v>80</v>
      </c>
      <c r="L10" s="69">
        <f t="shared" si="2"/>
        <v>13.333333333333334</v>
      </c>
    </row>
    <row r="11" spans="2:12" x14ac:dyDescent="0.3">
      <c r="B11" s="70" t="s">
        <v>75</v>
      </c>
      <c r="C11" s="68"/>
      <c r="D11" s="79">
        <v>20</v>
      </c>
      <c r="E11" s="1">
        <v>20</v>
      </c>
      <c r="F11" s="1">
        <v>15</v>
      </c>
      <c r="G11" s="80">
        <f t="shared" si="0"/>
        <v>55</v>
      </c>
      <c r="H11" s="1">
        <v>15</v>
      </c>
      <c r="I11" s="85"/>
      <c r="J11" s="1"/>
      <c r="K11" s="85">
        <f t="shared" si="1"/>
        <v>70</v>
      </c>
      <c r="L11" s="69">
        <f t="shared" si="2"/>
        <v>11.666666666666666</v>
      </c>
    </row>
    <row r="12" spans="2:12" x14ac:dyDescent="0.3">
      <c r="B12" s="70" t="s">
        <v>93</v>
      </c>
      <c r="C12" s="68"/>
      <c r="D12" s="79">
        <v>20</v>
      </c>
      <c r="E12" s="1">
        <v>20</v>
      </c>
      <c r="F12" s="1">
        <v>15</v>
      </c>
      <c r="G12" s="80">
        <f t="shared" si="0"/>
        <v>55</v>
      </c>
      <c r="H12" s="1">
        <v>15</v>
      </c>
      <c r="I12" s="85"/>
      <c r="J12" s="1"/>
      <c r="K12" s="85">
        <f t="shared" si="1"/>
        <v>70</v>
      </c>
      <c r="L12" s="69">
        <f t="shared" si="2"/>
        <v>11.666666666666666</v>
      </c>
    </row>
    <row r="13" spans="2:12" x14ac:dyDescent="0.3">
      <c r="B13" s="71" t="s">
        <v>78</v>
      </c>
      <c r="C13" s="68"/>
      <c r="D13" s="79">
        <v>15</v>
      </c>
      <c r="E13" s="1">
        <v>15</v>
      </c>
      <c r="F13" s="1">
        <v>10</v>
      </c>
      <c r="G13" s="80">
        <f t="shared" si="0"/>
        <v>40</v>
      </c>
      <c r="H13" s="1">
        <v>10</v>
      </c>
      <c r="I13" s="85"/>
      <c r="J13" s="1"/>
      <c r="K13" s="85">
        <f t="shared" si="1"/>
        <v>50</v>
      </c>
      <c r="L13" s="69">
        <f t="shared" si="2"/>
        <v>8.3333333333333339</v>
      </c>
    </row>
    <row r="14" spans="2:12" x14ac:dyDescent="0.3">
      <c r="B14" s="71" t="s">
        <v>94</v>
      </c>
      <c r="C14" s="68"/>
      <c r="D14" s="79">
        <v>15</v>
      </c>
      <c r="E14" s="1">
        <v>15</v>
      </c>
      <c r="F14" s="1">
        <v>10</v>
      </c>
      <c r="G14" s="80">
        <f t="shared" si="0"/>
        <v>40</v>
      </c>
      <c r="H14" s="1">
        <v>10</v>
      </c>
      <c r="I14" s="85"/>
      <c r="J14" s="1"/>
      <c r="K14" s="85">
        <f t="shared" si="1"/>
        <v>50</v>
      </c>
      <c r="L14" s="69">
        <f t="shared" si="2"/>
        <v>8.3333333333333339</v>
      </c>
    </row>
    <row r="15" spans="2:12" x14ac:dyDescent="0.3">
      <c r="B15" s="71" t="s">
        <v>80</v>
      </c>
      <c r="C15" s="68">
        <v>5</v>
      </c>
      <c r="D15" s="79"/>
      <c r="E15" s="1"/>
      <c r="F15" s="1">
        <v>10</v>
      </c>
      <c r="G15" s="80">
        <f t="shared" si="0"/>
        <v>10</v>
      </c>
      <c r="H15" s="1">
        <v>5</v>
      </c>
      <c r="I15" s="85"/>
      <c r="J15" s="1"/>
      <c r="K15" s="85">
        <f t="shared" si="1"/>
        <v>20</v>
      </c>
      <c r="L15" s="69">
        <f t="shared" si="2"/>
        <v>3.3333333333333335</v>
      </c>
    </row>
    <row r="16" spans="2:12" x14ac:dyDescent="0.3">
      <c r="B16" s="71" t="s">
        <v>36</v>
      </c>
      <c r="C16" s="68"/>
      <c r="D16" s="79"/>
      <c r="E16" s="1"/>
      <c r="F16" s="1"/>
      <c r="G16" s="80"/>
      <c r="H16" s="1">
        <v>10</v>
      </c>
      <c r="I16" s="85">
        <v>4</v>
      </c>
      <c r="J16" s="1"/>
      <c r="K16" s="85">
        <f t="shared" si="1"/>
        <v>14</v>
      </c>
      <c r="L16" s="69">
        <f t="shared" si="2"/>
        <v>2.3333333333333335</v>
      </c>
    </row>
    <row r="17" spans="2:12" x14ac:dyDescent="0.3">
      <c r="B17" s="71" t="s">
        <v>34</v>
      </c>
      <c r="C17" s="68"/>
      <c r="D17" s="79"/>
      <c r="E17" s="1"/>
      <c r="F17" s="1"/>
      <c r="G17" s="80"/>
      <c r="H17" s="1"/>
      <c r="I17" s="85">
        <v>6</v>
      </c>
      <c r="J17" s="1"/>
      <c r="K17" s="85">
        <f t="shared" si="1"/>
        <v>6</v>
      </c>
      <c r="L17" s="69">
        <f t="shared" si="2"/>
        <v>1</v>
      </c>
    </row>
    <row r="18" spans="2:12" x14ac:dyDescent="0.3">
      <c r="B18" s="71" t="s">
        <v>33</v>
      </c>
      <c r="C18" s="68"/>
      <c r="D18" s="79"/>
      <c r="E18" s="1"/>
      <c r="F18" s="1"/>
      <c r="G18" s="80"/>
      <c r="H18" s="1"/>
      <c r="I18" s="85">
        <v>6</v>
      </c>
      <c r="J18" s="1"/>
      <c r="K18" s="85">
        <f t="shared" si="1"/>
        <v>6</v>
      </c>
      <c r="L18" s="69">
        <f t="shared" si="2"/>
        <v>1</v>
      </c>
    </row>
    <row r="19" spans="2:12" x14ac:dyDescent="0.3">
      <c r="B19" s="71" t="s">
        <v>105</v>
      </c>
      <c r="C19" s="68"/>
      <c r="D19" s="79"/>
      <c r="E19" s="1"/>
      <c r="F19" s="1"/>
      <c r="G19" s="80"/>
      <c r="H19" s="1"/>
      <c r="I19" s="85">
        <v>6</v>
      </c>
      <c r="J19" s="1"/>
      <c r="K19" s="85">
        <f t="shared" si="1"/>
        <v>6</v>
      </c>
      <c r="L19" s="69">
        <f t="shared" si="2"/>
        <v>1</v>
      </c>
    </row>
    <row r="20" spans="2:12" x14ac:dyDescent="0.3">
      <c r="B20" s="71" t="s">
        <v>35</v>
      </c>
      <c r="C20" s="68"/>
      <c r="D20" s="79"/>
      <c r="E20" s="1"/>
      <c r="F20" s="1"/>
      <c r="G20" s="80"/>
      <c r="H20" s="1"/>
      <c r="I20" s="85">
        <v>5</v>
      </c>
      <c r="J20" s="1"/>
      <c r="K20" s="85">
        <f t="shared" si="1"/>
        <v>5</v>
      </c>
      <c r="L20" s="69">
        <f t="shared" si="2"/>
        <v>0.83333333333333337</v>
      </c>
    </row>
    <row r="21" spans="2:12" x14ac:dyDescent="0.3">
      <c r="B21" s="71" t="s">
        <v>106</v>
      </c>
      <c r="C21" s="68"/>
      <c r="D21" s="79"/>
      <c r="E21" s="1"/>
      <c r="F21" s="1"/>
      <c r="G21" s="80"/>
      <c r="H21" s="1"/>
      <c r="I21" s="85">
        <v>5</v>
      </c>
      <c r="J21" s="1"/>
      <c r="K21" s="85">
        <f t="shared" si="1"/>
        <v>5</v>
      </c>
      <c r="L21" s="69">
        <f t="shared" si="2"/>
        <v>0.83333333333333337</v>
      </c>
    </row>
    <row r="22" spans="2:12" x14ac:dyDescent="0.3">
      <c r="B22" s="71" t="s">
        <v>110</v>
      </c>
      <c r="C22" s="68"/>
      <c r="D22" s="79"/>
      <c r="E22" s="1"/>
      <c r="F22" s="1"/>
      <c r="G22" s="80"/>
      <c r="H22" s="1"/>
      <c r="I22" s="85">
        <v>20</v>
      </c>
      <c r="J22" s="1">
        <v>30</v>
      </c>
      <c r="K22" s="85">
        <f t="shared" si="1"/>
        <v>50</v>
      </c>
      <c r="L22" s="69">
        <f t="shared" si="2"/>
        <v>8.3333333333333339</v>
      </c>
    </row>
    <row r="23" spans="2:12" x14ac:dyDescent="0.3">
      <c r="B23" s="71" t="s">
        <v>102</v>
      </c>
      <c r="C23" s="68"/>
      <c r="D23" s="79"/>
      <c r="E23" s="1"/>
      <c r="F23" s="1"/>
      <c r="G23" s="80"/>
      <c r="H23" s="1"/>
      <c r="I23" s="85"/>
      <c r="J23" s="1">
        <v>30</v>
      </c>
      <c r="K23" s="85">
        <f t="shared" si="1"/>
        <v>30</v>
      </c>
      <c r="L23" s="69">
        <f t="shared" si="2"/>
        <v>5</v>
      </c>
    </row>
    <row r="24" spans="2:12" x14ac:dyDescent="0.3">
      <c r="B24" s="71" t="s">
        <v>104</v>
      </c>
      <c r="C24" s="68"/>
      <c r="D24" s="79"/>
      <c r="E24" s="1"/>
      <c r="F24" s="1"/>
      <c r="G24" s="80"/>
      <c r="H24" s="1"/>
      <c r="I24" s="85"/>
      <c r="J24" s="1">
        <v>72</v>
      </c>
      <c r="K24" s="85">
        <f t="shared" si="1"/>
        <v>72</v>
      </c>
      <c r="L24" s="69">
        <f t="shared" si="2"/>
        <v>12</v>
      </c>
    </row>
    <row r="25" spans="2:12" x14ac:dyDescent="0.3">
      <c r="B25" s="71" t="s">
        <v>103</v>
      </c>
      <c r="C25" s="68"/>
      <c r="D25" s="79"/>
      <c r="E25" s="1"/>
      <c r="F25" s="1"/>
      <c r="G25" s="80"/>
      <c r="H25" s="1"/>
      <c r="I25" s="85"/>
      <c r="J25" s="1">
        <v>72</v>
      </c>
      <c r="K25" s="85">
        <f t="shared" si="1"/>
        <v>72</v>
      </c>
      <c r="L25" s="69">
        <f t="shared" si="2"/>
        <v>12</v>
      </c>
    </row>
    <row r="26" spans="2:12" x14ac:dyDescent="0.3">
      <c r="B26" s="93" t="s">
        <v>60</v>
      </c>
      <c r="C26" s="87">
        <f t="shared" ref="C26:J26" si="3">SUM(C5:C25)</f>
        <v>75</v>
      </c>
      <c r="D26" s="88">
        <f t="shared" si="3"/>
        <v>223</v>
      </c>
      <c r="E26" s="89">
        <f t="shared" si="3"/>
        <v>93</v>
      </c>
      <c r="F26" s="89">
        <f t="shared" si="3"/>
        <v>112</v>
      </c>
      <c r="G26" s="90">
        <f t="shared" si="3"/>
        <v>428</v>
      </c>
      <c r="H26" s="89">
        <f t="shared" si="3"/>
        <v>135</v>
      </c>
      <c r="I26" s="91">
        <f t="shared" si="3"/>
        <v>52</v>
      </c>
      <c r="J26" s="89">
        <f t="shared" si="3"/>
        <v>204</v>
      </c>
      <c r="K26" s="91">
        <f>SUM(K5:K25)</f>
        <v>894</v>
      </c>
      <c r="L26" s="97">
        <f>SUM(L5:L25)</f>
        <v>148.99999999999997</v>
      </c>
    </row>
    <row r="27" spans="2:12" s="65" customFormat="1" ht="15" thickBot="1" x14ac:dyDescent="0.35">
      <c r="B27" s="72" t="s">
        <v>108</v>
      </c>
      <c r="C27" s="75">
        <f t="shared" ref="C27:K27" si="4">C26/6</f>
        <v>12.5</v>
      </c>
      <c r="D27" s="94">
        <f t="shared" si="4"/>
        <v>37.166666666666664</v>
      </c>
      <c r="E27" s="73">
        <f t="shared" si="4"/>
        <v>15.5</v>
      </c>
      <c r="F27" s="73">
        <f t="shared" si="4"/>
        <v>18.666666666666668</v>
      </c>
      <c r="G27" s="95">
        <f t="shared" si="4"/>
        <v>71.333333333333329</v>
      </c>
      <c r="H27" s="73">
        <f t="shared" si="4"/>
        <v>22.5</v>
      </c>
      <c r="I27" s="96">
        <f t="shared" si="4"/>
        <v>8.6666666666666661</v>
      </c>
      <c r="J27" s="73">
        <f t="shared" si="4"/>
        <v>34</v>
      </c>
      <c r="K27" s="98">
        <f t="shared" si="4"/>
        <v>149</v>
      </c>
      <c r="L27" s="74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2C68A-61BF-49F1-B002-22D9B89D37DE}">
  <dimension ref="B2:B14"/>
  <sheetViews>
    <sheetView workbookViewId="0">
      <selection activeCell="B2" sqref="B2:B14"/>
    </sheetView>
  </sheetViews>
  <sheetFormatPr defaultRowHeight="14.4" x14ac:dyDescent="0.3"/>
  <sheetData>
    <row r="2" spans="2:2" x14ac:dyDescent="0.3">
      <c r="B2" t="s">
        <v>61</v>
      </c>
    </row>
    <row r="3" spans="2:2" x14ac:dyDescent="0.3">
      <c r="B3" t="s">
        <v>62</v>
      </c>
    </row>
    <row r="4" spans="2:2" x14ac:dyDescent="0.3">
      <c r="B4" t="s">
        <v>63</v>
      </c>
    </row>
    <row r="5" spans="2:2" x14ac:dyDescent="0.3">
      <c r="B5" t="s">
        <v>64</v>
      </c>
    </row>
    <row r="6" spans="2:2" x14ac:dyDescent="0.3">
      <c r="B6" t="s">
        <v>65</v>
      </c>
    </row>
    <row r="7" spans="2:2" x14ac:dyDescent="0.3">
      <c r="B7" t="s">
        <v>66</v>
      </c>
    </row>
    <row r="8" spans="2:2" x14ac:dyDescent="0.3">
      <c r="B8" t="s">
        <v>67</v>
      </c>
    </row>
    <row r="9" spans="2:2" x14ac:dyDescent="0.3">
      <c r="B9" t="s">
        <v>68</v>
      </c>
    </row>
    <row r="10" spans="2:2" x14ac:dyDescent="0.3">
      <c r="B10" t="s">
        <v>69</v>
      </c>
    </row>
    <row r="11" spans="2:2" x14ac:dyDescent="0.3">
      <c r="B11" t="s">
        <v>70</v>
      </c>
    </row>
    <row r="12" spans="2:2" x14ac:dyDescent="0.3">
      <c r="B12" t="s">
        <v>71</v>
      </c>
    </row>
    <row r="13" spans="2:2" x14ac:dyDescent="0.3">
      <c r="B13" t="s">
        <v>72</v>
      </c>
    </row>
    <row r="14" spans="2:2" x14ac:dyDescent="0.3">
      <c r="B14" t="s">
        <v>73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Timeline</vt:lpstr>
      <vt:lpstr>Estimation</vt:lpstr>
      <vt:lpstr>LVA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Griebenow, Nicolas</dc:creator>
  <cp:lastModifiedBy>Griebenow, Nicolas</cp:lastModifiedBy>
  <cp:lastPrinted>2020-10-18T13:38:03Z</cp:lastPrinted>
  <dcterms:created xsi:type="dcterms:W3CDTF">2020-10-16T11:31:49Z</dcterms:created>
  <dcterms:modified xsi:type="dcterms:W3CDTF">2020-10-18T13:39:57Z</dcterms:modified>
</cp:coreProperties>
</file>