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a4c98965ae1b4c/0_Forschung und Lehre/Publikationen/8_PH_DiGa/2_Own_Research/"/>
    </mc:Choice>
  </mc:AlternateContent>
  <xr:revisionPtr revIDLastSave="30" documentId="8_{0B76A040-A37C-974A-97DA-497683091034}" xr6:coauthVersionLast="47" xr6:coauthVersionMax="47" xr10:uidLastSave="{5A1BA76F-CA99-5C4F-84F0-139952EE7191}"/>
  <bookViews>
    <workbookView xWindow="-19440" yWindow="-21100" windowWidth="36040" windowHeight="19820" xr2:uid="{CE9A4FFA-D356-C94D-9AF9-A788FA4F1ADA}"/>
  </bookViews>
  <sheets>
    <sheet name="DiGA_April_2023" sheetId="1" r:id="rId1"/>
  </sheets>
  <definedNames>
    <definedName name="_xlnm._FilterDatabase" localSheetId="0" hidden="1">DiGA_April_2023!$A$1:$S$51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4" i="1" s="1"/>
  <c r="H32" i="1"/>
  <c r="H37" i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3" i="1"/>
  <c r="H34" i="1"/>
  <c r="H35" i="1"/>
  <c r="H36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2" i="1"/>
  <c r="N17" i="1"/>
  <c r="N51" i="1"/>
  <c r="N50" i="1"/>
  <c r="N49" i="1"/>
  <c r="N47" i="1"/>
  <c r="N46" i="1"/>
  <c r="N42" i="1"/>
  <c r="N41" i="1"/>
  <c r="N20" i="1"/>
  <c r="N15" i="1"/>
  <c r="N11" i="1"/>
  <c r="N7" i="1"/>
  <c r="N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tc={CCB3FB4B-E525-3541-B355-4E64AB5C6DAE}</author>
    <author>tc={A9AC9B8D-AD67-E145-BA9D-BD6AEE719676}</author>
    <author>tc={10604F3C-E242-B746-BEA6-35585BC863A2}</author>
    <author>tc={0B0CC162-EF2F-BC43-8513-0F1ACC2523FB}</author>
  </authors>
  <commentList>
    <comment ref="E20" authorId="0" shapeId="0" xr:uid="{0DA8C4AD-D342-8649-8FFC-915D1E171C8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116,97 25.09.20 - 19.05.21
</t>
        </r>
        <r>
          <rPr>
            <sz val="10"/>
            <color rgb="FF000000"/>
            <rFont val="Tahoma"/>
            <family val="2"/>
          </rPr>
          <t xml:space="preserve">203,97 20.05.21 - 24.09.21
</t>
        </r>
      </text>
    </comment>
    <comment ref="E21" authorId="1" shapeId="0" xr:uid="{CCB3FB4B-E525-3541-B355-4E64AB5C6DAE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24.2.22-17.12.22 EUR 656,88
18.12.22-26.3.23 EUR 441,61</t>
      </text>
    </comment>
    <comment ref="E25" authorId="0" shapeId="0" xr:uid="{263CD381-D039-764F-8D27-06B782813C1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419,00 25.03.21 - 19.01.22
</t>
        </r>
        <r>
          <rPr>
            <sz val="10"/>
            <color rgb="FF000000"/>
            <rFont val="Tahoma"/>
            <family val="2"/>
          </rPr>
          <t>499,00 20.1.22 - 24.03.22</t>
        </r>
      </text>
    </comment>
    <comment ref="E28" authorId="0" shapeId="0" xr:uid="{A59B91CD-5D93-AA45-BF38-84EBF61DC0F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ab 16.12.21 10 EUR</t>
        </r>
      </text>
    </comment>
    <comment ref="E30" authorId="2" shapeId="0" xr:uid="{A9AC9B8D-AD67-E145-BA9D-BD6AEE7196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Folgeverordnung 99 EUR</t>
      </text>
    </comment>
    <comment ref="F30" authorId="3" shapeId="0" xr:uid="{10604F3C-E242-B746-BEA6-35585BC863A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Folgeverordnung 119 EUR</t>
      </text>
    </comment>
    <comment ref="E34" authorId="4" shapeId="0" xr:uid="{0B0CC162-EF2F-BC43-8513-0F1ACC2523F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5.4.22-30.9.22 EUR 445
1.10.22-31.3.23 EUR 426,96</t>
      </text>
    </comment>
    <comment ref="E49" authorId="0" shapeId="0" xr:uid="{4853C566-9707-FC47-8049-FD7B6FE27AA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verschiedene Preise
</t>
        </r>
      </text>
    </comment>
  </commentList>
</comments>
</file>

<file path=xl/sharedStrings.xml><?xml version="1.0" encoding="utf-8"?>
<sst xmlns="http://schemas.openxmlformats.org/spreadsheetml/2006/main" count="523" uniqueCount="191">
  <si>
    <t>DiHA</t>
  </si>
  <si>
    <t>Status of approval</t>
  </si>
  <si>
    <t>Indication</t>
  </si>
  <si>
    <t>Type of internvention</t>
  </si>
  <si>
    <t>Medical Benefit</t>
  </si>
  <si>
    <t>Structural / procedural benefits</t>
  </si>
  <si>
    <t xml:space="preserve">velibra </t>
  </si>
  <si>
    <t xml:space="preserve">Vivira </t>
  </si>
  <si>
    <t xml:space="preserve">- </t>
  </si>
  <si>
    <t xml:space="preserve">zanadio </t>
  </si>
  <si>
    <t xml:space="preserve">Invirto </t>
  </si>
  <si>
    <t xml:space="preserve">M-sense </t>
  </si>
  <si>
    <t xml:space="preserve">Selfapy (Depression) </t>
  </si>
  <si>
    <t xml:space="preserve">Rehappy </t>
  </si>
  <si>
    <t xml:space="preserve">Mika </t>
  </si>
  <si>
    <t xml:space="preserve">Mindable </t>
  </si>
  <si>
    <t>Kalmeda</t>
  </si>
  <si>
    <t>permanent</t>
  </si>
  <si>
    <t>Tinnitus</t>
  </si>
  <si>
    <t>Insomnia</t>
  </si>
  <si>
    <t>elevida</t>
  </si>
  <si>
    <t>no</t>
  </si>
  <si>
    <t>MS-fatigue</t>
  </si>
  <si>
    <t>Severity of fatigue</t>
  </si>
  <si>
    <t>Depression</t>
  </si>
  <si>
    <t>Kognitive behavioral therapy (KBT)</t>
  </si>
  <si>
    <t>Symptoms of depression</t>
  </si>
  <si>
    <t>vorvida</t>
  </si>
  <si>
    <t>self-efficacy</t>
  </si>
  <si>
    <t xml:space="preserve">Selfapy (Panikstörung) </t>
  </si>
  <si>
    <t xml:space="preserve">NichtraucherHelden </t>
  </si>
  <si>
    <t>ESYSTA</t>
  </si>
  <si>
    <t>preliminary</t>
  </si>
  <si>
    <t>Diabetes</t>
  </si>
  <si>
    <t>Diabetes diary</t>
  </si>
  <si>
    <t>HbA1c-value</t>
  </si>
  <si>
    <t xml:space="preserve">Mawendo </t>
  </si>
  <si>
    <t xml:space="preserve">Oviva Direkt </t>
  </si>
  <si>
    <t xml:space="preserve">companion patella </t>
  </si>
  <si>
    <t xml:space="preserve">HelloBetter (Stress/Burnout) </t>
  </si>
  <si>
    <t xml:space="preserve">HelloBetter ratiopharm (Chron. Schmerz) </t>
  </si>
  <si>
    <t xml:space="preserve">Kranus Edera </t>
  </si>
  <si>
    <t xml:space="preserve">Cara Care </t>
  </si>
  <si>
    <t>NA</t>
  </si>
  <si>
    <t>de-listed</t>
  </si>
  <si>
    <t>Back, knee and hip pain</t>
  </si>
  <si>
    <t>Physiotherapy</t>
  </si>
  <si>
    <t>Headache diary, prophylaxis excercises</t>
  </si>
  <si>
    <t xml:space="preserve">Kognitive behavioral therapy (KBT), diet support Diätunterstützung </t>
  </si>
  <si>
    <t>Motivation, education</t>
  </si>
  <si>
    <t xml:space="preserve">Errectile function, quality of life </t>
  </si>
  <si>
    <t>Chronic pain</t>
  </si>
  <si>
    <t>Irritable bowel syndrome</t>
  </si>
  <si>
    <t>Impotence</t>
  </si>
  <si>
    <t>Disease of the patella</t>
  </si>
  <si>
    <t>Alcoholism</t>
  </si>
  <si>
    <t>Stroke</t>
  </si>
  <si>
    <t>Cancer</t>
  </si>
  <si>
    <t>Breast cancer</t>
  </si>
  <si>
    <t>CANKADO PRO-Reakt Onco</t>
  </si>
  <si>
    <t>yes</t>
  </si>
  <si>
    <t>Date permanent listing</t>
  </si>
  <si>
    <t>deprexis</t>
  </si>
  <si>
    <t>edupression.com</t>
  </si>
  <si>
    <t xml:space="preserve">yes  </t>
  </si>
  <si>
    <t>Kognitive behavioral therapy (KBT), education</t>
  </si>
  <si>
    <t>Start trial period (start listing)</t>
  </si>
  <si>
    <t>Initial price per quarter</t>
  </si>
  <si>
    <t>178,50 - 357,00</t>
  </si>
  <si>
    <t>elona therapy Depression</t>
  </si>
  <si>
    <t>-</t>
  </si>
  <si>
    <t>Endo-App</t>
  </si>
  <si>
    <t>HelloBetter (Panik)</t>
  </si>
  <si>
    <t>Schmerzen</t>
  </si>
  <si>
    <t>HelloBetter (Schlafen)</t>
  </si>
  <si>
    <t>Stress, Burnout</t>
  </si>
  <si>
    <t>HelloBetter (Vaginismus Plus)</t>
  </si>
  <si>
    <t>COPD</t>
  </si>
  <si>
    <t>movement training, education</t>
  </si>
  <si>
    <t>Kaia (COPD)</t>
  </si>
  <si>
    <t>Kaia (Rückenschmerzen)</t>
  </si>
  <si>
    <t>Back pain</t>
  </si>
  <si>
    <t>Multiple Sclerosis</t>
  </si>
  <si>
    <t>Meine Tinnitus App</t>
  </si>
  <si>
    <t>Education, selfmanagement</t>
  </si>
  <si>
    <t>My7steps</t>
  </si>
  <si>
    <t>Neolexon Aphasie</t>
  </si>
  <si>
    <t>Optimune</t>
  </si>
  <si>
    <t>299.- - 499.-</t>
  </si>
  <si>
    <t>re.flex</t>
  </si>
  <si>
    <t>Selfapy (Binge-Eating)</t>
  </si>
  <si>
    <t>Selfapy (Bulimia Nervosa)</t>
  </si>
  <si>
    <t>Binge eating</t>
  </si>
  <si>
    <t>Bulimia nervosa</t>
  </si>
  <si>
    <t>Selfapy (Angststörung)</t>
  </si>
  <si>
    <t>sinCephalea</t>
  </si>
  <si>
    <t>Smoke Free</t>
  </si>
  <si>
    <t>Vitadio</t>
  </si>
  <si>
    <t>Diabetes Typ 2</t>
  </si>
  <si>
    <t>Kneecap diseases</t>
  </si>
  <si>
    <t>Endometriosis</t>
  </si>
  <si>
    <t>Depression with diabetes</t>
  </si>
  <si>
    <t>Panic disorder</t>
  </si>
  <si>
    <t>Anxiety disorders</t>
  </si>
  <si>
    <t>Migraine</t>
  </si>
  <si>
    <t>Aphasia</t>
  </si>
  <si>
    <t>Obesity</t>
  </si>
  <si>
    <t>Ostrearthritis of the knee</t>
  </si>
  <si>
    <t>Tobacco addiction</t>
  </si>
  <si>
    <t>Symptom documentation, decision support for establishing contact</t>
  </si>
  <si>
    <t>Symptom documentation, multimodal therapy (knowledge transfer, questionnaires, exercises)</t>
  </si>
  <si>
    <t xml:space="preserve">Pelvic floor excercises, physiotherapy, endurance therapy, mindfullness, sexual therapy </t>
  </si>
  <si>
    <t>Symptom documentation, education</t>
  </si>
  <si>
    <t>Psychotherapy</t>
  </si>
  <si>
    <t>Standard speech therapy</t>
  </si>
  <si>
    <t>Multimodal obesity therapy</t>
  </si>
  <si>
    <t>Support, coping strategies</t>
  </si>
  <si>
    <t>Exercise therapy</t>
  </si>
  <si>
    <t>Seizure prophylaxis, nutrition reports, headache diary</t>
  </si>
  <si>
    <t>Diabetes control, self-management</t>
  </si>
  <si>
    <t>Irritable bowel symptoms Anxiety symptoms Depression symptoms Quality of life</t>
  </si>
  <si>
    <t>Pain, functionally</t>
  </si>
  <si>
    <t>Improvement in health status</t>
  </si>
  <si>
    <t>Depression symptoms</t>
  </si>
  <si>
    <t>Stress level</t>
  </si>
  <si>
    <t>Quality of life, health status</t>
  </si>
  <si>
    <t>Quality of life</t>
  </si>
  <si>
    <t>Pain, quality of life</t>
  </si>
  <si>
    <t>Tinnitus burden</t>
  </si>
  <si>
    <t>Tinnitus burden, quality of life</t>
  </si>
  <si>
    <t>Anxiety symptoms, Panic symptoms, Quality of life</t>
  </si>
  <si>
    <t>Migraine burden, quality of life</t>
  </si>
  <si>
    <t>Aphsia symptoms</t>
  </si>
  <si>
    <t>Smoking prevalence, quality of life</t>
  </si>
  <si>
    <t>Body weight</t>
  </si>
  <si>
    <t>Depression symptoms, quality of life</t>
  </si>
  <si>
    <t>Binge eating symptoms</t>
  </si>
  <si>
    <t>Bulimia Nervosa symptoms</t>
  </si>
  <si>
    <t>Anxiety symptoms, quality of life</t>
  </si>
  <si>
    <t>Migraine burden</t>
  </si>
  <si>
    <t>Insomnia symptoms</t>
  </si>
  <si>
    <t>Anxiety symptoms, depressive burden</t>
  </si>
  <si>
    <t>Diabetes symptoms</t>
  </si>
  <si>
    <t>Alcohol consumption</t>
  </si>
  <si>
    <t>Quality of life, body weight, body fat distribution</t>
  </si>
  <si>
    <t>Health literacy</t>
  </si>
  <si>
    <t>Coping with illness-related difficulties in everyday life, health literacy</t>
  </si>
  <si>
    <t>Patient sovereignity</t>
  </si>
  <si>
    <t>Coping with illness-related difficulties in everyday life</t>
  </si>
  <si>
    <t>Health literacy, patient sovereignty, difficulties in everyday life</t>
  </si>
  <si>
    <t>Health literacy, self-efficacy</t>
  </si>
  <si>
    <t>adherence, activity/participation, health literacy, self-efficacy</t>
  </si>
  <si>
    <t>General mental stress</t>
  </si>
  <si>
    <t>No positive supply effect</t>
  </si>
  <si>
    <t>De-listed reason</t>
  </si>
  <si>
    <t>deleted at the request of the manufacturer</t>
  </si>
  <si>
    <t>Test study not completed, no positive supply effect</t>
  </si>
  <si>
    <t>Other</t>
  </si>
  <si>
    <t>Immediate permanent listing?</t>
  </si>
  <si>
    <t>levidex</t>
  </si>
  <si>
    <t>Pink! Coach</t>
  </si>
  <si>
    <t>priovi</t>
  </si>
  <si>
    <t xml:space="preserve">Borderline </t>
  </si>
  <si>
    <t>Reduction of borderline sumproms</t>
  </si>
  <si>
    <t>Dynamic dialogue, excercises</t>
  </si>
  <si>
    <t>Oncology</t>
  </si>
  <si>
    <t>Gastrointestinal</t>
  </si>
  <si>
    <t>Otolaryngology (EENT)</t>
  </si>
  <si>
    <t xml:space="preserve">Cardiovascular </t>
  </si>
  <si>
    <t>For names of TAs:</t>
  </si>
  <si>
    <t>https://www.cdisc.org/standards/therapeutic-areas/disease-area</t>
  </si>
  <si>
    <t>Disease area</t>
  </si>
  <si>
    <t>Endocrine</t>
  </si>
  <si>
    <t>Neurology</t>
  </si>
  <si>
    <t>Mental health</t>
  </si>
  <si>
    <t>Respiratory</t>
  </si>
  <si>
    <t>Urogenital</t>
  </si>
  <si>
    <t xml:space="preserve">HelloBetter (Depression/Diabetes) </t>
  </si>
  <si>
    <t>Musculoskeletal</t>
  </si>
  <si>
    <t>Novego: Ängste überwinden</t>
  </si>
  <si>
    <t>Anxiety symptoms (Beck Anxiety Inventory)</t>
  </si>
  <si>
    <t xml:space="preserve">Novego: Depression bewältigen </t>
  </si>
  <si>
    <t>Somnio</t>
  </si>
  <si>
    <t>Vaginismus, dyspareunie</t>
  </si>
  <si>
    <t>New price</t>
  </si>
  <si>
    <t>Start new  price</t>
  </si>
  <si>
    <t xml:space="preserve">Price decline </t>
  </si>
  <si>
    <t>End trial period</t>
  </si>
  <si>
    <t>Date removal from directory</t>
  </si>
  <si>
    <t>Trial period extended</t>
  </si>
  <si>
    <t>In trial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</si>
</sst>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8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i/>
      <sz val="11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0" xfId="0" applyNumberFormat="1" applyFont="1"/>
    <xf numFmtId="16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1" applyNumberFormat="1" applyFont="1"/>
    <xf numFmtId="9" fontId="2" fillId="0" borderId="0" xfId="0" applyNumberFormat="1" applyFont="1"/>
    <xf numFmtId="0" fontId="6" fillId="0" borderId="0" xfId="0" applyFont="1"/>
    <xf numFmtId="14" fontId="1" fillId="0" borderId="0" xfId="0" applyNumberFormat="1" applyFont="1" applyAlignment="1">
      <alignment wrapText="1"/>
    </xf>
    <xf numFmtId="14" fontId="7" fillId="0" borderId="0" xfId="0" applyNumberFormat="1" applyFont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r. Nicole Gröne" id="{1193F57C-CB18-1B4F-B392-C91112F13926}" userId="2ba4c98965ae1b4c" providerId="Windows Live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1" dT="2023-04-10T21:01:16.24" personId="{1193F57C-CB18-1B4F-B392-C91112F13926}" id="{CCB3FB4B-E525-3541-B355-4E64AB5C6DAE}">
    <text>24.2.22-17.12.22 EUR 656,88
18.12.22-26.3.23 EUR 441,61</text>
  </threadedComment>
  <threadedComment ref="E30" dT="2023-04-11T12:27:58.92" personId="{1193F57C-CB18-1B4F-B392-C91112F13926}" id="{A9AC9B8D-AD67-E145-BA9D-BD6AEE719676}">
    <text>Folgeverordnung 99 EUR</text>
  </threadedComment>
  <threadedComment ref="F30" dT="2023-04-11T12:28:40.92" personId="{1193F57C-CB18-1B4F-B392-C91112F13926}" id="{10604F3C-E242-B746-BEA6-35585BC863A2}">
    <text>Folgeverordnung 119 EUR</text>
  </threadedComment>
  <threadedComment ref="E34" dT="2023-04-11T12:30:38.20" personId="{1193F57C-CB18-1B4F-B392-C91112F13926}" id="{0B0CC162-EF2F-BC43-8513-0F1ACC2523FB}">
    <text>5.4.22-30.9.22 EUR 445
1.10.22-31.3.23 EUR 426,96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87694-C8C8-5446-BD01-D2400E120D21}">
  <dimension ref="A1:S64"/>
  <sheetViews>
    <sheetView tabSelected="1" zoomScale="150" zoomScaleNormal="150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baseColWidth="10" defaultRowHeight="14" x14ac:dyDescent="0.15"/>
  <cols>
    <col min="1" max="1" width="23.33203125" style="1" customWidth="1"/>
    <col min="2" max="2" width="17.6640625" style="1" customWidth="1"/>
    <col min="3" max="3" width="24.6640625" style="1" customWidth="1"/>
    <col min="4" max="4" width="13.5" style="1" customWidth="1"/>
    <col min="5" max="5" width="10.83203125" style="1" bestFit="1" customWidth="1"/>
    <col min="6" max="6" width="12.33203125" style="1" customWidth="1"/>
    <col min="7" max="7" width="12.33203125" style="2" customWidth="1"/>
    <col min="8" max="8" width="12.33203125" style="1" customWidth="1"/>
    <col min="9" max="11" width="10.83203125" style="1"/>
    <col min="12" max="13" width="12.83203125" style="1" customWidth="1"/>
    <col min="14" max="15" width="10.83203125" style="1"/>
    <col min="16" max="16" width="39.1640625" style="1" customWidth="1"/>
    <col min="17" max="17" width="27.5" style="1" customWidth="1"/>
    <col min="18" max="18" width="27.33203125" style="1" bestFit="1" customWidth="1"/>
    <col min="19" max="16384" width="10.83203125" style="1"/>
  </cols>
  <sheetData>
    <row r="1" spans="1:19" s="3" customFormat="1" ht="60" x14ac:dyDescent="0.15">
      <c r="A1" s="3" t="s">
        <v>0</v>
      </c>
      <c r="B1" s="3" t="s">
        <v>171</v>
      </c>
      <c r="C1" s="3" t="s">
        <v>2</v>
      </c>
      <c r="D1" s="3" t="s">
        <v>1</v>
      </c>
      <c r="E1" s="3" t="s">
        <v>67</v>
      </c>
      <c r="F1" s="3" t="s">
        <v>184</v>
      </c>
      <c r="G1" s="12" t="s">
        <v>185</v>
      </c>
      <c r="H1" s="3" t="s">
        <v>186</v>
      </c>
      <c r="I1" s="3" t="s">
        <v>66</v>
      </c>
      <c r="J1" s="3" t="s">
        <v>187</v>
      </c>
      <c r="K1" s="3" t="s">
        <v>188</v>
      </c>
      <c r="L1" s="3" t="s">
        <v>190</v>
      </c>
      <c r="M1" s="3" t="s">
        <v>189</v>
      </c>
      <c r="N1" s="3" t="s">
        <v>61</v>
      </c>
      <c r="O1" s="3" t="s">
        <v>158</v>
      </c>
      <c r="P1" s="3" t="s">
        <v>3</v>
      </c>
      <c r="Q1" s="3" t="s">
        <v>4</v>
      </c>
      <c r="R1" s="3" t="s">
        <v>5</v>
      </c>
      <c r="S1" s="3" t="s">
        <v>154</v>
      </c>
    </row>
    <row r="2" spans="1:19" s="4" customFormat="1" ht="30" x14ac:dyDescent="0.15">
      <c r="A2" s="4" t="s">
        <v>59</v>
      </c>
      <c r="B2" s="4" t="s">
        <v>165</v>
      </c>
      <c r="C2" s="1" t="s">
        <v>58</v>
      </c>
      <c r="D2" s="1" t="s">
        <v>32</v>
      </c>
      <c r="E2" s="7">
        <v>499.8</v>
      </c>
      <c r="F2" s="7">
        <v>399.84</v>
      </c>
      <c r="G2" s="2">
        <v>44835</v>
      </c>
      <c r="H2" s="10">
        <f>IFERROR(1-F2/E2,"-")</f>
        <v>0.20000000000000007</v>
      </c>
      <c r="I2" s="5">
        <v>44319</v>
      </c>
      <c r="J2" s="5">
        <v>45048</v>
      </c>
      <c r="K2" s="5"/>
      <c r="L2" s="4" t="s">
        <v>60</v>
      </c>
      <c r="M2" s="4" t="s">
        <v>60</v>
      </c>
      <c r="N2" s="5"/>
      <c r="O2" s="1">
        <v>0</v>
      </c>
      <c r="P2" s="4" t="s">
        <v>109</v>
      </c>
      <c r="Q2" s="1" t="s">
        <v>8</v>
      </c>
      <c r="R2" s="4" t="s">
        <v>145</v>
      </c>
    </row>
    <row r="3" spans="1:19" ht="15" customHeight="1" x14ac:dyDescent="0.15">
      <c r="A3" s="1" t="s">
        <v>42</v>
      </c>
      <c r="B3" s="1" t="s">
        <v>166</v>
      </c>
      <c r="C3" s="1" t="s">
        <v>52</v>
      </c>
      <c r="D3" s="1" t="s">
        <v>32</v>
      </c>
      <c r="E3" s="8">
        <v>718.2</v>
      </c>
      <c r="F3" s="8">
        <v>574.55999999999995</v>
      </c>
      <c r="G3" s="2">
        <v>44921</v>
      </c>
      <c r="H3" s="10">
        <f t="shared" ref="H3:H51" si="0">IFERROR(1-F3/E3,"-")</f>
        <v>0.20000000000000018</v>
      </c>
      <c r="I3" s="2">
        <v>44556</v>
      </c>
      <c r="J3" s="2">
        <v>45255</v>
      </c>
      <c r="K3" s="2"/>
      <c r="L3" s="4" t="s">
        <v>60</v>
      </c>
      <c r="M3" s="4" t="s">
        <v>60</v>
      </c>
      <c r="N3" s="1" t="s">
        <v>8</v>
      </c>
      <c r="O3" s="1">
        <v>0</v>
      </c>
      <c r="P3" s="1" t="s">
        <v>48</v>
      </c>
      <c r="Q3" s="1" t="s">
        <v>120</v>
      </c>
      <c r="R3" s="1" t="s">
        <v>146</v>
      </c>
      <c r="S3" s="1" t="s">
        <v>70</v>
      </c>
    </row>
    <row r="4" spans="1:19" ht="15" x14ac:dyDescent="0.15">
      <c r="A4" s="1" t="s">
        <v>38</v>
      </c>
      <c r="B4" s="1" t="s">
        <v>178</v>
      </c>
      <c r="C4" s="1" t="s">
        <v>99</v>
      </c>
      <c r="D4" s="1" t="s">
        <v>32</v>
      </c>
      <c r="E4" s="8">
        <v>345.1</v>
      </c>
      <c r="F4" s="6">
        <f>E4</f>
        <v>345.1</v>
      </c>
      <c r="H4" s="10">
        <f t="shared" si="0"/>
        <v>0</v>
      </c>
      <c r="I4" s="2">
        <v>44473</v>
      </c>
      <c r="J4" s="2">
        <v>45202</v>
      </c>
      <c r="K4" s="2"/>
      <c r="L4" s="4" t="s">
        <v>60</v>
      </c>
      <c r="M4" s="4" t="s">
        <v>60</v>
      </c>
      <c r="N4" s="1" t="s">
        <v>8</v>
      </c>
      <c r="O4" s="1">
        <v>0</v>
      </c>
      <c r="P4" s="1" t="s">
        <v>46</v>
      </c>
      <c r="Q4" s="1" t="s">
        <v>121</v>
      </c>
      <c r="R4" s="1" t="s">
        <v>8</v>
      </c>
    </row>
    <row r="5" spans="1:19" x14ac:dyDescent="0.15">
      <c r="A5" s="1" t="s">
        <v>62</v>
      </c>
      <c r="B5" s="1" t="s">
        <v>174</v>
      </c>
      <c r="C5" s="1" t="s">
        <v>24</v>
      </c>
      <c r="D5" s="1" t="s">
        <v>17</v>
      </c>
      <c r="E5" s="8">
        <v>297.5</v>
      </c>
      <c r="F5" s="6">
        <v>210</v>
      </c>
      <c r="G5" s="6"/>
      <c r="H5" s="10">
        <f t="shared" si="0"/>
        <v>0.29411764705882348</v>
      </c>
      <c r="I5" s="2">
        <v>44247</v>
      </c>
      <c r="J5" s="2">
        <v>44611</v>
      </c>
      <c r="K5" s="2"/>
      <c r="L5" s="1" t="s">
        <v>21</v>
      </c>
      <c r="M5" s="1" t="s">
        <v>21</v>
      </c>
      <c r="N5" s="2">
        <f>J5+1</f>
        <v>44612</v>
      </c>
      <c r="O5" s="1">
        <v>0</v>
      </c>
      <c r="P5" s="1" t="s">
        <v>25</v>
      </c>
      <c r="Q5" s="1" t="s">
        <v>26</v>
      </c>
    </row>
    <row r="6" spans="1:19" ht="15" x14ac:dyDescent="0.15">
      <c r="A6" s="1" t="s">
        <v>63</v>
      </c>
      <c r="B6" s="1" t="s">
        <v>174</v>
      </c>
      <c r="C6" s="1" t="s">
        <v>24</v>
      </c>
      <c r="D6" s="1" t="s">
        <v>32</v>
      </c>
      <c r="E6" s="8" t="s">
        <v>68</v>
      </c>
      <c r="F6" s="6" t="s">
        <v>8</v>
      </c>
      <c r="G6" s="6"/>
      <c r="H6" s="10" t="str">
        <f t="shared" si="0"/>
        <v>-</v>
      </c>
      <c r="I6" s="2">
        <v>44921</v>
      </c>
      <c r="J6" s="2">
        <v>45163</v>
      </c>
      <c r="K6" s="2"/>
      <c r="L6" s="1" t="s">
        <v>64</v>
      </c>
      <c r="N6" s="2" t="s">
        <v>70</v>
      </c>
      <c r="O6" s="1">
        <v>0</v>
      </c>
      <c r="P6" s="1" t="s">
        <v>65</v>
      </c>
      <c r="Q6" s="1" t="s">
        <v>26</v>
      </c>
      <c r="R6" s="4" t="s">
        <v>145</v>
      </c>
    </row>
    <row r="7" spans="1:19" x14ac:dyDescent="0.15">
      <c r="A7" s="1" t="s">
        <v>20</v>
      </c>
      <c r="B7" s="1" t="s">
        <v>173</v>
      </c>
      <c r="C7" s="1" t="s">
        <v>22</v>
      </c>
      <c r="D7" s="1" t="s">
        <v>17</v>
      </c>
      <c r="E7" s="8">
        <v>743.75</v>
      </c>
      <c r="F7" s="6">
        <v>243</v>
      </c>
      <c r="G7" s="6"/>
      <c r="H7" s="10">
        <f t="shared" si="0"/>
        <v>0.67327731092436971</v>
      </c>
      <c r="I7" s="2">
        <v>44180</v>
      </c>
      <c r="J7" s="2">
        <v>44544</v>
      </c>
      <c r="K7" s="2"/>
      <c r="L7" s="1" t="s">
        <v>21</v>
      </c>
      <c r="M7" s="1" t="s">
        <v>21</v>
      </c>
      <c r="N7" s="2">
        <f>J7+1</f>
        <v>44545</v>
      </c>
      <c r="O7" s="1">
        <v>0</v>
      </c>
      <c r="P7" s="1" t="s">
        <v>25</v>
      </c>
      <c r="Q7" s="1" t="s">
        <v>23</v>
      </c>
      <c r="R7" s="1" t="s">
        <v>8</v>
      </c>
    </row>
    <row r="8" spans="1:19" x14ac:dyDescent="0.15">
      <c r="A8" s="1" t="s">
        <v>69</v>
      </c>
      <c r="B8" s="1" t="s">
        <v>174</v>
      </c>
      <c r="C8" s="1" t="s">
        <v>24</v>
      </c>
      <c r="D8" s="1" t="s">
        <v>32</v>
      </c>
      <c r="E8" s="8">
        <v>535.49</v>
      </c>
      <c r="F8" s="1" t="s">
        <v>70</v>
      </c>
      <c r="G8" s="1"/>
      <c r="H8" s="10" t="str">
        <f t="shared" si="0"/>
        <v>-</v>
      </c>
      <c r="I8" s="2">
        <v>44921</v>
      </c>
      <c r="J8" s="2">
        <v>45285</v>
      </c>
      <c r="K8" s="2"/>
      <c r="L8" s="1" t="s">
        <v>60</v>
      </c>
      <c r="N8" s="1" t="s">
        <v>70</v>
      </c>
      <c r="O8" s="1">
        <v>0</v>
      </c>
      <c r="P8" s="1" t="s">
        <v>25</v>
      </c>
      <c r="Q8" s="1" t="s">
        <v>122</v>
      </c>
      <c r="R8" s="1" t="s">
        <v>70</v>
      </c>
    </row>
    <row r="9" spans="1:19" x14ac:dyDescent="0.15">
      <c r="A9" s="1" t="s">
        <v>71</v>
      </c>
      <c r="B9" s="1" t="s">
        <v>176</v>
      </c>
      <c r="C9" s="1" t="s">
        <v>100</v>
      </c>
      <c r="D9" s="1" t="s">
        <v>32</v>
      </c>
      <c r="E9" s="8">
        <v>598.95000000000005</v>
      </c>
      <c r="F9" s="1" t="s">
        <v>70</v>
      </c>
      <c r="G9" s="1"/>
      <c r="H9" s="10" t="str">
        <f t="shared" si="0"/>
        <v>-</v>
      </c>
      <c r="I9" s="2">
        <v>44843</v>
      </c>
      <c r="J9" s="2">
        <v>45207</v>
      </c>
      <c r="K9" s="2"/>
      <c r="L9" s="1" t="s">
        <v>60</v>
      </c>
      <c r="N9" s="1" t="s">
        <v>70</v>
      </c>
      <c r="O9" s="1">
        <v>0</v>
      </c>
      <c r="P9" s="1" t="s">
        <v>110</v>
      </c>
      <c r="Q9" s="1" t="s">
        <v>126</v>
      </c>
      <c r="R9" s="1" t="s">
        <v>70</v>
      </c>
    </row>
    <row r="10" spans="1:19" x14ac:dyDescent="0.15">
      <c r="A10" s="11" t="s">
        <v>31</v>
      </c>
      <c r="B10" s="1" t="s">
        <v>172</v>
      </c>
      <c r="C10" s="1" t="s">
        <v>33</v>
      </c>
      <c r="D10" s="1" t="s">
        <v>44</v>
      </c>
      <c r="E10" s="8">
        <v>249.86</v>
      </c>
      <c r="F10" s="6" t="s">
        <v>70</v>
      </c>
      <c r="G10" s="6"/>
      <c r="H10" s="10" t="str">
        <f t="shared" si="0"/>
        <v>-</v>
      </c>
      <c r="I10" s="2">
        <v>44381</v>
      </c>
      <c r="J10" s="2">
        <v>44837</v>
      </c>
      <c r="K10" s="2">
        <v>44838</v>
      </c>
      <c r="L10" s="1" t="s">
        <v>43</v>
      </c>
      <c r="M10" s="1" t="s">
        <v>60</v>
      </c>
      <c r="N10" s="2" t="s">
        <v>70</v>
      </c>
      <c r="O10" s="1">
        <v>0</v>
      </c>
      <c r="P10" s="1" t="s">
        <v>34</v>
      </c>
      <c r="Q10" s="1" t="s">
        <v>35</v>
      </c>
      <c r="R10" s="1" t="s">
        <v>8</v>
      </c>
      <c r="S10" s="1" t="s">
        <v>156</v>
      </c>
    </row>
    <row r="11" spans="1:19" x14ac:dyDescent="0.15">
      <c r="A11" s="1" t="s">
        <v>177</v>
      </c>
      <c r="B11" s="1" t="s">
        <v>174</v>
      </c>
      <c r="C11" s="1" t="s">
        <v>101</v>
      </c>
      <c r="D11" s="1" t="s">
        <v>17</v>
      </c>
      <c r="E11" s="8">
        <v>599</v>
      </c>
      <c r="F11" s="6">
        <v>222.99</v>
      </c>
      <c r="G11" s="6"/>
      <c r="H11" s="10">
        <f t="shared" si="0"/>
        <v>0.62772954924874791</v>
      </c>
      <c r="I11" s="2">
        <v>44541</v>
      </c>
      <c r="J11" s="2">
        <v>44905</v>
      </c>
      <c r="K11" s="2"/>
      <c r="L11" s="1" t="s">
        <v>21</v>
      </c>
      <c r="M11" s="1" t="s">
        <v>21</v>
      </c>
      <c r="N11" s="2">
        <f>J11+1</f>
        <v>44906</v>
      </c>
      <c r="O11" s="1">
        <v>0</v>
      </c>
      <c r="P11" s="1" t="s">
        <v>25</v>
      </c>
      <c r="Q11" s="1" t="s">
        <v>123</v>
      </c>
      <c r="R11" s="1" t="s">
        <v>8</v>
      </c>
    </row>
    <row r="12" spans="1:19" x14ac:dyDescent="0.15">
      <c r="A12" s="1" t="s">
        <v>72</v>
      </c>
      <c r="B12" s="1" t="s">
        <v>174</v>
      </c>
      <c r="C12" s="1" t="s">
        <v>102</v>
      </c>
      <c r="D12" s="1" t="s">
        <v>17</v>
      </c>
      <c r="E12" s="8">
        <v>599</v>
      </c>
      <c r="F12" s="6">
        <v>230</v>
      </c>
      <c r="G12" s="6"/>
      <c r="H12" s="10">
        <f t="shared" si="0"/>
        <v>0.61602671118530883</v>
      </c>
      <c r="I12" s="2" t="s">
        <v>70</v>
      </c>
      <c r="J12" s="2" t="s">
        <v>70</v>
      </c>
      <c r="K12" s="2"/>
      <c r="L12" s="1" t="s">
        <v>21</v>
      </c>
      <c r="M12" s="1" t="s">
        <v>21</v>
      </c>
      <c r="N12" s="2">
        <v>44655</v>
      </c>
      <c r="O12" s="1">
        <v>1</v>
      </c>
      <c r="P12" s="1" t="s">
        <v>65</v>
      </c>
      <c r="Q12" s="1" t="s">
        <v>122</v>
      </c>
      <c r="R12" s="1" t="s">
        <v>70</v>
      </c>
    </row>
    <row r="13" spans="1:19" x14ac:dyDescent="0.15">
      <c r="A13" s="1" t="s">
        <v>40</v>
      </c>
      <c r="B13" s="1" t="s">
        <v>157</v>
      </c>
      <c r="C13" s="1" t="s">
        <v>51</v>
      </c>
      <c r="D13" s="1" t="s">
        <v>32</v>
      </c>
      <c r="E13" s="8">
        <v>599</v>
      </c>
      <c r="F13" s="8">
        <v>599</v>
      </c>
      <c r="H13" s="10">
        <f t="shared" si="0"/>
        <v>0</v>
      </c>
      <c r="I13" s="2">
        <v>44548</v>
      </c>
      <c r="J13" s="2">
        <v>45124</v>
      </c>
      <c r="K13" s="2"/>
      <c r="L13" s="1" t="s">
        <v>60</v>
      </c>
      <c r="M13" s="1" t="s">
        <v>60</v>
      </c>
      <c r="N13" s="2" t="s">
        <v>70</v>
      </c>
      <c r="O13" s="1">
        <v>0</v>
      </c>
      <c r="P13" s="1" t="s">
        <v>25</v>
      </c>
      <c r="Q13" s="1" t="s">
        <v>73</v>
      </c>
      <c r="R13" s="1" t="s">
        <v>8</v>
      </c>
    </row>
    <row r="14" spans="1:19" x14ac:dyDescent="0.15">
      <c r="A14" s="1" t="s">
        <v>74</v>
      </c>
      <c r="B14" s="1" t="s">
        <v>174</v>
      </c>
      <c r="C14" s="1" t="s">
        <v>19</v>
      </c>
      <c r="D14" s="1" t="s">
        <v>32</v>
      </c>
      <c r="E14" s="8">
        <v>599</v>
      </c>
      <c r="F14" s="6" t="s">
        <v>70</v>
      </c>
      <c r="G14" s="6"/>
      <c r="H14" s="10" t="str">
        <f t="shared" si="0"/>
        <v>-</v>
      </c>
      <c r="I14" s="2">
        <v>44913</v>
      </c>
      <c r="J14" s="2">
        <v>45277</v>
      </c>
      <c r="K14" s="2"/>
      <c r="L14" s="1" t="s">
        <v>60</v>
      </c>
      <c r="N14" s="2" t="s">
        <v>70</v>
      </c>
      <c r="O14" s="1">
        <v>0</v>
      </c>
      <c r="P14" s="1" t="s">
        <v>25</v>
      </c>
      <c r="Q14" s="1" t="s">
        <v>140</v>
      </c>
      <c r="R14" s="1" t="s">
        <v>70</v>
      </c>
    </row>
    <row r="15" spans="1:19" x14ac:dyDescent="0.15">
      <c r="A15" s="1" t="s">
        <v>39</v>
      </c>
      <c r="B15" s="1" t="s">
        <v>174</v>
      </c>
      <c r="C15" s="1" t="s">
        <v>75</v>
      </c>
      <c r="D15" s="1" t="s">
        <v>17</v>
      </c>
      <c r="E15" s="8">
        <v>599</v>
      </c>
      <c r="F15" s="6">
        <v>235</v>
      </c>
      <c r="G15" s="6"/>
      <c r="H15" s="10">
        <f t="shared" si="0"/>
        <v>0.60767946577629384</v>
      </c>
      <c r="I15" s="2">
        <v>44487</v>
      </c>
      <c r="J15" s="2">
        <v>44851</v>
      </c>
      <c r="K15" s="2"/>
      <c r="L15" s="1" t="s">
        <v>21</v>
      </c>
      <c r="M15" s="1" t="s">
        <v>21</v>
      </c>
      <c r="N15" s="2">
        <f>J15+1</f>
        <v>44852</v>
      </c>
      <c r="O15" s="1">
        <v>0</v>
      </c>
      <c r="P15" s="1" t="s">
        <v>25</v>
      </c>
      <c r="Q15" s="1" t="s">
        <v>124</v>
      </c>
      <c r="R15" s="1" t="s">
        <v>8</v>
      </c>
    </row>
    <row r="16" spans="1:19" x14ac:dyDescent="0.15">
      <c r="A16" s="1" t="s">
        <v>76</v>
      </c>
      <c r="B16" s="1" t="s">
        <v>157</v>
      </c>
      <c r="C16" s="1" t="s">
        <v>183</v>
      </c>
      <c r="D16" s="1" t="s">
        <v>17</v>
      </c>
      <c r="E16" s="8">
        <v>599</v>
      </c>
      <c r="F16" s="6">
        <v>235</v>
      </c>
      <c r="G16" s="6"/>
      <c r="H16" s="10">
        <f t="shared" si="0"/>
        <v>0.60767946577629384</v>
      </c>
      <c r="I16" s="2" t="s">
        <v>70</v>
      </c>
      <c r="J16" s="2" t="s">
        <v>70</v>
      </c>
      <c r="K16" s="2"/>
      <c r="L16" s="1" t="s">
        <v>21</v>
      </c>
      <c r="M16" s="1" t="s">
        <v>21</v>
      </c>
      <c r="N16" s="2">
        <v>44596</v>
      </c>
      <c r="O16" s="1">
        <v>1</v>
      </c>
      <c r="P16" s="1" t="s">
        <v>25</v>
      </c>
      <c r="Q16" s="1" t="s">
        <v>122</v>
      </c>
    </row>
    <row r="17" spans="1:19" ht="15" x14ac:dyDescent="0.15">
      <c r="A17" s="1" t="s">
        <v>10</v>
      </c>
      <c r="B17" s="1" t="s">
        <v>174</v>
      </c>
      <c r="C17" s="1" t="s">
        <v>103</v>
      </c>
      <c r="D17" s="1" t="s">
        <v>17</v>
      </c>
      <c r="E17" s="8">
        <v>428.4</v>
      </c>
      <c r="F17" s="6">
        <v>620</v>
      </c>
      <c r="G17" s="6"/>
      <c r="H17" s="10">
        <f t="shared" si="0"/>
        <v>-0.4472455648926239</v>
      </c>
      <c r="I17" s="2">
        <v>44168</v>
      </c>
      <c r="J17" s="2">
        <v>44897</v>
      </c>
      <c r="K17" s="2"/>
      <c r="L17" s="4" t="s">
        <v>21</v>
      </c>
      <c r="M17" s="1" t="s">
        <v>60</v>
      </c>
      <c r="N17" s="2">
        <f>J17+1</f>
        <v>44898</v>
      </c>
      <c r="O17" s="1">
        <v>0</v>
      </c>
      <c r="P17" s="1" t="s">
        <v>25</v>
      </c>
      <c r="Q17" s="1" t="s">
        <v>138</v>
      </c>
      <c r="R17" s="1" t="s">
        <v>8</v>
      </c>
    </row>
    <row r="18" spans="1:19" ht="15" x14ac:dyDescent="0.15">
      <c r="A18" s="1" t="s">
        <v>79</v>
      </c>
      <c r="B18" s="1" t="s">
        <v>175</v>
      </c>
      <c r="C18" s="1" t="s">
        <v>77</v>
      </c>
      <c r="D18" s="1" t="s">
        <v>32</v>
      </c>
      <c r="E18" s="8">
        <v>415</v>
      </c>
      <c r="F18" s="6" t="s">
        <v>70</v>
      </c>
      <c r="G18" s="6"/>
      <c r="H18" s="10" t="str">
        <f t="shared" si="0"/>
        <v>-</v>
      </c>
      <c r="I18" s="2">
        <v>44921</v>
      </c>
      <c r="J18" s="2">
        <v>45285</v>
      </c>
      <c r="K18" s="2"/>
      <c r="L18" s="4" t="s">
        <v>60</v>
      </c>
      <c r="N18" s="2" t="s">
        <v>70</v>
      </c>
      <c r="O18" s="1">
        <v>0</v>
      </c>
      <c r="P18" s="1" t="s">
        <v>78</v>
      </c>
      <c r="Q18" s="1" t="s">
        <v>125</v>
      </c>
      <c r="R18" s="1" t="s">
        <v>70</v>
      </c>
    </row>
    <row r="19" spans="1:19" ht="15" x14ac:dyDescent="0.15">
      <c r="A19" s="1" t="s">
        <v>80</v>
      </c>
      <c r="B19" s="1" t="s">
        <v>178</v>
      </c>
      <c r="C19" s="1" t="s">
        <v>81</v>
      </c>
      <c r="D19" s="1" t="s">
        <v>17</v>
      </c>
      <c r="E19" s="9">
        <v>489.39</v>
      </c>
      <c r="F19" s="8">
        <v>489.39</v>
      </c>
      <c r="G19" s="8"/>
      <c r="H19" s="10">
        <f t="shared" si="0"/>
        <v>0</v>
      </c>
      <c r="I19" s="2" t="s">
        <v>70</v>
      </c>
      <c r="J19" s="2" t="s">
        <v>70</v>
      </c>
      <c r="K19" s="2"/>
      <c r="L19" s="4" t="s">
        <v>21</v>
      </c>
      <c r="M19" s="1" t="s">
        <v>21</v>
      </c>
      <c r="N19" s="2">
        <v>44960</v>
      </c>
      <c r="O19" s="1">
        <v>1</v>
      </c>
      <c r="P19" s="1" t="s">
        <v>46</v>
      </c>
      <c r="Q19" s="1" t="s">
        <v>127</v>
      </c>
      <c r="R19" s="1" t="s">
        <v>70</v>
      </c>
    </row>
    <row r="20" spans="1:19" x14ac:dyDescent="0.15">
      <c r="A20" s="1" t="s">
        <v>16</v>
      </c>
      <c r="B20" s="1" t="s">
        <v>167</v>
      </c>
      <c r="C20" s="1" t="s">
        <v>18</v>
      </c>
      <c r="D20" s="1" t="s">
        <v>17</v>
      </c>
      <c r="E20" s="8">
        <v>116.97</v>
      </c>
      <c r="F20" s="6">
        <v>189</v>
      </c>
      <c r="G20" s="6"/>
      <c r="H20" s="10">
        <f t="shared" si="0"/>
        <v>-0.61579892280071813</v>
      </c>
      <c r="I20" s="2">
        <v>44099</v>
      </c>
      <c r="J20" s="2">
        <v>44547</v>
      </c>
      <c r="K20" s="2"/>
      <c r="L20" s="1" t="s">
        <v>21</v>
      </c>
      <c r="M20" s="1" t="s">
        <v>60</v>
      </c>
      <c r="N20" s="2">
        <f>J20+1</f>
        <v>44548</v>
      </c>
      <c r="O20" s="1">
        <v>0</v>
      </c>
      <c r="P20" s="1" t="s">
        <v>25</v>
      </c>
      <c r="Q20" s="1" t="s">
        <v>128</v>
      </c>
      <c r="R20" s="1" t="s">
        <v>70</v>
      </c>
    </row>
    <row r="21" spans="1:19" ht="15" customHeight="1" x14ac:dyDescent="0.15">
      <c r="A21" s="1" t="s">
        <v>41</v>
      </c>
      <c r="B21" s="1" t="s">
        <v>176</v>
      </c>
      <c r="C21" s="1" t="s">
        <v>53</v>
      </c>
      <c r="D21" s="1" t="s">
        <v>17</v>
      </c>
      <c r="E21" s="8">
        <v>552.01</v>
      </c>
      <c r="F21" s="6">
        <v>656.88</v>
      </c>
      <c r="G21" s="6"/>
      <c r="H21" s="10">
        <f t="shared" si="0"/>
        <v>-0.18997844241952144</v>
      </c>
      <c r="I21" s="2">
        <v>44548</v>
      </c>
      <c r="J21" s="2">
        <v>45011</v>
      </c>
      <c r="K21" s="2"/>
      <c r="L21" s="1" t="s">
        <v>21</v>
      </c>
      <c r="M21" s="1" t="s">
        <v>60</v>
      </c>
      <c r="N21" s="2" t="s">
        <v>70</v>
      </c>
      <c r="O21" s="1">
        <v>0</v>
      </c>
      <c r="P21" s="1" t="s">
        <v>111</v>
      </c>
      <c r="Q21" s="1" t="s">
        <v>50</v>
      </c>
      <c r="R21" s="1" t="s">
        <v>147</v>
      </c>
    </row>
    <row r="22" spans="1:19" ht="15" customHeight="1" x14ac:dyDescent="0.15">
      <c r="A22" s="1" t="s">
        <v>159</v>
      </c>
      <c r="B22" s="1" t="s">
        <v>173</v>
      </c>
      <c r="C22" s="1" t="s">
        <v>82</v>
      </c>
      <c r="D22" s="1" t="s">
        <v>32</v>
      </c>
      <c r="E22" s="8">
        <v>2077.4</v>
      </c>
      <c r="F22" s="6" t="s">
        <v>70</v>
      </c>
      <c r="G22" s="6"/>
      <c r="H22" s="10" t="str">
        <f t="shared" si="0"/>
        <v>-</v>
      </c>
      <c r="I22" s="2">
        <v>44933</v>
      </c>
      <c r="J22" s="2">
        <v>45297</v>
      </c>
      <c r="K22" s="2"/>
      <c r="L22" s="1" t="s">
        <v>60</v>
      </c>
      <c r="N22" s="2" t="s">
        <v>70</v>
      </c>
      <c r="O22" s="1">
        <v>0</v>
      </c>
      <c r="P22" s="1" t="s">
        <v>25</v>
      </c>
      <c r="Q22" s="1" t="s">
        <v>126</v>
      </c>
      <c r="R22" s="1" t="s">
        <v>70</v>
      </c>
    </row>
    <row r="23" spans="1:19" x14ac:dyDescent="0.15">
      <c r="A23" s="1" t="s">
        <v>36</v>
      </c>
      <c r="B23" s="1" t="s">
        <v>178</v>
      </c>
      <c r="C23" s="1" t="s">
        <v>54</v>
      </c>
      <c r="D23" s="1" t="s">
        <v>32</v>
      </c>
      <c r="E23" s="8">
        <v>119</v>
      </c>
      <c r="F23" s="8">
        <v>119</v>
      </c>
      <c r="H23" s="10">
        <f t="shared" si="0"/>
        <v>0</v>
      </c>
      <c r="I23" s="2">
        <v>44417</v>
      </c>
      <c r="J23" s="2">
        <v>45146</v>
      </c>
      <c r="K23" s="2"/>
      <c r="L23" s="1" t="s">
        <v>60</v>
      </c>
      <c r="M23" s="1" t="s">
        <v>60</v>
      </c>
      <c r="N23" s="2" t="s">
        <v>70</v>
      </c>
      <c r="O23" s="1">
        <v>0</v>
      </c>
      <c r="P23" s="1" t="s">
        <v>46</v>
      </c>
      <c r="Q23" s="1" t="s">
        <v>121</v>
      </c>
      <c r="R23" s="1" t="s">
        <v>8</v>
      </c>
    </row>
    <row r="24" spans="1:19" x14ac:dyDescent="0.15">
      <c r="A24" s="1" t="s">
        <v>83</v>
      </c>
      <c r="B24" s="1" t="s">
        <v>167</v>
      </c>
      <c r="C24" s="1" t="s">
        <v>18</v>
      </c>
      <c r="D24" s="1" t="s">
        <v>32</v>
      </c>
      <c r="E24" s="8">
        <v>449</v>
      </c>
      <c r="F24" s="8">
        <v>449</v>
      </c>
      <c r="H24" s="10">
        <f t="shared" si="0"/>
        <v>0</v>
      </c>
      <c r="I24" s="2">
        <v>44626</v>
      </c>
      <c r="J24" s="2">
        <v>45356</v>
      </c>
      <c r="K24" s="2"/>
      <c r="L24" s="1" t="s">
        <v>60</v>
      </c>
      <c r="M24" s="1" t="s">
        <v>60</v>
      </c>
      <c r="N24" s="2" t="s">
        <v>70</v>
      </c>
      <c r="O24" s="1">
        <v>0</v>
      </c>
      <c r="P24" s="1" t="s">
        <v>84</v>
      </c>
      <c r="Q24" s="1" t="s">
        <v>129</v>
      </c>
      <c r="R24" s="1" t="s">
        <v>148</v>
      </c>
      <c r="S24" s="1" t="s">
        <v>70</v>
      </c>
    </row>
    <row r="25" spans="1:19" ht="16" x14ac:dyDescent="0.2">
      <c r="A25" s="11" t="s">
        <v>14</v>
      </c>
      <c r="B25" s="4" t="s">
        <v>165</v>
      </c>
      <c r="C25" s="1" t="s">
        <v>57</v>
      </c>
      <c r="D25" s="1" t="s">
        <v>44</v>
      </c>
      <c r="E25" s="8">
        <v>419</v>
      </c>
      <c r="F25" s="6" t="s">
        <v>70</v>
      </c>
      <c r="G25" s="6"/>
      <c r="H25" s="10" t="str">
        <f t="shared" si="0"/>
        <v>-</v>
      </c>
      <c r="I25" s="2">
        <v>44280</v>
      </c>
      <c r="J25" s="2">
        <v>44644</v>
      </c>
      <c r="K25" s="13">
        <v>44645</v>
      </c>
      <c r="L25" s="1" t="s">
        <v>43</v>
      </c>
      <c r="M25" s="1" t="s">
        <v>21</v>
      </c>
      <c r="N25" s="2" t="s">
        <v>70</v>
      </c>
      <c r="O25" s="1">
        <v>0</v>
      </c>
      <c r="P25" s="1" t="s">
        <v>112</v>
      </c>
      <c r="Q25" s="1" t="s">
        <v>126</v>
      </c>
      <c r="R25" s="1" t="s">
        <v>8</v>
      </c>
      <c r="S25" s="1" t="s">
        <v>155</v>
      </c>
    </row>
    <row r="26" spans="1:19" ht="15" customHeight="1" x14ac:dyDescent="0.15">
      <c r="A26" s="1" t="s">
        <v>15</v>
      </c>
      <c r="B26" s="1" t="s">
        <v>174</v>
      </c>
      <c r="C26" s="1" t="s">
        <v>103</v>
      </c>
      <c r="D26" s="1" t="s">
        <v>32</v>
      </c>
      <c r="E26" s="8">
        <v>576</v>
      </c>
      <c r="F26" s="8">
        <v>576</v>
      </c>
      <c r="H26" s="10">
        <f t="shared" si="0"/>
        <v>0</v>
      </c>
      <c r="I26" s="2">
        <v>44315</v>
      </c>
      <c r="J26" s="2">
        <v>45044</v>
      </c>
      <c r="K26" s="2"/>
      <c r="L26" s="1" t="s">
        <v>60</v>
      </c>
      <c r="M26" s="1" t="s">
        <v>60</v>
      </c>
      <c r="N26" s="2" t="s">
        <v>70</v>
      </c>
      <c r="O26" s="1">
        <v>0</v>
      </c>
      <c r="P26" s="1" t="s">
        <v>25</v>
      </c>
      <c r="Q26" s="1" t="s">
        <v>130</v>
      </c>
      <c r="R26" s="1" t="s">
        <v>149</v>
      </c>
      <c r="S26" s="1" t="s">
        <v>70</v>
      </c>
    </row>
    <row r="27" spans="1:19" ht="15" customHeight="1" x14ac:dyDescent="0.15">
      <c r="A27" s="1" t="s">
        <v>85</v>
      </c>
      <c r="B27" s="1" t="s">
        <v>174</v>
      </c>
      <c r="C27" s="1" t="s">
        <v>24</v>
      </c>
      <c r="D27" s="1" t="s">
        <v>32</v>
      </c>
      <c r="E27" s="8">
        <v>470.05</v>
      </c>
      <c r="F27" s="6" t="s">
        <v>70</v>
      </c>
      <c r="G27" s="6"/>
      <c r="H27" s="10" t="str">
        <f t="shared" si="0"/>
        <v>-</v>
      </c>
      <c r="I27" s="2">
        <v>44974</v>
      </c>
      <c r="J27" s="2">
        <v>45338</v>
      </c>
      <c r="K27" s="2"/>
      <c r="L27" s="1" t="s">
        <v>60</v>
      </c>
      <c r="N27" s="2" t="s">
        <v>70</v>
      </c>
      <c r="O27" s="1">
        <v>0</v>
      </c>
      <c r="P27" s="1" t="s">
        <v>113</v>
      </c>
      <c r="Q27" s="1" t="s">
        <v>123</v>
      </c>
      <c r="R27" s="1" t="s">
        <v>70</v>
      </c>
      <c r="S27" s="1" t="s">
        <v>155</v>
      </c>
    </row>
    <row r="28" spans="1:19" x14ac:dyDescent="0.15">
      <c r="A28" s="11" t="s">
        <v>11</v>
      </c>
      <c r="B28" s="1" t="s">
        <v>173</v>
      </c>
      <c r="C28" s="1" t="s">
        <v>104</v>
      </c>
      <c r="D28" s="1" t="s">
        <v>44</v>
      </c>
      <c r="E28" s="8">
        <v>219.98</v>
      </c>
      <c r="F28" s="6" t="s">
        <v>70</v>
      </c>
      <c r="G28" s="6"/>
      <c r="H28" s="10" t="str">
        <f t="shared" si="0"/>
        <v>-</v>
      </c>
      <c r="I28" s="2">
        <v>44181</v>
      </c>
      <c r="J28" s="2">
        <v>44655</v>
      </c>
      <c r="K28" s="2">
        <v>44655</v>
      </c>
      <c r="L28" s="1" t="s">
        <v>43</v>
      </c>
      <c r="M28" s="1" t="s">
        <v>60</v>
      </c>
      <c r="N28" s="2" t="s">
        <v>70</v>
      </c>
      <c r="O28" s="1">
        <v>0</v>
      </c>
      <c r="P28" s="1" t="s">
        <v>47</v>
      </c>
      <c r="Q28" s="1" t="s">
        <v>131</v>
      </c>
      <c r="R28" s="1" t="s">
        <v>150</v>
      </c>
    </row>
    <row r="29" spans="1:19" x14ac:dyDescent="0.15">
      <c r="A29" s="1" t="s">
        <v>86</v>
      </c>
      <c r="B29" s="1" t="s">
        <v>173</v>
      </c>
      <c r="C29" s="1" t="s">
        <v>105</v>
      </c>
      <c r="D29" s="1" t="s">
        <v>32</v>
      </c>
      <c r="E29" s="8">
        <v>487.9</v>
      </c>
      <c r="F29" s="8">
        <v>487.9</v>
      </c>
      <c r="H29" s="10">
        <f t="shared" si="0"/>
        <v>0</v>
      </c>
      <c r="I29" s="2">
        <v>44598</v>
      </c>
      <c r="J29" s="2">
        <v>45327</v>
      </c>
      <c r="K29" s="2"/>
      <c r="L29" s="1" t="s">
        <v>60</v>
      </c>
      <c r="M29" s="1" t="s">
        <v>60</v>
      </c>
      <c r="N29" s="2" t="s">
        <v>70</v>
      </c>
      <c r="O29" s="1">
        <v>0</v>
      </c>
      <c r="P29" s="1" t="s">
        <v>114</v>
      </c>
      <c r="Q29" s="1" t="s">
        <v>132</v>
      </c>
      <c r="R29" s="1" t="s">
        <v>70</v>
      </c>
    </row>
    <row r="30" spans="1:19" x14ac:dyDescent="0.15">
      <c r="A30" s="1" t="s">
        <v>30</v>
      </c>
      <c r="B30" s="1" t="s">
        <v>174</v>
      </c>
      <c r="C30" s="1" t="s">
        <v>108</v>
      </c>
      <c r="D30" s="1" t="s">
        <v>32</v>
      </c>
      <c r="E30" s="8">
        <v>239</v>
      </c>
      <c r="F30" s="6">
        <v>329</v>
      </c>
      <c r="G30" s="2">
        <v>44652</v>
      </c>
      <c r="H30" s="10">
        <f t="shared" si="0"/>
        <v>-0.37656903765690375</v>
      </c>
      <c r="I30" s="2">
        <v>44380</v>
      </c>
      <c r="J30" s="2">
        <v>45109</v>
      </c>
      <c r="K30" s="2"/>
      <c r="L30" s="1" t="s">
        <v>60</v>
      </c>
      <c r="M30" s="1" t="s">
        <v>60</v>
      </c>
      <c r="N30" s="2" t="s">
        <v>70</v>
      </c>
      <c r="O30" s="1">
        <v>0</v>
      </c>
      <c r="P30" s="1" t="s">
        <v>25</v>
      </c>
      <c r="Q30" s="1" t="s">
        <v>133</v>
      </c>
      <c r="R30" s="1" t="s">
        <v>8</v>
      </c>
    </row>
    <row r="31" spans="1:19" x14ac:dyDescent="0.15">
      <c r="A31" s="1" t="s">
        <v>181</v>
      </c>
      <c r="B31" s="1" t="s">
        <v>174</v>
      </c>
      <c r="C31" s="1" t="s">
        <v>24</v>
      </c>
      <c r="D31" s="1" t="s">
        <v>32</v>
      </c>
      <c r="E31" s="8">
        <v>249</v>
      </c>
      <c r="F31" s="8">
        <v>249</v>
      </c>
      <c r="H31" s="10">
        <f t="shared" si="0"/>
        <v>0</v>
      </c>
      <c r="I31" s="2">
        <v>44479</v>
      </c>
      <c r="J31" s="2">
        <v>45208</v>
      </c>
      <c r="K31" s="2"/>
      <c r="L31" s="1" t="s">
        <v>60</v>
      </c>
      <c r="M31" s="1" t="s">
        <v>60</v>
      </c>
      <c r="N31" s="2" t="s">
        <v>70</v>
      </c>
      <c r="O31" s="1">
        <v>0</v>
      </c>
      <c r="P31" s="1" t="s">
        <v>25</v>
      </c>
      <c r="Q31" s="1" t="s">
        <v>123</v>
      </c>
      <c r="R31" s="1" t="s">
        <v>70</v>
      </c>
    </row>
    <row r="32" spans="1:19" x14ac:dyDescent="0.15">
      <c r="A32" s="1" t="s">
        <v>179</v>
      </c>
      <c r="B32" s="1" t="s">
        <v>174</v>
      </c>
      <c r="C32" s="1" t="s">
        <v>103</v>
      </c>
      <c r="D32" s="1" t="s">
        <v>32</v>
      </c>
      <c r="E32" s="8">
        <v>219.98</v>
      </c>
      <c r="F32" s="6" t="s">
        <v>70</v>
      </c>
      <c r="G32" s="6"/>
      <c r="H32" s="10" t="str">
        <f t="shared" ref="H32" si="1">IFERROR(1-F32/E32,"-")</f>
        <v>-</v>
      </c>
      <c r="I32" s="2">
        <v>45009</v>
      </c>
      <c r="J32" s="2">
        <v>45374</v>
      </c>
      <c r="K32" s="2"/>
      <c r="L32" s="1" t="s">
        <v>60</v>
      </c>
      <c r="N32" s="1" t="s">
        <v>70</v>
      </c>
      <c r="O32" s="1">
        <v>0</v>
      </c>
      <c r="P32" s="1" t="s">
        <v>25</v>
      </c>
      <c r="Q32" s="1" t="s">
        <v>180</v>
      </c>
      <c r="R32" s="1" t="s">
        <v>70</v>
      </c>
    </row>
    <row r="33" spans="1:19" ht="15" x14ac:dyDescent="0.15">
      <c r="A33" s="1" t="s">
        <v>87</v>
      </c>
      <c r="B33" s="4" t="s">
        <v>165</v>
      </c>
      <c r="C33" s="1" t="s">
        <v>58</v>
      </c>
      <c r="D33" s="1" t="s">
        <v>32</v>
      </c>
      <c r="E33" s="8">
        <v>952</v>
      </c>
      <c r="F33" s="6" t="s">
        <v>70</v>
      </c>
      <c r="G33" s="6"/>
      <c r="H33" s="10" t="str">
        <f t="shared" si="0"/>
        <v>-</v>
      </c>
      <c r="I33" s="2">
        <v>44756</v>
      </c>
      <c r="J33" s="2">
        <v>45120</v>
      </c>
      <c r="K33" s="2"/>
      <c r="L33" s="1" t="s">
        <v>60</v>
      </c>
      <c r="N33" s="2" t="s">
        <v>70</v>
      </c>
      <c r="O33" s="1">
        <v>0</v>
      </c>
      <c r="P33" s="1" t="s">
        <v>25</v>
      </c>
      <c r="Q33" s="1" t="s">
        <v>126</v>
      </c>
      <c r="R33" s="1" t="s">
        <v>70</v>
      </c>
    </row>
    <row r="34" spans="1:19" x14ac:dyDescent="0.15">
      <c r="A34" s="1" t="s">
        <v>37</v>
      </c>
      <c r="B34" s="1" t="s">
        <v>172</v>
      </c>
      <c r="C34" s="1" t="s">
        <v>106</v>
      </c>
      <c r="D34" s="1" t="s">
        <v>32</v>
      </c>
      <c r="E34" s="8">
        <v>345</v>
      </c>
      <c r="F34" s="6">
        <v>411.3</v>
      </c>
      <c r="G34" s="2">
        <v>45017</v>
      </c>
      <c r="H34" s="10">
        <f t="shared" si="0"/>
        <v>-0.19217391304347831</v>
      </c>
      <c r="I34" s="2">
        <v>44380</v>
      </c>
      <c r="J34" s="2">
        <v>45109</v>
      </c>
      <c r="K34" s="2"/>
      <c r="L34" s="1" t="s">
        <v>60</v>
      </c>
      <c r="M34" s="1" t="s">
        <v>60</v>
      </c>
      <c r="N34" s="2" t="s">
        <v>70</v>
      </c>
      <c r="O34" s="1">
        <v>0</v>
      </c>
      <c r="P34" s="1" t="s">
        <v>115</v>
      </c>
      <c r="Q34" s="1" t="s">
        <v>134</v>
      </c>
      <c r="R34" s="1" t="s">
        <v>8</v>
      </c>
    </row>
    <row r="35" spans="1:19" ht="15" x14ac:dyDescent="0.15">
      <c r="A35" s="11" t="s">
        <v>13</v>
      </c>
      <c r="B35" s="1" t="s">
        <v>168</v>
      </c>
      <c r="C35" s="1" t="s">
        <v>56</v>
      </c>
      <c r="D35" s="1" t="s">
        <v>44</v>
      </c>
      <c r="E35" s="8" t="s">
        <v>88</v>
      </c>
      <c r="F35" s="6" t="s">
        <v>70</v>
      </c>
      <c r="G35" s="6"/>
      <c r="H35" s="10" t="str">
        <f t="shared" si="0"/>
        <v>-</v>
      </c>
      <c r="I35" s="2">
        <v>44194</v>
      </c>
      <c r="J35" s="2">
        <v>44829</v>
      </c>
      <c r="K35" s="2">
        <v>44830</v>
      </c>
      <c r="L35" s="4" t="s">
        <v>43</v>
      </c>
      <c r="M35" s="1" t="s">
        <v>60</v>
      </c>
      <c r="N35" s="2" t="s">
        <v>70</v>
      </c>
      <c r="O35" s="1">
        <v>0</v>
      </c>
      <c r="P35" s="1" t="s">
        <v>49</v>
      </c>
      <c r="Q35" s="1" t="s">
        <v>135</v>
      </c>
      <c r="R35" s="1" t="s">
        <v>151</v>
      </c>
      <c r="S35" s="1" t="s">
        <v>153</v>
      </c>
    </row>
    <row r="36" spans="1:19" ht="15" x14ac:dyDescent="0.15">
      <c r="A36" s="1" t="s">
        <v>160</v>
      </c>
      <c r="B36" s="4" t="s">
        <v>165</v>
      </c>
      <c r="C36" s="1" t="s">
        <v>58</v>
      </c>
      <c r="D36" s="1" t="s">
        <v>32</v>
      </c>
      <c r="E36" s="8">
        <v>535.5</v>
      </c>
      <c r="F36" s="6" t="s">
        <v>70</v>
      </c>
      <c r="G36" s="6"/>
      <c r="H36" s="10" t="str">
        <f t="shared" si="0"/>
        <v>-</v>
      </c>
      <c r="I36" s="2">
        <v>44739</v>
      </c>
      <c r="J36" s="2">
        <v>45103</v>
      </c>
      <c r="K36" s="2"/>
      <c r="L36" s="4" t="s">
        <v>60</v>
      </c>
      <c r="N36" s="2" t="s">
        <v>70</v>
      </c>
      <c r="O36" s="1">
        <v>0</v>
      </c>
      <c r="P36" s="1" t="s">
        <v>116</v>
      </c>
      <c r="Q36" s="1" t="s">
        <v>122</v>
      </c>
      <c r="R36" s="1" t="s">
        <v>70</v>
      </c>
    </row>
    <row r="37" spans="1:19" ht="15" x14ac:dyDescent="0.15">
      <c r="A37" s="1" t="s">
        <v>161</v>
      </c>
      <c r="B37" s="1" t="s">
        <v>174</v>
      </c>
      <c r="C37" s="1" t="s">
        <v>162</v>
      </c>
      <c r="D37" s="1" t="s">
        <v>32</v>
      </c>
      <c r="E37" s="8">
        <v>855.82</v>
      </c>
      <c r="F37" s="6" t="s">
        <v>70</v>
      </c>
      <c r="G37" s="6"/>
      <c r="H37" s="10" t="str">
        <f t="shared" ref="H37" si="2">IFERROR(1-F37/E37,"-")</f>
        <v>-</v>
      </c>
      <c r="I37" s="2">
        <v>44990</v>
      </c>
      <c r="J37" s="2">
        <v>45264</v>
      </c>
      <c r="K37" s="2"/>
      <c r="L37" s="4" t="s">
        <v>60</v>
      </c>
      <c r="N37" s="2" t="s">
        <v>70</v>
      </c>
      <c r="O37" s="1">
        <v>0</v>
      </c>
      <c r="P37" s="1" t="s">
        <v>164</v>
      </c>
      <c r="Q37" s="1" t="s">
        <v>163</v>
      </c>
      <c r="R37" s="1" t="s">
        <v>70</v>
      </c>
    </row>
    <row r="38" spans="1:19" ht="15" x14ac:dyDescent="0.15">
      <c r="A38" s="1" t="s">
        <v>89</v>
      </c>
      <c r="B38" s="1" t="s">
        <v>178</v>
      </c>
      <c r="C38" s="1" t="s">
        <v>107</v>
      </c>
      <c r="D38" s="1" t="s">
        <v>32</v>
      </c>
      <c r="E38" s="8">
        <v>784.21</v>
      </c>
      <c r="F38" s="6" t="s">
        <v>70</v>
      </c>
      <c r="G38" s="6"/>
      <c r="H38" s="10" t="str">
        <f t="shared" si="0"/>
        <v>-</v>
      </c>
      <c r="I38" s="2">
        <v>44833</v>
      </c>
      <c r="J38" s="2">
        <v>45197</v>
      </c>
      <c r="K38" s="2"/>
      <c r="L38" s="4" t="s">
        <v>60</v>
      </c>
      <c r="N38" s="2" t="s">
        <v>70</v>
      </c>
      <c r="O38" s="1">
        <v>0</v>
      </c>
      <c r="P38" s="1" t="s">
        <v>117</v>
      </c>
      <c r="Q38" s="1" t="s">
        <v>127</v>
      </c>
      <c r="R38" s="1" t="s">
        <v>70</v>
      </c>
    </row>
    <row r="39" spans="1:19" ht="15" x14ac:dyDescent="0.15">
      <c r="A39" s="1" t="s">
        <v>90</v>
      </c>
      <c r="B39" s="1" t="s">
        <v>174</v>
      </c>
      <c r="C39" s="1" t="s">
        <v>92</v>
      </c>
      <c r="D39" s="1" t="s">
        <v>32</v>
      </c>
      <c r="E39" s="8">
        <v>540</v>
      </c>
      <c r="F39" s="6" t="s">
        <v>70</v>
      </c>
      <c r="G39" s="6"/>
      <c r="H39" s="10" t="str">
        <f t="shared" si="0"/>
        <v>-</v>
      </c>
      <c r="I39" s="2">
        <v>44931</v>
      </c>
      <c r="J39" s="2">
        <v>45050</v>
      </c>
      <c r="K39" s="2"/>
      <c r="L39" s="4" t="s">
        <v>60</v>
      </c>
      <c r="N39" s="2" t="s">
        <v>70</v>
      </c>
      <c r="O39" s="1">
        <v>0</v>
      </c>
      <c r="P39" s="1" t="s">
        <v>25</v>
      </c>
      <c r="Q39" s="1" t="s">
        <v>136</v>
      </c>
      <c r="R39" s="1" t="s">
        <v>70</v>
      </c>
    </row>
    <row r="40" spans="1:19" ht="15" x14ac:dyDescent="0.15">
      <c r="A40" s="1" t="s">
        <v>91</v>
      </c>
      <c r="B40" s="1" t="s">
        <v>174</v>
      </c>
      <c r="C40" s="1" t="s">
        <v>93</v>
      </c>
      <c r="D40" s="1" t="s">
        <v>32</v>
      </c>
      <c r="E40" s="8">
        <v>540</v>
      </c>
      <c r="F40" s="6" t="s">
        <v>70</v>
      </c>
      <c r="G40" s="6"/>
      <c r="H40" s="10" t="str">
        <f t="shared" si="0"/>
        <v>-</v>
      </c>
      <c r="I40" s="2">
        <v>44931</v>
      </c>
      <c r="J40" s="2">
        <v>45050</v>
      </c>
      <c r="K40" s="2"/>
      <c r="L40" s="4" t="s">
        <v>60</v>
      </c>
      <c r="N40" s="2" t="s">
        <v>70</v>
      </c>
      <c r="O40" s="1">
        <v>0</v>
      </c>
      <c r="P40" s="1" t="s">
        <v>25</v>
      </c>
      <c r="Q40" s="1" t="s">
        <v>137</v>
      </c>
      <c r="R40" s="1" t="s">
        <v>70</v>
      </c>
    </row>
    <row r="41" spans="1:19" ht="15" x14ac:dyDescent="0.15">
      <c r="A41" s="1" t="s">
        <v>12</v>
      </c>
      <c r="B41" s="1" t="s">
        <v>174</v>
      </c>
      <c r="C41" s="1" t="s">
        <v>24</v>
      </c>
      <c r="D41" s="1" t="s">
        <v>17</v>
      </c>
      <c r="E41" s="8">
        <v>540</v>
      </c>
      <c r="F41" s="6">
        <v>217.18</v>
      </c>
      <c r="G41" s="6"/>
      <c r="H41" s="10">
        <f t="shared" si="0"/>
        <v>0.5978148148148148</v>
      </c>
      <c r="I41" s="2">
        <v>44181</v>
      </c>
      <c r="J41" s="2">
        <v>44661</v>
      </c>
      <c r="K41" s="2"/>
      <c r="L41" s="4" t="s">
        <v>21</v>
      </c>
      <c r="M41" s="1" t="s">
        <v>60</v>
      </c>
      <c r="N41" s="2">
        <f>J41+1</f>
        <v>44662</v>
      </c>
      <c r="O41" s="1">
        <v>0</v>
      </c>
      <c r="P41" s="1" t="s">
        <v>25</v>
      </c>
      <c r="Q41" s="1" t="s">
        <v>123</v>
      </c>
      <c r="R41" s="1" t="s">
        <v>8</v>
      </c>
    </row>
    <row r="42" spans="1:19" x14ac:dyDescent="0.15">
      <c r="A42" s="1" t="s">
        <v>94</v>
      </c>
      <c r="B42" s="1" t="s">
        <v>174</v>
      </c>
      <c r="C42" s="1" t="s">
        <v>103</v>
      </c>
      <c r="D42" s="1" t="s">
        <v>17</v>
      </c>
      <c r="E42" s="9">
        <v>540</v>
      </c>
      <c r="F42" s="1">
        <v>479.52</v>
      </c>
      <c r="G42" s="1"/>
      <c r="H42" s="10">
        <f t="shared" si="0"/>
        <v>0.11199999999999999</v>
      </c>
      <c r="I42" s="2">
        <v>44366</v>
      </c>
      <c r="J42" s="2">
        <v>44834</v>
      </c>
      <c r="K42" s="2"/>
      <c r="L42" s="1" t="s">
        <v>21</v>
      </c>
      <c r="M42" s="1" t="s">
        <v>60</v>
      </c>
      <c r="N42" s="2">
        <f>J42+1</f>
        <v>44835</v>
      </c>
      <c r="O42" s="1">
        <v>0</v>
      </c>
      <c r="P42" s="1" t="s">
        <v>25</v>
      </c>
      <c r="Q42" s="2" t="s">
        <v>138</v>
      </c>
      <c r="R42" s="1" t="s">
        <v>70</v>
      </c>
    </row>
    <row r="43" spans="1:19" ht="15" customHeight="1" x14ac:dyDescent="0.15">
      <c r="A43" s="1" t="s">
        <v>29</v>
      </c>
      <c r="B43" s="1" t="s">
        <v>174</v>
      </c>
      <c r="C43" s="1" t="s">
        <v>102</v>
      </c>
      <c r="D43" s="1" t="s">
        <v>44</v>
      </c>
      <c r="E43" s="8">
        <v>540</v>
      </c>
      <c r="F43" s="6" t="s">
        <v>70</v>
      </c>
      <c r="G43" s="6"/>
      <c r="H43" s="10" t="str">
        <f t="shared" si="0"/>
        <v>-</v>
      </c>
      <c r="I43" s="2">
        <v>44366</v>
      </c>
      <c r="J43" s="2">
        <v>44883</v>
      </c>
      <c r="K43" s="2">
        <v>44883</v>
      </c>
      <c r="L43" s="1" t="s">
        <v>43</v>
      </c>
      <c r="M43" s="1" t="s">
        <v>21</v>
      </c>
      <c r="N43" s="2" t="s">
        <v>70</v>
      </c>
      <c r="O43" s="1">
        <v>0</v>
      </c>
      <c r="P43" s="1" t="s">
        <v>25</v>
      </c>
      <c r="Q43" s="1" t="s">
        <v>138</v>
      </c>
      <c r="R43" s="1" t="s">
        <v>8</v>
      </c>
      <c r="S43" s="1" t="s">
        <v>153</v>
      </c>
    </row>
    <row r="44" spans="1:19" ht="15" customHeight="1" x14ac:dyDescent="0.15">
      <c r="A44" s="1" t="s">
        <v>95</v>
      </c>
      <c r="B44" s="1" t="s">
        <v>173</v>
      </c>
      <c r="C44" s="1" t="s">
        <v>104</v>
      </c>
      <c r="D44" s="1" t="s">
        <v>32</v>
      </c>
      <c r="E44" s="8">
        <v>690</v>
      </c>
      <c r="F44" s="6" t="s">
        <v>70</v>
      </c>
      <c r="G44" s="6"/>
      <c r="H44" s="10" t="str">
        <f t="shared" si="0"/>
        <v>-</v>
      </c>
      <c r="I44" s="2">
        <v>44844</v>
      </c>
      <c r="J44" s="2">
        <v>45147</v>
      </c>
      <c r="K44" s="2"/>
      <c r="L44" s="1" t="s">
        <v>60</v>
      </c>
      <c r="N44" s="2" t="s">
        <v>70</v>
      </c>
      <c r="O44" s="1">
        <v>0</v>
      </c>
      <c r="P44" s="1" t="s">
        <v>118</v>
      </c>
      <c r="Q44" s="1" t="s">
        <v>139</v>
      </c>
      <c r="R44" s="1" t="s">
        <v>70</v>
      </c>
    </row>
    <row r="45" spans="1:19" ht="15" customHeight="1" x14ac:dyDescent="0.15">
      <c r="A45" s="1" t="s">
        <v>96</v>
      </c>
      <c r="B45" s="1" t="s">
        <v>174</v>
      </c>
      <c r="C45" s="1" t="s">
        <v>108</v>
      </c>
      <c r="D45" s="1" t="s">
        <v>32</v>
      </c>
      <c r="E45" s="8">
        <v>249</v>
      </c>
      <c r="F45" s="6" t="s">
        <v>70</v>
      </c>
      <c r="G45" s="6"/>
      <c r="H45" s="10" t="str">
        <f t="shared" si="0"/>
        <v>-</v>
      </c>
      <c r="I45" s="2">
        <v>44955</v>
      </c>
      <c r="J45" s="2">
        <v>45319</v>
      </c>
      <c r="K45" s="2"/>
      <c r="L45" s="1" t="s">
        <v>60</v>
      </c>
      <c r="N45" s="2" t="s">
        <v>70</v>
      </c>
      <c r="O45" s="1">
        <v>0</v>
      </c>
      <c r="P45" s="1" t="s">
        <v>25</v>
      </c>
      <c r="Q45" s="1" t="s">
        <v>133</v>
      </c>
      <c r="R45" s="1" t="s">
        <v>70</v>
      </c>
    </row>
    <row r="46" spans="1:19" x14ac:dyDescent="0.15">
      <c r="A46" s="1" t="s">
        <v>182</v>
      </c>
      <c r="B46" s="1" t="s">
        <v>174</v>
      </c>
      <c r="C46" s="1" t="s">
        <v>19</v>
      </c>
      <c r="D46" s="1" t="s">
        <v>17</v>
      </c>
      <c r="E46" s="8">
        <v>464</v>
      </c>
      <c r="F46" s="6">
        <v>224.99</v>
      </c>
      <c r="G46" s="6"/>
      <c r="H46" s="10">
        <f t="shared" si="0"/>
        <v>0.51510775862068958</v>
      </c>
      <c r="I46" s="2">
        <v>44126</v>
      </c>
      <c r="J46" s="2">
        <v>44490</v>
      </c>
      <c r="K46" s="2"/>
      <c r="L46" s="1" t="s">
        <v>21</v>
      </c>
      <c r="M46" s="1" t="s">
        <v>21</v>
      </c>
      <c r="N46" s="2">
        <f>J46+1</f>
        <v>44491</v>
      </c>
      <c r="O46" s="1">
        <v>0</v>
      </c>
      <c r="P46" s="1" t="s">
        <v>25</v>
      </c>
      <c r="Q46" s="1" t="s">
        <v>140</v>
      </c>
      <c r="R46" s="1" t="s">
        <v>8</v>
      </c>
    </row>
    <row r="47" spans="1:19" x14ac:dyDescent="0.15">
      <c r="A47" s="1" t="s">
        <v>6</v>
      </c>
      <c r="B47" s="1" t="s">
        <v>174</v>
      </c>
      <c r="C47" s="1" t="s">
        <v>103</v>
      </c>
      <c r="D47" s="1" t="s">
        <v>17</v>
      </c>
      <c r="E47" s="8">
        <v>476</v>
      </c>
      <c r="F47" s="6">
        <v>230</v>
      </c>
      <c r="G47" s="6"/>
      <c r="H47" s="10">
        <f t="shared" si="0"/>
        <v>0.51680672268907557</v>
      </c>
      <c r="I47" s="2">
        <v>44105</v>
      </c>
      <c r="J47" s="2">
        <v>44469</v>
      </c>
      <c r="K47" s="2"/>
      <c r="L47" s="1" t="s">
        <v>21</v>
      </c>
      <c r="M47" s="1" t="s">
        <v>21</v>
      </c>
      <c r="N47" s="2">
        <f>J47+1</f>
        <v>44470</v>
      </c>
      <c r="O47" s="1">
        <v>0</v>
      </c>
      <c r="P47" s="1" t="s">
        <v>25</v>
      </c>
      <c r="Q47" s="1" t="s">
        <v>141</v>
      </c>
      <c r="R47" s="1" t="s">
        <v>152</v>
      </c>
    </row>
    <row r="48" spans="1:19" x14ac:dyDescent="0.15">
      <c r="A48" s="1" t="s">
        <v>97</v>
      </c>
      <c r="B48" s="1" t="s">
        <v>172</v>
      </c>
      <c r="C48" s="1" t="s">
        <v>98</v>
      </c>
      <c r="D48" s="1" t="s">
        <v>32</v>
      </c>
      <c r="E48" s="8">
        <v>499.8</v>
      </c>
      <c r="F48" s="6" t="s">
        <v>70</v>
      </c>
      <c r="G48" s="6"/>
      <c r="H48" s="10" t="str">
        <f t="shared" si="0"/>
        <v>-</v>
      </c>
      <c r="I48" s="2">
        <v>44666</v>
      </c>
      <c r="J48" s="2">
        <v>45030</v>
      </c>
      <c r="K48" s="2"/>
      <c r="L48" s="1" t="s">
        <v>60</v>
      </c>
      <c r="N48" s="2" t="s">
        <v>70</v>
      </c>
      <c r="O48" s="1">
        <v>0</v>
      </c>
      <c r="P48" s="1" t="s">
        <v>119</v>
      </c>
      <c r="Q48" s="1" t="s">
        <v>142</v>
      </c>
      <c r="R48" s="1" t="s">
        <v>70</v>
      </c>
    </row>
    <row r="49" spans="1:18" ht="15" x14ac:dyDescent="0.15">
      <c r="A49" s="1" t="s">
        <v>7</v>
      </c>
      <c r="B49" s="1" t="s">
        <v>178</v>
      </c>
      <c r="C49" s="1" t="s">
        <v>45</v>
      </c>
      <c r="D49" s="1" t="s">
        <v>17</v>
      </c>
      <c r="E49" s="8">
        <v>239.96</v>
      </c>
      <c r="F49" s="6">
        <v>211.72</v>
      </c>
      <c r="G49" s="6"/>
      <c r="H49" s="10">
        <f t="shared" si="0"/>
        <v>0.1176862810468412</v>
      </c>
      <c r="I49" s="2">
        <v>44126</v>
      </c>
      <c r="J49" s="2">
        <v>44609</v>
      </c>
      <c r="K49" s="2"/>
      <c r="L49" s="4" t="s">
        <v>21</v>
      </c>
      <c r="M49" s="1" t="s">
        <v>60</v>
      </c>
      <c r="N49" s="2">
        <f>J49+1</f>
        <v>44610</v>
      </c>
      <c r="O49" s="1">
        <v>0</v>
      </c>
      <c r="P49" s="1" t="s">
        <v>46</v>
      </c>
      <c r="Q49" s="1" t="s">
        <v>127</v>
      </c>
      <c r="R49" s="1" t="s">
        <v>8</v>
      </c>
    </row>
    <row r="50" spans="1:18" ht="15" customHeight="1" x14ac:dyDescent="0.15">
      <c r="A50" s="1" t="s">
        <v>27</v>
      </c>
      <c r="B50" s="1" t="s">
        <v>174</v>
      </c>
      <c r="C50" s="1" t="s">
        <v>55</v>
      </c>
      <c r="D50" s="1" t="s">
        <v>17</v>
      </c>
      <c r="E50" s="8">
        <v>476</v>
      </c>
      <c r="F50" s="6">
        <v>192.01</v>
      </c>
      <c r="G50" s="6"/>
      <c r="H50" s="10">
        <f t="shared" si="0"/>
        <v>0.59661764705882359</v>
      </c>
      <c r="I50" s="2">
        <v>44322</v>
      </c>
      <c r="J50" s="2">
        <v>44686</v>
      </c>
      <c r="K50" s="2"/>
      <c r="L50" s="1" t="s">
        <v>21</v>
      </c>
      <c r="M50" s="1" t="s">
        <v>21</v>
      </c>
      <c r="N50" s="2">
        <f>J50+1</f>
        <v>44687</v>
      </c>
      <c r="O50" s="1">
        <v>0</v>
      </c>
      <c r="P50" s="1" t="s">
        <v>25</v>
      </c>
      <c r="Q50" s="1" t="s">
        <v>143</v>
      </c>
      <c r="R50" s="1" t="s">
        <v>28</v>
      </c>
    </row>
    <row r="51" spans="1:18" ht="15" x14ac:dyDescent="0.15">
      <c r="A51" s="1" t="s">
        <v>9</v>
      </c>
      <c r="B51" s="1" t="s">
        <v>172</v>
      </c>
      <c r="C51" s="1" t="s">
        <v>106</v>
      </c>
      <c r="D51" s="1" t="s">
        <v>17</v>
      </c>
      <c r="E51" s="8">
        <v>499.8</v>
      </c>
      <c r="F51" s="6">
        <v>499.8</v>
      </c>
      <c r="G51" s="6"/>
      <c r="H51" s="10">
        <f t="shared" si="0"/>
        <v>0</v>
      </c>
      <c r="I51" s="2">
        <v>44126</v>
      </c>
      <c r="J51" s="2">
        <v>44788</v>
      </c>
      <c r="K51" s="2"/>
      <c r="L51" s="4" t="s">
        <v>21</v>
      </c>
      <c r="M51" s="1" t="s">
        <v>60</v>
      </c>
      <c r="N51" s="2">
        <f>J51+1</f>
        <v>44789</v>
      </c>
      <c r="O51" s="1">
        <v>0</v>
      </c>
      <c r="P51" s="1" t="s">
        <v>115</v>
      </c>
      <c r="Q51" s="1" t="s">
        <v>144</v>
      </c>
      <c r="R51" s="1" t="s">
        <v>8</v>
      </c>
    </row>
    <row r="52" spans="1:18" x14ac:dyDescent="0.15">
      <c r="E52" s="8"/>
    </row>
    <row r="53" spans="1:18" x14ac:dyDescent="0.15">
      <c r="E53" s="8"/>
    </row>
    <row r="54" spans="1:18" x14ac:dyDescent="0.15">
      <c r="E54" s="8"/>
    </row>
    <row r="55" spans="1:18" x14ac:dyDescent="0.15">
      <c r="E55" s="8"/>
    </row>
    <row r="56" spans="1:18" x14ac:dyDescent="0.15">
      <c r="E56" s="8"/>
    </row>
    <row r="57" spans="1:18" x14ac:dyDescent="0.15">
      <c r="E57" s="8"/>
    </row>
    <row r="58" spans="1:18" x14ac:dyDescent="0.15">
      <c r="E58" s="8"/>
      <c r="I58" s="2"/>
      <c r="J58" s="2"/>
      <c r="K58" s="2"/>
      <c r="N58" s="2"/>
      <c r="O58" s="2"/>
    </row>
    <row r="59" spans="1:18" x14ac:dyDescent="0.15">
      <c r="E59" s="8"/>
    </row>
    <row r="60" spans="1:18" x14ac:dyDescent="0.15">
      <c r="E60" s="8"/>
    </row>
    <row r="61" spans="1:18" x14ac:dyDescent="0.15">
      <c r="E61" s="8"/>
    </row>
    <row r="62" spans="1:18" x14ac:dyDescent="0.15">
      <c r="A62" s="1" t="s">
        <v>169</v>
      </c>
      <c r="E62" s="8"/>
    </row>
    <row r="63" spans="1:18" x14ac:dyDescent="0.15">
      <c r="A63" s="1" t="s">
        <v>170</v>
      </c>
      <c r="E63" s="8"/>
    </row>
    <row r="64" spans="1:18" x14ac:dyDescent="0.15">
      <c r="E64" s="8"/>
    </row>
  </sheetData>
  <autoFilter ref="A1:S51" xr:uid="{C9987694-C8C8-5446-BD01-D2400E120D21}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DiGA_April_2023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Nicole Gröne</dc:creator>
  <cp:lastModifiedBy>Dr. Nicole Gröne</cp:lastModifiedBy>
  <dcterms:created xsi:type="dcterms:W3CDTF">2023-02-23T12:02:53Z</dcterms:created>
  <dcterms:modified xsi:type="dcterms:W3CDTF">2023-05-04T10:34:58Z</dcterms:modified>
</cp:coreProperties>
</file>