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교사별시수현황" sheetId="1" state="visible" r:id="rId1"/>
    <sheet xmlns:r="http://schemas.openxmlformats.org/officeDocument/2006/relationships" name="교사별총시수" sheetId="2" state="visible" r:id="rId2"/>
    <sheet xmlns:r="http://schemas.openxmlformats.org/officeDocument/2006/relationships" name="학교통계" sheetId="3" state="visible" r:id="rId3"/>
    <sheet xmlns:r="http://schemas.openxmlformats.org/officeDocument/2006/relationships" name="교과군조합현황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gradientFill type="linear">
        <stop position="0">
          <color rgb="00DCEFFB"/>
        </stop>
        <stop position="1">
          <color rgb="00E8DAEF"/>
        </stop>
      </gradientFill>
    </fill>
    <fill>
      <patternFill patternType="solid">
        <fgColor rgb="00AED6F1"/>
        <bgColor rgb="00AED6F1"/>
      </patternFill>
    </fill>
    <fill>
      <patternFill patternType="solid">
        <fgColor rgb="00A9DFBF"/>
        <bgColor rgb="00A9DFBF"/>
      </patternFill>
    </fill>
    <fill>
      <patternFill patternType="solid">
        <fgColor rgb="00F9E79F"/>
        <bgColor rgb="00F9E79F"/>
      </patternFill>
    </fill>
    <fill>
      <patternFill patternType="solid">
        <fgColor rgb="00F5CBA7"/>
        <bgColor rgb="00F5CBA7"/>
      </patternFill>
    </fill>
    <fill>
      <patternFill patternType="solid">
        <fgColor rgb="00D2B4DE"/>
        <bgColor rgb="00D2B4DE"/>
      </patternFill>
    </fill>
    <fill>
      <patternFill patternType="solid">
        <fgColor rgb="00A9CCE3"/>
        <bgColor rgb="00A9CCE3"/>
      </patternFill>
    </fill>
    <fill>
      <patternFill patternType="solid">
        <fgColor rgb="00FADBD8"/>
        <bgColor rgb="00FADBD8"/>
      </patternFill>
    </fill>
    <fill>
      <patternFill patternType="solid">
        <fgColor rgb="00D7BDE2"/>
        <bgColor rgb="00D7BDE2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2" fontId="0" fillId="11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교과(군)별 평균시수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'학교통계'!$A$77:$A$87</f>
            </numRef>
          </cat>
          <val>
            <numRef>
              <f>'학교통계'!$B$77:$B$87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과목수별 비율</a:t>
            </a:r>
          </a:p>
        </rich>
      </tx>
    </title>
    <plotArea>
      <doughnut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'학교통계'!$A$89:$A$92</f>
            </numRef>
          </cat>
          <val>
            <numRef>
              <f>'학교통계'!$B$89:$B$92</f>
            </numRef>
          </val>
        </ser>
        <dLbls>
          <showPercent val="1"/>
        </dLbls>
        <firstSliceAng val="0"/>
        <holeSize val="10"/>
      </doughnut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32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11</col>
      <colOff>0</colOff>
      <row>1</row>
      <rowOff>0</rowOff>
    </from>
    <ext cx="432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0" customWidth="1" min="4" max="4"/>
    <col width="10" customWidth="1" min="5" max="5"/>
  </cols>
  <sheetData>
    <row r="1">
      <c r="A1" s="1" t="inlineStr">
        <is>
          <t>학교명</t>
        </is>
      </c>
      <c r="B1" s="1" t="inlineStr">
        <is>
          <t>교사명</t>
        </is>
      </c>
      <c r="C1" s="1" t="inlineStr">
        <is>
          <t>과목</t>
        </is>
      </c>
      <c r="D1" s="1" t="inlineStr">
        <is>
          <t>총시수</t>
        </is>
      </c>
      <c r="E1" s="1" t="inlineStr">
        <is>
          <t>교과(군)</t>
        </is>
      </c>
    </row>
    <row r="2">
      <c r="A2" s="2" t="inlineStr">
        <is>
          <t>단일학교</t>
        </is>
      </c>
      <c r="B2" s="2" t="inlineStr">
        <is>
          <t>강연우</t>
        </is>
      </c>
      <c r="C2" s="2" t="inlineStr">
        <is>
          <t>윤리와 사상</t>
        </is>
      </c>
      <c r="D2" s="2" t="n">
        <v>12</v>
      </c>
      <c r="E2" s="2" t="inlineStr">
        <is>
          <t>사회</t>
        </is>
      </c>
    </row>
    <row r="3">
      <c r="A3" s="2" t="inlineStr">
        <is>
          <t>단일학교</t>
        </is>
      </c>
      <c r="B3" s="2" t="inlineStr">
        <is>
          <t>강진주</t>
        </is>
      </c>
      <c r="C3" s="2" t="inlineStr">
        <is>
          <t>영어 회화</t>
        </is>
      </c>
      <c r="D3" s="2" t="n">
        <v>12</v>
      </c>
      <c r="E3" s="2" t="inlineStr">
        <is>
          <t>영어</t>
        </is>
      </c>
    </row>
    <row r="4">
      <c r="A4" s="2" t="inlineStr">
        <is>
          <t>단일학교</t>
        </is>
      </c>
      <c r="B4" s="2" t="inlineStr">
        <is>
          <t>김다은</t>
        </is>
      </c>
      <c r="C4" s="2" t="inlineStr">
        <is>
          <t>통합과학1</t>
        </is>
      </c>
      <c r="D4" s="2" t="n">
        <v>8</v>
      </c>
      <c r="E4" s="2" t="inlineStr">
        <is>
          <t>과학</t>
        </is>
      </c>
    </row>
    <row r="5">
      <c r="A5" s="2" t="inlineStr">
        <is>
          <t>단일학교</t>
        </is>
      </c>
      <c r="B5" s="2" t="inlineStr">
        <is>
          <t>김다은</t>
        </is>
      </c>
      <c r="C5" s="2" t="inlineStr">
        <is>
          <t>화학Ⅰ</t>
        </is>
      </c>
      <c r="D5" s="2" t="n">
        <v>4</v>
      </c>
      <c r="E5" s="2" t="inlineStr">
        <is>
          <t>과학</t>
        </is>
      </c>
    </row>
    <row r="6">
      <c r="A6" s="2" t="inlineStr">
        <is>
          <t>단일학교</t>
        </is>
      </c>
      <c r="B6" s="2" t="inlineStr">
        <is>
          <t>김다은</t>
        </is>
      </c>
      <c r="C6" s="2" t="inlineStr">
        <is>
          <t>화학Ⅱ</t>
        </is>
      </c>
      <c r="D6" s="2" t="n">
        <v>3</v>
      </c>
      <c r="E6" s="2" t="inlineStr">
        <is>
          <t>과학</t>
        </is>
      </c>
    </row>
    <row r="7">
      <c r="A7" s="2" t="inlineStr">
        <is>
          <t>단일학교</t>
        </is>
      </c>
      <c r="B7" s="2" t="inlineStr">
        <is>
          <t>김미연</t>
        </is>
      </c>
      <c r="C7" s="2" t="inlineStr">
        <is>
          <t>한국사1</t>
        </is>
      </c>
      <c r="D7" s="2" t="n">
        <v>15</v>
      </c>
      <c r="E7" s="2" t="inlineStr">
        <is>
          <t>사회</t>
        </is>
      </c>
    </row>
    <row r="8">
      <c r="A8" s="2" t="inlineStr">
        <is>
          <t>단일학교</t>
        </is>
      </c>
      <c r="B8" s="2" t="inlineStr">
        <is>
          <t>김수옥</t>
        </is>
      </c>
      <c r="C8" s="2" t="inlineStr">
        <is>
          <t>공통수학1</t>
        </is>
      </c>
      <c r="D8" s="2" t="n">
        <v>8</v>
      </c>
      <c r="E8" s="2" t="inlineStr">
        <is>
          <t>수학</t>
        </is>
      </c>
    </row>
    <row r="9">
      <c r="A9" s="2" t="inlineStr">
        <is>
          <t>단일학교</t>
        </is>
      </c>
      <c r="B9" s="2" t="inlineStr">
        <is>
          <t>김준수</t>
        </is>
      </c>
      <c r="C9" s="2" t="inlineStr">
        <is>
          <t>세계사</t>
        </is>
      </c>
      <c r="D9" s="2" t="n">
        <v>6</v>
      </c>
      <c r="E9" s="2" t="inlineStr">
        <is>
          <t>사회</t>
        </is>
      </c>
    </row>
    <row r="10">
      <c r="A10" s="2" t="inlineStr">
        <is>
          <t>단일학교</t>
        </is>
      </c>
      <c r="B10" s="2" t="inlineStr">
        <is>
          <t>김진영</t>
        </is>
      </c>
      <c r="C10" s="2" t="inlineStr">
        <is>
          <t>언어와 매체</t>
        </is>
      </c>
      <c r="D10" s="2" t="n">
        <v>12</v>
      </c>
      <c r="E10" s="2" t="inlineStr">
        <is>
          <t>국어</t>
        </is>
      </c>
    </row>
    <row r="11">
      <c r="A11" s="2" t="inlineStr">
        <is>
          <t>단일학교</t>
        </is>
      </c>
      <c r="B11" s="2" t="inlineStr">
        <is>
          <t>김현아</t>
        </is>
      </c>
      <c r="C11" s="2" t="inlineStr">
        <is>
          <t>사회·문화</t>
        </is>
      </c>
      <c r="D11" s="2" t="n">
        <v>4</v>
      </c>
      <c r="E11" s="2" t="inlineStr">
        <is>
          <t>사회</t>
        </is>
      </c>
    </row>
    <row r="12">
      <c r="A12" s="2" t="inlineStr">
        <is>
          <t>단일학교</t>
        </is>
      </c>
      <c r="B12" s="2" t="inlineStr">
        <is>
          <t>김현아</t>
        </is>
      </c>
      <c r="C12" s="2" t="inlineStr">
        <is>
          <t>정치와 법</t>
        </is>
      </c>
      <c r="D12" s="2" t="n">
        <v>12</v>
      </c>
      <c r="E12" s="2" t="inlineStr">
        <is>
          <t>사회</t>
        </is>
      </c>
    </row>
    <row r="13">
      <c r="A13" s="2" t="inlineStr">
        <is>
          <t>단일학교</t>
        </is>
      </c>
      <c r="B13" s="2" t="inlineStr">
        <is>
          <t>김희진</t>
        </is>
      </c>
      <c r="C13" s="2" t="inlineStr">
        <is>
          <t>공통영어1</t>
        </is>
      </c>
      <c r="D13" s="2" t="n">
        <v>8</v>
      </c>
      <c r="E13" s="2" t="inlineStr">
        <is>
          <t>영어</t>
        </is>
      </c>
    </row>
    <row r="14">
      <c r="A14" s="2" t="inlineStr">
        <is>
          <t>단일학교</t>
        </is>
      </c>
      <c r="B14" s="2" t="inlineStr">
        <is>
          <t>남궁연</t>
        </is>
      </c>
      <c r="C14" s="2" t="inlineStr">
        <is>
          <t>기하</t>
        </is>
      </c>
      <c r="D14" s="2" t="n">
        <v>2</v>
      </c>
      <c r="E14" s="2" t="inlineStr">
        <is>
          <t>수학</t>
        </is>
      </c>
    </row>
    <row r="15">
      <c r="A15" s="2" t="inlineStr">
        <is>
          <t>단일학교</t>
        </is>
      </c>
      <c r="B15" s="2" t="inlineStr">
        <is>
          <t>남궁연</t>
        </is>
      </c>
      <c r="C15" s="2" t="inlineStr">
        <is>
          <t>미적분</t>
        </is>
      </c>
      <c r="D15" s="2" t="n">
        <v>3</v>
      </c>
      <c r="E15" s="2" t="inlineStr">
        <is>
          <t>수학</t>
        </is>
      </c>
    </row>
    <row r="16">
      <c r="A16" s="2" t="inlineStr">
        <is>
          <t>단일학교</t>
        </is>
      </c>
      <c r="B16" s="2" t="inlineStr">
        <is>
          <t>남궁연</t>
        </is>
      </c>
      <c r="C16" s="2" t="inlineStr">
        <is>
          <t>수학과제 탐구</t>
        </is>
      </c>
      <c r="D16" s="2" t="n">
        <v>2</v>
      </c>
      <c r="E16" s="2" t="inlineStr">
        <is>
          <t>수학</t>
        </is>
      </c>
    </row>
    <row r="17">
      <c r="A17" s="2" t="inlineStr">
        <is>
          <t>단일학교</t>
        </is>
      </c>
      <c r="B17" s="2" t="inlineStr">
        <is>
          <t>남궁연</t>
        </is>
      </c>
      <c r="C17" s="2" t="inlineStr">
        <is>
          <t>확률과 통계</t>
        </is>
      </c>
      <c r="D17" s="2" t="n">
        <v>6</v>
      </c>
      <c r="E17" s="2" t="inlineStr">
        <is>
          <t>수학</t>
        </is>
      </c>
    </row>
    <row r="18">
      <c r="A18" s="2" t="inlineStr">
        <is>
          <t>단일학교</t>
        </is>
      </c>
      <c r="B18" s="2" t="inlineStr">
        <is>
          <t>박선아</t>
        </is>
      </c>
      <c r="C18" s="2" t="inlineStr">
        <is>
          <t>마케팅과 광고</t>
        </is>
      </c>
      <c r="D18" s="2" t="n">
        <v>1</v>
      </c>
      <c r="E18" s="2" t="inlineStr">
        <is>
          <t>전문 교과</t>
        </is>
      </c>
    </row>
    <row r="19">
      <c r="A19" s="2" t="inlineStr">
        <is>
          <t>단일학교</t>
        </is>
      </c>
      <c r="B19" s="2" t="inlineStr">
        <is>
          <t>박찬들</t>
        </is>
      </c>
      <c r="C19" s="2" t="inlineStr">
        <is>
          <t>문학</t>
        </is>
      </c>
      <c r="D19" s="2" t="n">
        <v>10</v>
      </c>
      <c r="E19" s="2" t="inlineStr">
        <is>
          <t>국어</t>
        </is>
      </c>
    </row>
    <row r="20">
      <c r="A20" s="2" t="inlineStr">
        <is>
          <t>단일학교</t>
        </is>
      </c>
      <c r="B20" s="2" t="inlineStr">
        <is>
          <t>박현주</t>
        </is>
      </c>
      <c r="C20" s="2" t="inlineStr">
        <is>
          <t>공통수학1</t>
        </is>
      </c>
      <c r="D20" s="2" t="n">
        <v>12</v>
      </c>
      <c r="E20" s="2" t="inlineStr">
        <is>
          <t>수학</t>
        </is>
      </c>
    </row>
    <row r="21">
      <c r="A21" s="2" t="inlineStr">
        <is>
          <t>단일학교</t>
        </is>
      </c>
      <c r="B21" s="2" t="inlineStr">
        <is>
          <t>박형빈</t>
        </is>
      </c>
      <c r="C21" s="2" t="inlineStr">
        <is>
          <t>공통국어1</t>
        </is>
      </c>
      <c r="D21" s="2" t="n">
        <v>8</v>
      </c>
      <c r="E21" s="2" t="inlineStr">
        <is>
          <t>국어</t>
        </is>
      </c>
    </row>
    <row r="22">
      <c r="A22" s="2" t="inlineStr">
        <is>
          <t>단일학교</t>
        </is>
      </c>
      <c r="B22" s="2" t="inlineStr">
        <is>
          <t>박형빈</t>
        </is>
      </c>
      <c r="C22" s="2" t="inlineStr">
        <is>
          <t>현대문학 감상</t>
        </is>
      </c>
      <c r="D22" s="2" t="n">
        <v>6</v>
      </c>
      <c r="E22" s="2" t="inlineStr">
        <is>
          <t>국어</t>
        </is>
      </c>
    </row>
    <row r="23">
      <c r="A23" s="2" t="inlineStr">
        <is>
          <t>단일학교</t>
        </is>
      </c>
      <c r="B23" s="2" t="inlineStr">
        <is>
          <t>반철진</t>
        </is>
      </c>
      <c r="C23" s="2" t="inlineStr">
        <is>
          <t>생활과 윤리</t>
        </is>
      </c>
      <c r="D23" s="2" t="n">
        <v>8</v>
      </c>
      <c r="E23" s="2" t="inlineStr">
        <is>
          <t>사회</t>
        </is>
      </c>
    </row>
    <row r="24">
      <c r="A24" s="2" t="inlineStr">
        <is>
          <t>단일학교</t>
        </is>
      </c>
      <c r="B24" s="2" t="inlineStr">
        <is>
          <t>성다나</t>
        </is>
      </c>
      <c r="C24" s="2" t="inlineStr">
        <is>
          <t>미술 감상과 비평</t>
        </is>
      </c>
      <c r="D24" s="2" t="n">
        <v>3</v>
      </c>
      <c r="E24" s="2" t="inlineStr">
        <is>
          <t>예술</t>
        </is>
      </c>
    </row>
    <row r="25">
      <c r="A25" s="2" t="inlineStr">
        <is>
          <t>단일학교</t>
        </is>
      </c>
      <c r="B25" s="2" t="inlineStr">
        <is>
          <t>성다나</t>
        </is>
      </c>
      <c r="C25" s="2" t="inlineStr">
        <is>
          <t>미술 창작</t>
        </is>
      </c>
      <c r="D25" s="2" t="n">
        <v>10</v>
      </c>
      <c r="E25" s="2" t="inlineStr">
        <is>
          <t>예술</t>
        </is>
      </c>
    </row>
    <row r="26">
      <c r="A26" s="2" t="inlineStr">
        <is>
          <t>단일학교</t>
        </is>
      </c>
      <c r="B26" s="2" t="inlineStr">
        <is>
          <t>신민경</t>
        </is>
      </c>
      <c r="C26" s="2" t="inlineStr">
        <is>
          <t>여행지리</t>
        </is>
      </c>
      <c r="D26" s="2" t="n">
        <v>1</v>
      </c>
      <c r="E26" s="2" t="inlineStr">
        <is>
          <t>사회</t>
        </is>
      </c>
    </row>
    <row r="27">
      <c r="A27" s="2" t="inlineStr">
        <is>
          <t>단일학교</t>
        </is>
      </c>
      <c r="B27" s="2" t="inlineStr">
        <is>
          <t>신민경</t>
        </is>
      </c>
      <c r="C27" s="2" t="inlineStr">
        <is>
          <t>한국지리</t>
        </is>
      </c>
      <c r="D27" s="2" t="n">
        <v>12</v>
      </c>
      <c r="E27" s="2" t="inlineStr">
        <is>
          <t>사회</t>
        </is>
      </c>
    </row>
    <row r="28">
      <c r="A28" s="2" t="inlineStr">
        <is>
          <t>단일학교</t>
        </is>
      </c>
      <c r="B28" s="2" t="inlineStr">
        <is>
          <t>신현선</t>
        </is>
      </c>
      <c r="C28" s="2" t="inlineStr">
        <is>
          <t>영어 독해와 작문</t>
        </is>
      </c>
      <c r="D28" s="2" t="n">
        <v>9</v>
      </c>
      <c r="E28" s="2" t="inlineStr">
        <is>
          <t>영어</t>
        </is>
      </c>
    </row>
    <row r="29">
      <c r="A29" s="2" t="inlineStr">
        <is>
          <t>단일학교</t>
        </is>
      </c>
      <c r="B29" s="2" t="inlineStr">
        <is>
          <t>안경일</t>
        </is>
      </c>
      <c r="C29" s="2" t="inlineStr">
        <is>
          <t>스포츠 생활</t>
        </is>
      </c>
      <c r="D29" s="2" t="n">
        <v>2</v>
      </c>
      <c r="E29" s="2" t="inlineStr">
        <is>
          <t>체육</t>
        </is>
      </c>
    </row>
    <row r="30">
      <c r="A30" s="2" t="inlineStr">
        <is>
          <t>단일학교</t>
        </is>
      </c>
      <c r="B30" s="2" t="inlineStr">
        <is>
          <t>안경일</t>
        </is>
      </c>
      <c r="C30" s="2" t="inlineStr">
        <is>
          <t>체육 전공 실기 기초</t>
        </is>
      </c>
      <c r="D30" s="2" t="n">
        <v>2</v>
      </c>
      <c r="E30" s="2" t="inlineStr">
        <is>
          <t>체육</t>
        </is>
      </c>
    </row>
    <row r="31">
      <c r="A31" s="2" t="inlineStr">
        <is>
          <t>단일학교</t>
        </is>
      </c>
      <c r="B31" s="2" t="inlineStr">
        <is>
          <t>안경일</t>
        </is>
      </c>
      <c r="C31" s="2" t="inlineStr">
        <is>
          <t>체육1</t>
        </is>
      </c>
      <c r="D31" s="2" t="n">
        <v>2</v>
      </c>
      <c r="E31" s="2" t="inlineStr">
        <is>
          <t>체육</t>
        </is>
      </c>
    </row>
    <row r="32">
      <c r="A32" s="2" t="inlineStr">
        <is>
          <t>단일학교</t>
        </is>
      </c>
      <c r="B32" s="2" t="inlineStr">
        <is>
          <t>오영서</t>
        </is>
      </c>
      <c r="C32" s="2" t="inlineStr">
        <is>
          <t>지구과학Ⅰ</t>
        </is>
      </c>
      <c r="D32" s="2" t="n">
        <v>6</v>
      </c>
      <c r="E32" s="2" t="inlineStr">
        <is>
          <t>과학</t>
        </is>
      </c>
    </row>
    <row r="33">
      <c r="A33" s="2" t="inlineStr">
        <is>
          <t>단일학교</t>
        </is>
      </c>
      <c r="B33" s="2" t="inlineStr">
        <is>
          <t>오영서</t>
        </is>
      </c>
      <c r="C33" s="2" t="inlineStr">
        <is>
          <t>지구과학Ⅱ</t>
        </is>
      </c>
      <c r="D33" s="2" t="n">
        <v>9</v>
      </c>
      <c r="E33" s="2" t="inlineStr">
        <is>
          <t>과학</t>
        </is>
      </c>
    </row>
    <row r="34">
      <c r="A34" s="2" t="inlineStr">
        <is>
          <t>단일학교</t>
        </is>
      </c>
      <c r="B34" s="2" t="inlineStr">
        <is>
          <t>윤아름</t>
        </is>
      </c>
      <c r="C34" s="2" t="inlineStr">
        <is>
          <t>한문Ⅰ</t>
        </is>
      </c>
      <c r="D34" s="2" t="n">
        <v>2</v>
      </c>
      <c r="E34" s="2" t="inlineStr">
        <is>
          <t>한문</t>
        </is>
      </c>
    </row>
    <row r="35">
      <c r="A35" s="2" t="inlineStr">
        <is>
          <t>단일학교</t>
        </is>
      </c>
      <c r="B35" s="2" t="inlineStr">
        <is>
          <t>윤인수</t>
        </is>
      </c>
      <c r="C35" s="2" t="inlineStr">
        <is>
          <t>과학탐구실험1</t>
        </is>
      </c>
      <c r="D35" s="2" t="n">
        <v>2</v>
      </c>
      <c r="E35" s="2" t="inlineStr">
        <is>
          <t>과학</t>
        </is>
      </c>
    </row>
    <row r="36">
      <c r="A36" s="2" t="inlineStr">
        <is>
          <t>단일학교</t>
        </is>
      </c>
      <c r="B36" s="2" t="inlineStr">
        <is>
          <t>윤인수</t>
        </is>
      </c>
      <c r="C36" s="2" t="inlineStr">
        <is>
          <t>물리학Ⅰ</t>
        </is>
      </c>
      <c r="D36" s="2" t="n">
        <v>2</v>
      </c>
      <c r="E36" s="2" t="inlineStr">
        <is>
          <t>과학</t>
        </is>
      </c>
    </row>
    <row r="37">
      <c r="A37" s="2" t="inlineStr">
        <is>
          <t>단일학교</t>
        </is>
      </c>
      <c r="B37" s="2" t="inlineStr">
        <is>
          <t>윤인수</t>
        </is>
      </c>
      <c r="C37" s="2" t="inlineStr">
        <is>
          <t>물리학Ⅱ</t>
        </is>
      </c>
      <c r="D37" s="2" t="n">
        <v>3</v>
      </c>
      <c r="E37" s="2" t="inlineStr">
        <is>
          <t>과학</t>
        </is>
      </c>
    </row>
    <row r="38">
      <c r="A38" s="2" t="inlineStr">
        <is>
          <t>단일학교</t>
        </is>
      </c>
      <c r="B38" s="2" t="inlineStr">
        <is>
          <t>윤인수</t>
        </is>
      </c>
      <c r="C38" s="2" t="inlineStr">
        <is>
          <t>통합과학1</t>
        </is>
      </c>
      <c r="D38" s="2" t="n">
        <v>8</v>
      </c>
      <c r="E38" s="2" t="inlineStr">
        <is>
          <t>과학</t>
        </is>
      </c>
    </row>
    <row r="39">
      <c r="A39" s="2" t="inlineStr">
        <is>
          <t>단일학교</t>
        </is>
      </c>
      <c r="B39" s="2" t="inlineStr">
        <is>
          <t>이기홍</t>
        </is>
      </c>
      <c r="C39" s="2" t="inlineStr">
        <is>
          <t>사회·문화</t>
        </is>
      </c>
      <c r="D39" s="2" t="n">
        <v>4</v>
      </c>
      <c r="E39" s="2" t="inlineStr">
        <is>
          <t>사회</t>
        </is>
      </c>
    </row>
    <row r="40">
      <c r="A40" s="2" t="inlineStr">
        <is>
          <t>단일학교</t>
        </is>
      </c>
      <c r="B40" s="2" t="inlineStr">
        <is>
          <t>이기홍</t>
        </is>
      </c>
      <c r="C40" s="2" t="inlineStr">
        <is>
          <t>통합사회1</t>
        </is>
      </c>
      <c r="D40" s="2" t="n">
        <v>10</v>
      </c>
      <c r="E40" s="2" t="inlineStr">
        <is>
          <t>사회</t>
        </is>
      </c>
    </row>
    <row r="41">
      <c r="A41" s="2" t="inlineStr">
        <is>
          <t>단일학교</t>
        </is>
      </c>
      <c r="B41" s="2" t="inlineStr">
        <is>
          <t>이미경</t>
        </is>
      </c>
      <c r="C41" s="2" t="inlineStr">
        <is>
          <t>공통영어1</t>
        </is>
      </c>
      <c r="D41" s="2" t="n">
        <v>12</v>
      </c>
      <c r="E41" s="2" t="inlineStr">
        <is>
          <t>영어</t>
        </is>
      </c>
    </row>
    <row r="42">
      <c r="A42" s="2" t="inlineStr">
        <is>
          <t>단일학교</t>
        </is>
      </c>
      <c r="B42" s="2" t="inlineStr">
        <is>
          <t>이선주</t>
        </is>
      </c>
      <c r="C42" s="2" t="inlineStr">
        <is>
          <t>영어Ⅰ</t>
        </is>
      </c>
      <c r="D42" s="2" t="n">
        <v>8</v>
      </c>
      <c r="E42" s="2" t="inlineStr">
        <is>
          <t>영어</t>
        </is>
      </c>
    </row>
    <row r="43">
      <c r="A43" s="2" t="inlineStr">
        <is>
          <t>단일학교</t>
        </is>
      </c>
      <c r="B43" s="2" t="inlineStr">
        <is>
          <t>이수종</t>
        </is>
      </c>
      <c r="C43" s="2" t="inlineStr">
        <is>
          <t>화법과 작문</t>
        </is>
      </c>
      <c r="D43" s="2" t="n">
        <v>12</v>
      </c>
      <c r="E43" s="2" t="inlineStr">
        <is>
          <t>국어</t>
        </is>
      </c>
    </row>
    <row r="44">
      <c r="A44" s="2" t="inlineStr">
        <is>
          <t>단일학교</t>
        </is>
      </c>
      <c r="B44" s="2" t="inlineStr">
        <is>
          <t>이애림</t>
        </is>
      </c>
      <c r="C44" s="2" t="inlineStr">
        <is>
          <t>심리학</t>
        </is>
      </c>
      <c r="D44" s="2" t="n">
        <v>4</v>
      </c>
      <c r="E44" s="2" t="inlineStr">
        <is>
          <t>교양</t>
        </is>
      </c>
    </row>
    <row r="45">
      <c r="A45" s="2" t="inlineStr">
        <is>
          <t>단일학교</t>
        </is>
      </c>
      <c r="B45" s="2" t="inlineStr">
        <is>
          <t>이애림</t>
        </is>
      </c>
      <c r="C45" s="2" t="inlineStr">
        <is>
          <t>확률과 통계</t>
        </is>
      </c>
      <c r="D45" s="2" t="n">
        <v>6</v>
      </c>
      <c r="E45" s="2" t="inlineStr">
        <is>
          <t>수학</t>
        </is>
      </c>
    </row>
    <row r="46">
      <c r="A46" s="2" t="inlineStr">
        <is>
          <t>단일학교</t>
        </is>
      </c>
      <c r="B46" s="2" t="inlineStr">
        <is>
          <t>이은영</t>
        </is>
      </c>
      <c r="C46" s="2" t="inlineStr">
        <is>
          <t>문학</t>
        </is>
      </c>
      <c r="D46" s="2" t="n">
        <v>10</v>
      </c>
      <c r="E46" s="2" t="inlineStr">
        <is>
          <t>국어</t>
        </is>
      </c>
    </row>
    <row r="47">
      <c r="A47" s="2" t="inlineStr">
        <is>
          <t>단일학교</t>
        </is>
      </c>
      <c r="B47" s="2" t="inlineStr">
        <is>
          <t>이현솔</t>
        </is>
      </c>
      <c r="C47" s="2" t="inlineStr">
        <is>
          <t>세계지리</t>
        </is>
      </c>
      <c r="D47" s="2" t="n">
        <v>6</v>
      </c>
      <c r="E47" s="2" t="inlineStr">
        <is>
          <t>사회</t>
        </is>
      </c>
    </row>
    <row r="48">
      <c r="A48" s="2" t="inlineStr">
        <is>
          <t>단일학교</t>
        </is>
      </c>
      <c r="B48" s="2" t="inlineStr">
        <is>
          <t>이현솔</t>
        </is>
      </c>
      <c r="C48" s="2" t="inlineStr">
        <is>
          <t>통합사회1</t>
        </is>
      </c>
      <c r="D48" s="2" t="n">
        <v>10</v>
      </c>
      <c r="E48" s="2" t="inlineStr">
        <is>
          <t>사회</t>
        </is>
      </c>
    </row>
    <row r="49">
      <c r="A49" s="2" t="inlineStr">
        <is>
          <t>단일학교</t>
        </is>
      </c>
      <c r="B49" s="2" t="inlineStr">
        <is>
          <t>이현정</t>
        </is>
      </c>
      <c r="C49" s="2" t="inlineStr">
        <is>
          <t>수학Ⅰ</t>
        </is>
      </c>
      <c r="D49" s="2" t="n">
        <v>8</v>
      </c>
      <c r="E49" s="2" t="inlineStr">
        <is>
          <t>수학</t>
        </is>
      </c>
    </row>
    <row r="50">
      <c r="A50" s="2" t="inlineStr">
        <is>
          <t>단일학교</t>
        </is>
      </c>
      <c r="B50" s="2" t="inlineStr">
        <is>
          <t>임건</t>
        </is>
      </c>
      <c r="C50" s="2" t="inlineStr">
        <is>
          <t>미디어 콘텐츠 일반</t>
        </is>
      </c>
      <c r="D50" s="2" t="n">
        <v>1</v>
      </c>
      <c r="E50" s="2" t="inlineStr">
        <is>
          <t>전문 교과</t>
        </is>
      </c>
    </row>
    <row r="51">
      <c r="A51" s="2" t="inlineStr">
        <is>
          <t>단일학교</t>
        </is>
      </c>
      <c r="B51" s="2" t="inlineStr">
        <is>
          <t>임영수</t>
        </is>
      </c>
      <c r="C51" s="2" t="inlineStr">
        <is>
          <t>교육학</t>
        </is>
      </c>
      <c r="D51" s="2" t="n">
        <v>2</v>
      </c>
      <c r="E51" s="2" t="inlineStr">
        <is>
          <t>교양</t>
        </is>
      </c>
    </row>
    <row r="52">
      <c r="A52" s="2" t="inlineStr">
        <is>
          <t>단일학교</t>
        </is>
      </c>
      <c r="B52" s="2" t="inlineStr">
        <is>
          <t>임영수</t>
        </is>
      </c>
      <c r="C52" s="2" t="inlineStr">
        <is>
          <t>스포츠 생활</t>
        </is>
      </c>
      <c r="D52" s="2" t="n">
        <v>2</v>
      </c>
      <c r="E52" s="2" t="inlineStr">
        <is>
          <t>체육</t>
        </is>
      </c>
    </row>
    <row r="53">
      <c r="A53" s="2" t="inlineStr">
        <is>
          <t>단일학교</t>
        </is>
      </c>
      <c r="B53" s="2" t="inlineStr">
        <is>
          <t>임영수</t>
        </is>
      </c>
      <c r="C53" s="2" t="inlineStr">
        <is>
          <t>운동과 건강</t>
        </is>
      </c>
      <c r="D53" s="2" t="n">
        <v>8</v>
      </c>
      <c r="E53" s="2" t="inlineStr">
        <is>
          <t>체육</t>
        </is>
      </c>
    </row>
    <row r="54">
      <c r="A54" s="2" t="inlineStr">
        <is>
          <t>단일학교</t>
        </is>
      </c>
      <c r="B54" s="2" t="inlineStr">
        <is>
          <t>임영수</t>
        </is>
      </c>
      <c r="C54" s="2" t="inlineStr">
        <is>
          <t>체육1</t>
        </is>
      </c>
      <c r="D54" s="2" t="n">
        <v>2</v>
      </c>
      <c r="E54" s="2" t="inlineStr">
        <is>
          <t>체육</t>
        </is>
      </c>
    </row>
    <row r="55">
      <c r="A55" s="2" t="inlineStr">
        <is>
          <t>단일학교</t>
        </is>
      </c>
      <c r="B55" s="2" t="inlineStr">
        <is>
          <t>장유진</t>
        </is>
      </c>
      <c r="C55" s="2" t="inlineStr">
        <is>
          <t>공통국어1</t>
        </is>
      </c>
      <c r="D55" s="2" t="n">
        <v>12</v>
      </c>
      <c r="E55" s="2" t="inlineStr">
        <is>
          <t>국어</t>
        </is>
      </c>
    </row>
    <row r="56">
      <c r="A56" s="2" t="inlineStr">
        <is>
          <t>단일학교</t>
        </is>
      </c>
      <c r="B56" s="2" t="inlineStr">
        <is>
          <t>전형구</t>
        </is>
      </c>
      <c r="C56" s="2" t="inlineStr">
        <is>
          <t>생명과학Ⅱ</t>
        </is>
      </c>
      <c r="D56" s="2" t="n">
        <v>9</v>
      </c>
      <c r="E56" s="2" t="inlineStr">
        <is>
          <t>과학</t>
        </is>
      </c>
    </row>
    <row r="57">
      <c r="A57" s="2" t="inlineStr">
        <is>
          <t>단일학교</t>
        </is>
      </c>
      <c r="B57" s="2" t="inlineStr">
        <is>
          <t>전형구</t>
        </is>
      </c>
      <c r="C57" s="2" t="inlineStr">
        <is>
          <t>생활과 과학</t>
        </is>
      </c>
      <c r="D57" s="2" t="n">
        <v>2</v>
      </c>
      <c r="E57" s="2" t="inlineStr">
        <is>
          <t>과학</t>
        </is>
      </c>
    </row>
    <row r="58">
      <c r="A58" s="2" t="inlineStr">
        <is>
          <t>단일학교</t>
        </is>
      </c>
      <c r="B58" s="2" t="inlineStr">
        <is>
          <t>전형구</t>
        </is>
      </c>
      <c r="C58" s="2" t="inlineStr">
        <is>
          <t>환경</t>
        </is>
      </c>
      <c r="D58" s="2" t="n">
        <v>2</v>
      </c>
      <c r="E58" s="2" t="inlineStr">
        <is>
          <t>교양</t>
        </is>
      </c>
    </row>
    <row r="59">
      <c r="A59" s="2" t="inlineStr">
        <is>
          <t>단일학교</t>
        </is>
      </c>
      <c r="B59" s="2" t="inlineStr">
        <is>
          <t>정다혜</t>
        </is>
      </c>
      <c r="C59" s="2" t="inlineStr">
        <is>
          <t>수학Ⅰ</t>
        </is>
      </c>
      <c r="D59" s="2" t="n">
        <v>12</v>
      </c>
      <c r="E59" s="2" t="inlineStr">
        <is>
          <t>수학</t>
        </is>
      </c>
    </row>
    <row r="60">
      <c r="A60" s="2" t="inlineStr">
        <is>
          <t>단일학교</t>
        </is>
      </c>
      <c r="B60" s="2" t="inlineStr">
        <is>
          <t>정다혜</t>
        </is>
      </c>
      <c r="C60" s="2" t="inlineStr">
        <is>
          <t>실용 경제</t>
        </is>
      </c>
      <c r="D60" s="2" t="n">
        <v>3</v>
      </c>
      <c r="E60" s="2" t="inlineStr">
        <is>
          <t>교양</t>
        </is>
      </c>
    </row>
    <row r="61">
      <c r="A61" s="2" t="inlineStr">
        <is>
          <t>단일학교</t>
        </is>
      </c>
      <c r="B61" s="2" t="inlineStr">
        <is>
          <t>정대교</t>
        </is>
      </c>
      <c r="C61" s="2" t="inlineStr">
        <is>
          <t>스포츠 생활</t>
        </is>
      </c>
      <c r="D61" s="2" t="n">
        <v>1</v>
      </c>
      <c r="E61" s="2" t="inlineStr">
        <is>
          <t>체육</t>
        </is>
      </c>
    </row>
    <row r="62">
      <c r="A62" s="2" t="inlineStr">
        <is>
          <t>단일학교</t>
        </is>
      </c>
      <c r="B62" s="2" t="inlineStr">
        <is>
          <t>정대교</t>
        </is>
      </c>
      <c r="C62" s="2" t="inlineStr">
        <is>
          <t>운동과 건강</t>
        </is>
      </c>
      <c r="D62" s="2" t="n">
        <v>2</v>
      </c>
      <c r="E62" s="2" t="inlineStr">
        <is>
          <t>체육</t>
        </is>
      </c>
    </row>
    <row r="63">
      <c r="A63" s="2" t="inlineStr">
        <is>
          <t>단일학교</t>
        </is>
      </c>
      <c r="B63" s="2" t="inlineStr">
        <is>
          <t>정대교</t>
        </is>
      </c>
      <c r="C63" s="2" t="inlineStr">
        <is>
          <t>체육1</t>
        </is>
      </c>
      <c r="D63" s="2" t="n">
        <v>6</v>
      </c>
      <c r="E63" s="2" t="inlineStr">
        <is>
          <t>체육</t>
        </is>
      </c>
    </row>
    <row r="64">
      <c r="A64" s="2" t="inlineStr">
        <is>
          <t>단일학교</t>
        </is>
      </c>
      <c r="B64" s="2" t="inlineStr">
        <is>
          <t>정래호</t>
        </is>
      </c>
      <c r="C64" s="2" t="inlineStr">
        <is>
          <t>영어Ⅰ</t>
        </is>
      </c>
      <c r="D64" s="2" t="n">
        <v>12</v>
      </c>
      <c r="E64" s="2" t="inlineStr">
        <is>
          <t>영어</t>
        </is>
      </c>
    </row>
    <row r="65">
      <c r="A65" s="2" t="inlineStr">
        <is>
          <t>단일학교</t>
        </is>
      </c>
      <c r="B65" s="2" t="inlineStr">
        <is>
          <t>정래호</t>
        </is>
      </c>
      <c r="C65" s="2" t="inlineStr">
        <is>
          <t>영어권 문화</t>
        </is>
      </c>
      <c r="D65" s="2" t="n">
        <v>4</v>
      </c>
      <c r="E65" s="2" t="inlineStr">
        <is>
          <t>영어</t>
        </is>
      </c>
    </row>
    <row r="66">
      <c r="A66" s="2" t="inlineStr">
        <is>
          <t>단일학교</t>
        </is>
      </c>
      <c r="B66" s="2" t="inlineStr">
        <is>
          <t>정빛나</t>
        </is>
      </c>
      <c r="C66" s="2" t="inlineStr">
        <is>
          <t>과학탐구실험1</t>
        </is>
      </c>
      <c r="D66" s="2" t="n">
        <v>3</v>
      </c>
      <c r="E66" s="2" t="inlineStr">
        <is>
          <t>과학</t>
        </is>
      </c>
    </row>
    <row r="67">
      <c r="A67" s="2" t="inlineStr">
        <is>
          <t>단일학교</t>
        </is>
      </c>
      <c r="B67" s="2" t="inlineStr">
        <is>
          <t>정빛나</t>
        </is>
      </c>
      <c r="C67" s="2" t="inlineStr">
        <is>
          <t>생명과학Ⅰ</t>
        </is>
      </c>
      <c r="D67" s="2" t="n">
        <v>6</v>
      </c>
      <c r="E67" s="2" t="inlineStr">
        <is>
          <t>과학</t>
        </is>
      </c>
    </row>
    <row r="68">
      <c r="A68" s="2" t="inlineStr">
        <is>
          <t>단일학교</t>
        </is>
      </c>
      <c r="B68" s="2" t="inlineStr">
        <is>
          <t>정빛나</t>
        </is>
      </c>
      <c r="C68" s="2" t="inlineStr">
        <is>
          <t>통합과학1</t>
        </is>
      </c>
      <c r="D68" s="2" t="n">
        <v>4</v>
      </c>
      <c r="E68" s="2" t="inlineStr">
        <is>
          <t>과학</t>
        </is>
      </c>
    </row>
    <row r="69">
      <c r="A69" s="2" t="inlineStr">
        <is>
          <t>단일학교</t>
        </is>
      </c>
      <c r="B69" s="2" t="inlineStr">
        <is>
          <t>천원영</t>
        </is>
      </c>
      <c r="C69" s="2" t="inlineStr">
        <is>
          <t>동아시아사</t>
        </is>
      </c>
      <c r="D69" s="2" t="n">
        <v>12</v>
      </c>
      <c r="E69" s="2" t="inlineStr">
        <is>
          <t>사회</t>
        </is>
      </c>
    </row>
    <row r="70">
      <c r="A70" s="2" t="inlineStr">
        <is>
          <t>단일학교</t>
        </is>
      </c>
      <c r="B70" s="2" t="inlineStr">
        <is>
          <t>최효진</t>
        </is>
      </c>
      <c r="C70" s="2" t="inlineStr">
        <is>
          <t>일본어Ⅰ</t>
        </is>
      </c>
      <c r="D70" s="2" t="n">
        <v>8</v>
      </c>
      <c r="E70" s="2" t="inlineStr">
        <is>
          <t>제2외국어</t>
        </is>
      </c>
    </row>
    <row r="71">
      <c r="A71" s="2" t="inlineStr">
        <is>
          <t>단일학교</t>
        </is>
      </c>
      <c r="B71" s="2" t="inlineStr">
        <is>
          <t>허원아</t>
        </is>
      </c>
      <c r="C71" s="2" t="inlineStr">
        <is>
          <t>음악</t>
        </is>
      </c>
      <c r="D71" s="2" t="n">
        <v>15</v>
      </c>
      <c r="E71" s="2" t="inlineStr">
        <is>
          <t>예술</t>
        </is>
      </c>
    </row>
    <row r="72">
      <c r="A72" s="2" t="inlineStr">
        <is>
          <t>단일학교</t>
        </is>
      </c>
      <c r="B72" s="2" t="inlineStr">
        <is>
          <t>허원아</t>
        </is>
      </c>
      <c r="C72" s="2" t="inlineStr">
        <is>
          <t>음악 감상과 비평</t>
        </is>
      </c>
      <c r="D72" s="2" t="n">
        <v>3</v>
      </c>
      <c r="E72" s="2" t="inlineStr">
        <is>
          <t>예술</t>
        </is>
      </c>
    </row>
    <row r="73">
      <c r="A73" s="2" t="inlineStr">
        <is>
          <t>단일학교</t>
        </is>
      </c>
      <c r="B73" s="2" t="inlineStr">
        <is>
          <t>황주현</t>
        </is>
      </c>
      <c r="C73" s="2" t="inlineStr">
        <is>
          <t>보건</t>
        </is>
      </c>
      <c r="D73" s="2" t="n">
        <v>5</v>
      </c>
      <c r="E73" s="2" t="inlineStr">
        <is>
          <t>교양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28" customWidth="1" min="6" max="6"/>
    <col width="10" customWidth="1" min="7" max="7"/>
  </cols>
  <sheetData>
    <row r="1">
      <c r="A1" s="1" t="inlineStr">
        <is>
          <t>학교명</t>
        </is>
      </c>
      <c r="B1" s="1" t="inlineStr">
        <is>
          <t>교사명</t>
        </is>
      </c>
      <c r="C1" s="1" t="inlineStr">
        <is>
          <t>담당교과</t>
        </is>
      </c>
      <c r="D1" s="1" t="inlineStr">
        <is>
          <t>총시수</t>
        </is>
      </c>
      <c r="E1" s="1" t="inlineStr">
        <is>
          <t>담당과목 수</t>
        </is>
      </c>
      <c r="F1" s="1" t="inlineStr">
        <is>
          <t>담당과목명</t>
        </is>
      </c>
      <c r="G1" s="1" t="inlineStr">
        <is>
          <t>교과(군)조합</t>
        </is>
      </c>
    </row>
    <row r="2">
      <c r="A2" s="2" t="inlineStr">
        <is>
          <t>단일학교</t>
        </is>
      </c>
      <c r="B2" s="2" t="inlineStr">
        <is>
          <t>강연우</t>
        </is>
      </c>
      <c r="C2" s="2" t="inlineStr">
        <is>
          <t>사회</t>
        </is>
      </c>
      <c r="D2" s="2" t="n">
        <v>12</v>
      </c>
      <c r="E2" s="2" t="n">
        <v>1</v>
      </c>
      <c r="F2" s="2" t="inlineStr">
        <is>
          <t>윤리와 사상</t>
        </is>
      </c>
      <c r="G2" s="2" t="inlineStr"/>
    </row>
    <row r="3">
      <c r="A3" s="2" t="inlineStr">
        <is>
          <t>단일학교</t>
        </is>
      </c>
      <c r="B3" s="2" t="inlineStr">
        <is>
          <t>강진주</t>
        </is>
      </c>
      <c r="C3" s="2" t="inlineStr">
        <is>
          <t>영어</t>
        </is>
      </c>
      <c r="D3" s="2" t="n">
        <v>12</v>
      </c>
      <c r="E3" s="2" t="n">
        <v>1</v>
      </c>
      <c r="F3" s="2" t="inlineStr">
        <is>
          <t>영어 회화</t>
        </is>
      </c>
      <c r="G3" s="2" t="inlineStr"/>
    </row>
    <row r="4">
      <c r="A4" s="2" t="inlineStr">
        <is>
          <t>단일학교</t>
        </is>
      </c>
      <c r="B4" s="2" t="inlineStr">
        <is>
          <t>김다은</t>
        </is>
      </c>
      <c r="C4" s="2" t="inlineStr">
        <is>
          <t>과학</t>
        </is>
      </c>
      <c r="D4" s="2" t="n">
        <v>15</v>
      </c>
      <c r="E4" s="2" t="n">
        <v>3</v>
      </c>
      <c r="F4" s="2" t="inlineStr">
        <is>
          <t>통합과학1, 화학Ⅰ, 화학Ⅱ</t>
        </is>
      </c>
      <c r="G4" s="2" t="inlineStr"/>
    </row>
    <row r="5">
      <c r="A5" s="2" t="inlineStr">
        <is>
          <t>단일학교</t>
        </is>
      </c>
      <c r="B5" s="2" t="inlineStr">
        <is>
          <t>김미연</t>
        </is>
      </c>
      <c r="C5" s="2" t="inlineStr">
        <is>
          <t>사회</t>
        </is>
      </c>
      <c r="D5" s="2" t="n">
        <v>15</v>
      </c>
      <c r="E5" s="2" t="n">
        <v>1</v>
      </c>
      <c r="F5" s="2" t="inlineStr">
        <is>
          <t>한국사1</t>
        </is>
      </c>
      <c r="G5" s="2" t="inlineStr"/>
    </row>
    <row r="6">
      <c r="A6" s="2" t="inlineStr">
        <is>
          <t>단일학교</t>
        </is>
      </c>
      <c r="B6" s="2" t="inlineStr">
        <is>
          <t>김수옥</t>
        </is>
      </c>
      <c r="C6" s="2" t="inlineStr">
        <is>
          <t>수학</t>
        </is>
      </c>
      <c r="D6" s="2" t="n">
        <v>8</v>
      </c>
      <c r="E6" s="2" t="n">
        <v>1</v>
      </c>
      <c r="F6" s="2" t="inlineStr">
        <is>
          <t>공통수학1</t>
        </is>
      </c>
      <c r="G6" s="2" t="inlineStr"/>
    </row>
    <row r="7">
      <c r="A7" s="2" t="inlineStr">
        <is>
          <t>단일학교</t>
        </is>
      </c>
      <c r="B7" s="2" t="inlineStr">
        <is>
          <t>김준수</t>
        </is>
      </c>
      <c r="C7" s="2" t="inlineStr">
        <is>
          <t>사회</t>
        </is>
      </c>
      <c r="D7" s="2" t="n">
        <v>6</v>
      </c>
      <c r="E7" s="2" t="n">
        <v>1</v>
      </c>
      <c r="F7" s="2" t="inlineStr">
        <is>
          <t>세계사</t>
        </is>
      </c>
      <c r="G7" s="2" t="inlineStr"/>
    </row>
    <row r="8">
      <c r="A8" s="2" t="inlineStr">
        <is>
          <t>단일학교</t>
        </is>
      </c>
      <c r="B8" s="2" t="inlineStr">
        <is>
          <t>김진영</t>
        </is>
      </c>
      <c r="C8" s="2" t="inlineStr">
        <is>
          <t>국어</t>
        </is>
      </c>
      <c r="D8" s="2" t="n">
        <v>12</v>
      </c>
      <c r="E8" s="2" t="n">
        <v>1</v>
      </c>
      <c r="F8" s="2" t="inlineStr">
        <is>
          <t>언어와 매체</t>
        </is>
      </c>
      <c r="G8" s="2" t="inlineStr"/>
    </row>
    <row r="9">
      <c r="A9" s="2" t="inlineStr">
        <is>
          <t>단일학교</t>
        </is>
      </c>
      <c r="B9" s="2" t="inlineStr">
        <is>
          <t>김현아</t>
        </is>
      </c>
      <c r="C9" s="2" t="inlineStr">
        <is>
          <t>사회</t>
        </is>
      </c>
      <c r="D9" s="2" t="n">
        <v>16</v>
      </c>
      <c r="E9" s="2" t="n">
        <v>2</v>
      </c>
      <c r="F9" s="2" t="inlineStr">
        <is>
          <t>사회·문화, 정치와 법</t>
        </is>
      </c>
      <c r="G9" s="2" t="inlineStr"/>
    </row>
    <row r="10">
      <c r="A10" s="2" t="inlineStr">
        <is>
          <t>단일학교</t>
        </is>
      </c>
      <c r="B10" s="2" t="inlineStr">
        <is>
          <t>김희진</t>
        </is>
      </c>
      <c r="C10" s="2" t="inlineStr">
        <is>
          <t>영어</t>
        </is>
      </c>
      <c r="D10" s="2" t="n">
        <v>8</v>
      </c>
      <c r="E10" s="2" t="n">
        <v>1</v>
      </c>
      <c r="F10" s="2" t="inlineStr">
        <is>
          <t>공통영어1</t>
        </is>
      </c>
      <c r="G10" s="2" t="inlineStr"/>
    </row>
    <row r="11">
      <c r="A11" s="2" t="inlineStr">
        <is>
          <t>단일학교</t>
        </is>
      </c>
      <c r="B11" s="2" t="inlineStr">
        <is>
          <t>남궁연</t>
        </is>
      </c>
      <c r="C11" s="2" t="inlineStr">
        <is>
          <t>수학</t>
        </is>
      </c>
      <c r="D11" s="2" t="n">
        <v>13</v>
      </c>
      <c r="E11" s="2" t="n">
        <v>4</v>
      </c>
      <c r="F11" s="2" t="inlineStr">
        <is>
          <t>기하, 미적분, 수학과제 탐구, 확률과 통계</t>
        </is>
      </c>
      <c r="G11" s="2" t="inlineStr"/>
    </row>
    <row r="12">
      <c r="A12" s="2" t="inlineStr">
        <is>
          <t>단일학교</t>
        </is>
      </c>
      <c r="B12" s="2" t="inlineStr">
        <is>
          <t>박선아</t>
        </is>
      </c>
      <c r="C12" s="2" t="inlineStr">
        <is>
          <t>전문 교과</t>
        </is>
      </c>
      <c r="D12" s="2" t="n">
        <v>1</v>
      </c>
      <c r="E12" s="2" t="n">
        <v>1</v>
      </c>
      <c r="F12" s="2" t="inlineStr">
        <is>
          <t>마케팅과 광고</t>
        </is>
      </c>
      <c r="G12" s="2" t="inlineStr"/>
    </row>
    <row r="13">
      <c r="A13" s="2" t="inlineStr">
        <is>
          <t>단일학교</t>
        </is>
      </c>
      <c r="B13" s="2" t="inlineStr">
        <is>
          <t>박찬들</t>
        </is>
      </c>
      <c r="C13" s="2" t="inlineStr">
        <is>
          <t>국어</t>
        </is>
      </c>
      <c r="D13" s="2" t="n">
        <v>10</v>
      </c>
      <c r="E13" s="2" t="n">
        <v>1</v>
      </c>
      <c r="F13" s="2" t="inlineStr">
        <is>
          <t>문학</t>
        </is>
      </c>
      <c r="G13" s="2" t="inlineStr"/>
    </row>
    <row r="14">
      <c r="A14" s="2" t="inlineStr">
        <is>
          <t>단일학교</t>
        </is>
      </c>
      <c r="B14" s="2" t="inlineStr">
        <is>
          <t>박현주</t>
        </is>
      </c>
      <c r="C14" s="2" t="inlineStr">
        <is>
          <t>수학</t>
        </is>
      </c>
      <c r="D14" s="2" t="n">
        <v>12</v>
      </c>
      <c r="E14" s="2" t="n">
        <v>1</v>
      </c>
      <c r="F14" s="2" t="inlineStr">
        <is>
          <t>공통수학1</t>
        </is>
      </c>
      <c r="G14" s="2" t="inlineStr"/>
    </row>
    <row r="15">
      <c r="A15" s="2" t="inlineStr">
        <is>
          <t>단일학교</t>
        </is>
      </c>
      <c r="B15" s="2" t="inlineStr">
        <is>
          <t>박형빈</t>
        </is>
      </c>
      <c r="C15" s="2" t="inlineStr">
        <is>
          <t>국어</t>
        </is>
      </c>
      <c r="D15" s="2" t="n">
        <v>14</v>
      </c>
      <c r="E15" s="2" t="n">
        <v>2</v>
      </c>
      <c r="F15" s="2" t="inlineStr">
        <is>
          <t>공통국어1, 현대문학 감상</t>
        </is>
      </c>
      <c r="G15" s="2" t="inlineStr"/>
    </row>
    <row r="16">
      <c r="A16" s="2" t="inlineStr">
        <is>
          <t>단일학교</t>
        </is>
      </c>
      <c r="B16" s="2" t="inlineStr">
        <is>
          <t>반철진</t>
        </is>
      </c>
      <c r="C16" s="2" t="inlineStr">
        <is>
          <t>사회</t>
        </is>
      </c>
      <c r="D16" s="2" t="n">
        <v>8</v>
      </c>
      <c r="E16" s="2" t="n">
        <v>1</v>
      </c>
      <c r="F16" s="2" t="inlineStr">
        <is>
          <t>생활과 윤리</t>
        </is>
      </c>
      <c r="G16" s="2" t="inlineStr"/>
    </row>
    <row r="17">
      <c r="A17" s="2" t="inlineStr">
        <is>
          <t>단일학교</t>
        </is>
      </c>
      <c r="B17" s="2" t="inlineStr">
        <is>
          <t>성다나</t>
        </is>
      </c>
      <c r="C17" s="2" t="inlineStr">
        <is>
          <t>예술</t>
        </is>
      </c>
      <c r="D17" s="2" t="n">
        <v>13</v>
      </c>
      <c r="E17" s="2" t="n">
        <v>2</v>
      </c>
      <c r="F17" s="2" t="inlineStr">
        <is>
          <t>미술 감상과 비평, 미술 창작</t>
        </is>
      </c>
      <c r="G17" s="2" t="inlineStr"/>
    </row>
    <row r="18">
      <c r="A18" s="2" t="inlineStr">
        <is>
          <t>단일학교</t>
        </is>
      </c>
      <c r="B18" s="2" t="inlineStr">
        <is>
          <t>신민경</t>
        </is>
      </c>
      <c r="C18" s="2" t="inlineStr">
        <is>
          <t>사회</t>
        </is>
      </c>
      <c r="D18" s="2" t="n">
        <v>13</v>
      </c>
      <c r="E18" s="2" t="n">
        <v>2</v>
      </c>
      <c r="F18" s="2" t="inlineStr">
        <is>
          <t>여행지리, 한국지리</t>
        </is>
      </c>
      <c r="G18" s="2" t="inlineStr"/>
    </row>
    <row r="19">
      <c r="A19" s="2" t="inlineStr">
        <is>
          <t>단일학교</t>
        </is>
      </c>
      <c r="B19" s="2" t="inlineStr">
        <is>
          <t>신현선</t>
        </is>
      </c>
      <c r="C19" s="2" t="inlineStr">
        <is>
          <t>영어</t>
        </is>
      </c>
      <c r="D19" s="2" t="n">
        <v>9</v>
      </c>
      <c r="E19" s="2" t="n">
        <v>1</v>
      </c>
      <c r="F19" s="2" t="inlineStr">
        <is>
          <t>영어 독해와 작문</t>
        </is>
      </c>
      <c r="G19" s="2" t="inlineStr"/>
    </row>
    <row r="20">
      <c r="A20" s="2" t="inlineStr">
        <is>
          <t>단일학교</t>
        </is>
      </c>
      <c r="B20" s="2" t="inlineStr">
        <is>
          <t>안경일</t>
        </is>
      </c>
      <c r="C20" s="2" t="inlineStr">
        <is>
          <t>체육</t>
        </is>
      </c>
      <c r="D20" s="2" t="n">
        <v>6</v>
      </c>
      <c r="E20" s="2" t="n">
        <v>3</v>
      </c>
      <c r="F20" s="2" t="inlineStr">
        <is>
          <t>스포츠 생활, 체육 전공 실기 기초, 체육1</t>
        </is>
      </c>
      <c r="G20" s="2" t="inlineStr"/>
    </row>
    <row r="21">
      <c r="A21" s="2" t="inlineStr">
        <is>
          <t>단일학교</t>
        </is>
      </c>
      <c r="B21" s="2" t="inlineStr">
        <is>
          <t>오영서</t>
        </is>
      </c>
      <c r="C21" s="2" t="inlineStr">
        <is>
          <t>과학</t>
        </is>
      </c>
      <c r="D21" s="2" t="n">
        <v>15</v>
      </c>
      <c r="E21" s="2" t="n">
        <v>2</v>
      </c>
      <c r="F21" s="2" t="inlineStr">
        <is>
          <t>지구과학Ⅰ, 지구과학Ⅱ</t>
        </is>
      </c>
      <c r="G21" s="2" t="inlineStr"/>
    </row>
    <row r="22">
      <c r="A22" s="2" t="inlineStr">
        <is>
          <t>단일학교</t>
        </is>
      </c>
      <c r="B22" s="2" t="inlineStr">
        <is>
          <t>윤아름</t>
        </is>
      </c>
      <c r="C22" s="2" t="inlineStr">
        <is>
          <t>한문</t>
        </is>
      </c>
      <c r="D22" s="2" t="n">
        <v>2</v>
      </c>
      <c r="E22" s="2" t="n">
        <v>1</v>
      </c>
      <c r="F22" s="2" t="inlineStr">
        <is>
          <t>한문Ⅰ</t>
        </is>
      </c>
      <c r="G22" s="2" t="inlineStr"/>
    </row>
    <row r="23">
      <c r="A23" s="2" t="inlineStr">
        <is>
          <t>단일학교</t>
        </is>
      </c>
      <c r="B23" s="2" t="inlineStr">
        <is>
          <t>윤인수</t>
        </is>
      </c>
      <c r="C23" s="2" t="inlineStr">
        <is>
          <t>과학</t>
        </is>
      </c>
      <c r="D23" s="2" t="n">
        <v>15</v>
      </c>
      <c r="E23" s="2" t="n">
        <v>4</v>
      </c>
      <c r="F23" s="2" t="inlineStr">
        <is>
          <t>과학탐구실험1, 물리학Ⅰ, 물리학Ⅱ, 통합과학1</t>
        </is>
      </c>
      <c r="G23" s="2" t="inlineStr"/>
    </row>
    <row r="24">
      <c r="A24" s="2" t="inlineStr">
        <is>
          <t>단일학교</t>
        </is>
      </c>
      <c r="B24" s="2" t="inlineStr">
        <is>
          <t>이기홍</t>
        </is>
      </c>
      <c r="C24" s="2" t="inlineStr">
        <is>
          <t>사회</t>
        </is>
      </c>
      <c r="D24" s="2" t="n">
        <v>14</v>
      </c>
      <c r="E24" s="2" t="n">
        <v>2</v>
      </c>
      <c r="F24" s="2" t="inlineStr">
        <is>
          <t>사회·문화, 통합사회1</t>
        </is>
      </c>
      <c r="G24" s="2" t="inlineStr"/>
    </row>
    <row r="25">
      <c r="A25" s="2" t="inlineStr">
        <is>
          <t>단일학교</t>
        </is>
      </c>
      <c r="B25" s="2" t="inlineStr">
        <is>
          <t>이미경</t>
        </is>
      </c>
      <c r="C25" s="2" t="inlineStr">
        <is>
          <t>영어</t>
        </is>
      </c>
      <c r="D25" s="2" t="n">
        <v>12</v>
      </c>
      <c r="E25" s="2" t="n">
        <v>1</v>
      </c>
      <c r="F25" s="2" t="inlineStr">
        <is>
          <t>공통영어1</t>
        </is>
      </c>
      <c r="G25" s="2" t="inlineStr"/>
    </row>
    <row r="26">
      <c r="A26" s="2" t="inlineStr">
        <is>
          <t>단일학교</t>
        </is>
      </c>
      <c r="B26" s="2" t="inlineStr">
        <is>
          <t>이선주</t>
        </is>
      </c>
      <c r="C26" s="2" t="inlineStr">
        <is>
          <t>영어</t>
        </is>
      </c>
      <c r="D26" s="2" t="n">
        <v>8</v>
      </c>
      <c r="E26" s="2" t="n">
        <v>1</v>
      </c>
      <c r="F26" s="2" t="inlineStr">
        <is>
          <t>영어Ⅰ</t>
        </is>
      </c>
      <c r="G26" s="2" t="inlineStr"/>
    </row>
    <row r="27">
      <c r="A27" s="2" t="inlineStr">
        <is>
          <t>단일학교</t>
        </is>
      </c>
      <c r="B27" s="2" t="inlineStr">
        <is>
          <t>이수종</t>
        </is>
      </c>
      <c r="C27" s="2" t="inlineStr">
        <is>
          <t>국어</t>
        </is>
      </c>
      <c r="D27" s="2" t="n">
        <v>12</v>
      </c>
      <c r="E27" s="2" t="n">
        <v>1</v>
      </c>
      <c r="F27" s="2" t="inlineStr">
        <is>
          <t>화법과 작문</t>
        </is>
      </c>
      <c r="G27" s="2" t="inlineStr"/>
    </row>
    <row r="28">
      <c r="A28" s="2" t="inlineStr">
        <is>
          <t>단일학교</t>
        </is>
      </c>
      <c r="B28" s="2" t="inlineStr">
        <is>
          <t>이애림</t>
        </is>
      </c>
      <c r="C28" s="2" t="inlineStr">
        <is>
          <t>수학</t>
        </is>
      </c>
      <c r="D28" s="2" t="n">
        <v>10</v>
      </c>
      <c r="E28" s="2" t="n">
        <v>2</v>
      </c>
      <c r="F28" s="2" t="inlineStr">
        <is>
          <t>심리학, 확률과 통계</t>
        </is>
      </c>
      <c r="G28" s="2" t="inlineStr">
        <is>
          <t>교양 + 수학</t>
        </is>
      </c>
    </row>
    <row r="29">
      <c r="A29" s="2" t="inlineStr">
        <is>
          <t>단일학교</t>
        </is>
      </c>
      <c r="B29" s="2" t="inlineStr">
        <is>
          <t>이은영</t>
        </is>
      </c>
      <c r="C29" s="2" t="inlineStr">
        <is>
          <t>국어</t>
        </is>
      </c>
      <c r="D29" s="2" t="n">
        <v>10</v>
      </c>
      <c r="E29" s="2" t="n">
        <v>1</v>
      </c>
      <c r="F29" s="2" t="inlineStr">
        <is>
          <t>문학</t>
        </is>
      </c>
      <c r="G29" s="2" t="inlineStr"/>
    </row>
    <row r="30">
      <c r="A30" s="2" t="inlineStr">
        <is>
          <t>단일학교</t>
        </is>
      </c>
      <c r="B30" s="2" t="inlineStr">
        <is>
          <t>이현솔</t>
        </is>
      </c>
      <c r="C30" s="2" t="inlineStr">
        <is>
          <t>사회</t>
        </is>
      </c>
      <c r="D30" s="2" t="n">
        <v>16</v>
      </c>
      <c r="E30" s="2" t="n">
        <v>2</v>
      </c>
      <c r="F30" s="2" t="inlineStr">
        <is>
          <t>세계지리, 통합사회1</t>
        </is>
      </c>
      <c r="G30" s="2" t="inlineStr"/>
    </row>
    <row r="31">
      <c r="A31" s="2" t="inlineStr">
        <is>
          <t>단일학교</t>
        </is>
      </c>
      <c r="B31" s="2" t="inlineStr">
        <is>
          <t>이현정</t>
        </is>
      </c>
      <c r="C31" s="2" t="inlineStr">
        <is>
          <t>수학</t>
        </is>
      </c>
      <c r="D31" s="2" t="n">
        <v>8</v>
      </c>
      <c r="E31" s="2" t="n">
        <v>1</v>
      </c>
      <c r="F31" s="2" t="inlineStr">
        <is>
          <t>수학Ⅰ</t>
        </is>
      </c>
      <c r="G31" s="2" t="inlineStr"/>
    </row>
    <row r="32">
      <c r="A32" s="2" t="inlineStr">
        <is>
          <t>단일학교</t>
        </is>
      </c>
      <c r="B32" s="2" t="inlineStr">
        <is>
          <t>임건</t>
        </is>
      </c>
      <c r="C32" s="2" t="inlineStr">
        <is>
          <t>전문 교과</t>
        </is>
      </c>
      <c r="D32" s="2" t="n">
        <v>1</v>
      </c>
      <c r="E32" s="2" t="n">
        <v>1</v>
      </c>
      <c r="F32" s="2" t="inlineStr">
        <is>
          <t>미디어 콘텐츠 일반</t>
        </is>
      </c>
      <c r="G32" s="2" t="inlineStr"/>
    </row>
    <row r="33">
      <c r="A33" s="2" t="inlineStr">
        <is>
          <t>단일학교</t>
        </is>
      </c>
      <c r="B33" s="2" t="inlineStr">
        <is>
          <t>임영수</t>
        </is>
      </c>
      <c r="C33" s="2" t="inlineStr">
        <is>
          <t>체육</t>
        </is>
      </c>
      <c r="D33" s="2" t="n">
        <v>14</v>
      </c>
      <c r="E33" s="2" t="n">
        <v>4</v>
      </c>
      <c r="F33" s="2" t="inlineStr">
        <is>
          <t>교육학, 스포츠 생활, 운동과 건강, 체육1</t>
        </is>
      </c>
      <c r="G33" s="2" t="inlineStr">
        <is>
          <t>교양 + 체육</t>
        </is>
      </c>
    </row>
    <row r="34">
      <c r="A34" s="2" t="inlineStr">
        <is>
          <t>단일학교</t>
        </is>
      </c>
      <c r="B34" s="2" t="inlineStr">
        <is>
          <t>장유진</t>
        </is>
      </c>
      <c r="C34" s="2" t="inlineStr">
        <is>
          <t>국어</t>
        </is>
      </c>
      <c r="D34" s="2" t="n">
        <v>12</v>
      </c>
      <c r="E34" s="2" t="n">
        <v>1</v>
      </c>
      <c r="F34" s="2" t="inlineStr">
        <is>
          <t>공통국어1</t>
        </is>
      </c>
      <c r="G34" s="2" t="inlineStr"/>
    </row>
    <row r="35">
      <c r="A35" s="2" t="inlineStr">
        <is>
          <t>단일학교</t>
        </is>
      </c>
      <c r="B35" s="2" t="inlineStr">
        <is>
          <t>전형구</t>
        </is>
      </c>
      <c r="C35" s="2" t="inlineStr">
        <is>
          <t>과학</t>
        </is>
      </c>
      <c r="D35" s="2" t="n">
        <v>13</v>
      </c>
      <c r="E35" s="2" t="n">
        <v>3</v>
      </c>
      <c r="F35" s="2" t="inlineStr">
        <is>
          <t>생명과학Ⅱ, 생활과 과학, 환경</t>
        </is>
      </c>
      <c r="G35" s="2" t="inlineStr">
        <is>
          <t>과학 + 교양</t>
        </is>
      </c>
    </row>
    <row r="36">
      <c r="A36" s="2" t="inlineStr">
        <is>
          <t>단일학교</t>
        </is>
      </c>
      <c r="B36" s="2" t="inlineStr">
        <is>
          <t>정다혜</t>
        </is>
      </c>
      <c r="C36" s="2" t="inlineStr">
        <is>
          <t>수학</t>
        </is>
      </c>
      <c r="D36" s="2" t="n">
        <v>15</v>
      </c>
      <c r="E36" s="2" t="n">
        <v>2</v>
      </c>
      <c r="F36" s="2" t="inlineStr">
        <is>
          <t>수학Ⅰ, 실용 경제</t>
        </is>
      </c>
      <c r="G36" s="2" t="inlineStr">
        <is>
          <t>교양 + 수학</t>
        </is>
      </c>
    </row>
    <row r="37">
      <c r="A37" s="2" t="inlineStr">
        <is>
          <t>단일학교</t>
        </is>
      </c>
      <c r="B37" s="2" t="inlineStr">
        <is>
          <t>정대교</t>
        </is>
      </c>
      <c r="C37" s="2" t="inlineStr">
        <is>
          <t>체육</t>
        </is>
      </c>
      <c r="D37" s="2" t="n">
        <v>9</v>
      </c>
      <c r="E37" s="2" t="n">
        <v>3</v>
      </c>
      <c r="F37" s="2" t="inlineStr">
        <is>
          <t>스포츠 생활, 운동과 건강, 체육1</t>
        </is>
      </c>
      <c r="G37" s="2" t="inlineStr"/>
    </row>
    <row r="38">
      <c r="A38" s="2" t="inlineStr">
        <is>
          <t>단일학교</t>
        </is>
      </c>
      <c r="B38" s="2" t="inlineStr">
        <is>
          <t>정래호</t>
        </is>
      </c>
      <c r="C38" s="2" t="inlineStr">
        <is>
          <t>영어</t>
        </is>
      </c>
      <c r="D38" s="2" t="n">
        <v>16</v>
      </c>
      <c r="E38" s="2" t="n">
        <v>2</v>
      </c>
      <c r="F38" s="2" t="inlineStr">
        <is>
          <t>영어Ⅰ, 영어권 문화</t>
        </is>
      </c>
      <c r="G38" s="2" t="inlineStr"/>
    </row>
    <row r="39">
      <c r="A39" s="2" t="inlineStr">
        <is>
          <t>단일학교</t>
        </is>
      </c>
      <c r="B39" s="2" t="inlineStr">
        <is>
          <t>정빛나</t>
        </is>
      </c>
      <c r="C39" s="2" t="inlineStr">
        <is>
          <t>과학</t>
        </is>
      </c>
      <c r="D39" s="2" t="n">
        <v>13</v>
      </c>
      <c r="E39" s="2" t="n">
        <v>3</v>
      </c>
      <c r="F39" s="2" t="inlineStr">
        <is>
          <t>과학탐구실험1, 생명과학Ⅰ, 통합과학1</t>
        </is>
      </c>
      <c r="G39" s="2" t="inlineStr"/>
    </row>
    <row r="40">
      <c r="A40" s="2" t="inlineStr">
        <is>
          <t>단일학교</t>
        </is>
      </c>
      <c r="B40" s="2" t="inlineStr">
        <is>
          <t>천원영</t>
        </is>
      </c>
      <c r="C40" s="2" t="inlineStr">
        <is>
          <t>사회</t>
        </is>
      </c>
      <c r="D40" s="2" t="n">
        <v>12</v>
      </c>
      <c r="E40" s="2" t="n">
        <v>1</v>
      </c>
      <c r="F40" s="2" t="inlineStr">
        <is>
          <t>동아시아사</t>
        </is>
      </c>
      <c r="G40" s="2" t="inlineStr"/>
    </row>
    <row r="41">
      <c r="A41" s="2" t="inlineStr">
        <is>
          <t>단일학교</t>
        </is>
      </c>
      <c r="B41" s="2" t="inlineStr">
        <is>
          <t>최효진</t>
        </is>
      </c>
      <c r="C41" s="2" t="inlineStr">
        <is>
          <t>제2외국어</t>
        </is>
      </c>
      <c r="D41" s="2" t="n">
        <v>8</v>
      </c>
      <c r="E41" s="2" t="n">
        <v>1</v>
      </c>
      <c r="F41" s="2" t="inlineStr">
        <is>
          <t>일본어Ⅰ</t>
        </is>
      </c>
      <c r="G41" s="2" t="inlineStr"/>
    </row>
    <row r="42">
      <c r="A42" s="2" t="inlineStr">
        <is>
          <t>단일학교</t>
        </is>
      </c>
      <c r="B42" s="2" t="inlineStr">
        <is>
          <t>허원아</t>
        </is>
      </c>
      <c r="C42" s="2" t="inlineStr">
        <is>
          <t>예술</t>
        </is>
      </c>
      <c r="D42" s="2" t="n">
        <v>18</v>
      </c>
      <c r="E42" s="2" t="n">
        <v>2</v>
      </c>
      <c r="F42" s="2" t="inlineStr">
        <is>
          <t>음악, 음악 감상과 비평</t>
        </is>
      </c>
      <c r="G42" s="2" t="inlineStr"/>
    </row>
    <row r="43">
      <c r="A43" s="2" t="inlineStr">
        <is>
          <t>단일학교</t>
        </is>
      </c>
      <c r="B43" s="2" t="inlineStr">
        <is>
          <t>황주현</t>
        </is>
      </c>
      <c r="C43" s="2" t="inlineStr">
        <is>
          <t>교양</t>
        </is>
      </c>
      <c r="D43" s="2" t="n">
        <v>5</v>
      </c>
      <c r="E43" s="2" t="n">
        <v>1</v>
      </c>
      <c r="F43" s="2" t="inlineStr">
        <is>
          <t>보건</t>
        </is>
      </c>
      <c r="G43" s="2" t="inlineStr"/>
    </row>
    <row r="44">
      <c r="A44" s="2" t="n"/>
      <c r="B44" s="2" t="inlineStr">
        <is>
          <t>전체 교사수</t>
        </is>
      </c>
      <c r="C44" s="2" t="n"/>
      <c r="D44" s="2" t="n">
        <v>42</v>
      </c>
      <c r="E44" s="2" t="n"/>
      <c r="F44" s="2" t="n"/>
      <c r="G44" s="2" t="n"/>
    </row>
    <row r="45">
      <c r="A45" s="2" t="n"/>
      <c r="B45" s="2" t="inlineStr">
        <is>
          <t>전체 시수</t>
        </is>
      </c>
      <c r="C45" s="2" t="n"/>
      <c r="D45" s="2" t="n">
        <v>461</v>
      </c>
      <c r="E45" s="2" t="n"/>
      <c r="F45" s="2" t="n"/>
      <c r="G45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showGridLines="0"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항목</t>
        </is>
      </c>
      <c r="B1" s="1" t="inlineStr">
        <is>
          <t>값</t>
        </is>
      </c>
    </row>
    <row r="2">
      <c r="A2" s="2" t="inlineStr">
        <is>
          <t>학교명 🏫</t>
        </is>
      </c>
      <c r="B2" s="2" t="inlineStr">
        <is>
          <t>단일학교</t>
        </is>
      </c>
    </row>
    <row r="3">
      <c r="A3" s="2" t="inlineStr">
        <is>
          <t>1과목_교사수</t>
        </is>
      </c>
      <c r="B3" s="2" t="n">
        <v>23</v>
      </c>
    </row>
    <row r="4">
      <c r="A4" s="2" t="inlineStr">
        <is>
          <t>1과목_비율</t>
        </is>
      </c>
      <c r="B4" s="2" t="n">
        <v>54.8</v>
      </c>
    </row>
    <row r="5">
      <c r="A5" s="2" t="inlineStr">
        <is>
          <t>2과목_교사수</t>
        </is>
      </c>
      <c r="B5" s="2" t="n">
        <v>11</v>
      </c>
    </row>
    <row r="6">
      <c r="A6" s="2" t="inlineStr">
        <is>
          <t>2과목_비율</t>
        </is>
      </c>
      <c r="B6" s="2" t="n">
        <v>26.2</v>
      </c>
    </row>
    <row r="7">
      <c r="A7" s="2" t="inlineStr">
        <is>
          <t>3과목_교사수</t>
        </is>
      </c>
      <c r="B7" s="2" t="n">
        <v>5</v>
      </c>
    </row>
    <row r="8">
      <c r="A8" s="2" t="inlineStr">
        <is>
          <t>3과목_비율</t>
        </is>
      </c>
      <c r="B8" s="2" t="n">
        <v>11.9</v>
      </c>
    </row>
    <row r="9">
      <c r="A9" s="2" t="inlineStr">
        <is>
          <t>4과목_교사수</t>
        </is>
      </c>
      <c r="B9" s="2" t="n">
        <v>3</v>
      </c>
    </row>
    <row r="10">
      <c r="A10" s="2" t="inlineStr">
        <is>
          <t>4과목_비율</t>
        </is>
      </c>
      <c r="B10" s="2" t="n">
        <v>7.1</v>
      </c>
    </row>
    <row r="11">
      <c r="A11" s="3" t="inlineStr">
        <is>
          <t>과학_교과(군)_교사수</t>
        </is>
      </c>
      <c r="B11" s="4">
        <f>COUNTIF('교사별총시수'!$C:$C,"*과학*")</f>
        <v/>
      </c>
    </row>
    <row r="12">
      <c r="A12" s="3" t="inlineStr">
        <is>
          <t>과학_교과(군)_교사의_총시수</t>
        </is>
      </c>
      <c r="B12" s="4">
        <f>SUMIFS('교사별총시수'!$D:$D,'교사별총시수'!$C:$C,"*과학*")</f>
        <v/>
      </c>
    </row>
    <row r="13">
      <c r="A13" s="3" t="inlineStr">
        <is>
          <t>과학_교과(군)_과목의_총시수</t>
        </is>
      </c>
      <c r="B13" s="4">
        <f>SUMIFS('교사별시수현황'!$D:$D,'교사별시수현황'!$E:$E,"과학")</f>
        <v/>
      </c>
    </row>
    <row r="14">
      <c r="A14" s="3" t="inlineStr">
        <is>
          <t>과학_교과(군)_교사의_평균시수</t>
        </is>
      </c>
      <c r="B14" s="5">
        <f>IFERROR(AVERAGEIF('교사별총시수'!$C:$C,"*과학*",'교사별총시수'!$D:$D),0)</f>
        <v/>
      </c>
    </row>
    <row r="15">
      <c r="A15" s="3" t="inlineStr">
        <is>
          <t>과학_교과(군)_교사의_평균과목수</t>
        </is>
      </c>
      <c r="B15" s="3" t="n">
        <v>2.8</v>
      </c>
    </row>
    <row r="16">
      <c r="A16" s="6" t="inlineStr">
        <is>
          <t>교양_교과(군)_교사수</t>
        </is>
      </c>
      <c r="B16" s="4">
        <f>COUNTIF('교사별총시수'!$C:$C,"*교양*")</f>
        <v/>
      </c>
    </row>
    <row r="17">
      <c r="A17" s="6" t="inlineStr">
        <is>
          <t>교양_교과(군)_교사의_총시수</t>
        </is>
      </c>
      <c r="B17" s="4">
        <f>SUMIFS('교사별총시수'!$D:$D,'교사별총시수'!$C:$C,"*교양*")</f>
        <v/>
      </c>
    </row>
    <row r="18">
      <c r="A18" s="6" t="inlineStr">
        <is>
          <t>교양_교과(군)_과목의_총시수</t>
        </is>
      </c>
      <c r="B18" s="4">
        <f>SUMIFS('교사별시수현황'!$D:$D,'교사별시수현황'!$E:$E,"교양")</f>
        <v/>
      </c>
    </row>
    <row r="19">
      <c r="A19" s="6" t="inlineStr">
        <is>
          <t>교양_교과(군)_교사의_평균시수</t>
        </is>
      </c>
      <c r="B19" s="5">
        <f>IFERROR(AVERAGEIF('교사별총시수'!$C:$C,"*교양*",'교사별총시수'!$D:$D),0)</f>
        <v/>
      </c>
    </row>
    <row r="20">
      <c r="A20" s="6" t="inlineStr">
        <is>
          <t>교양_교과(군)_교사의_평균과목수</t>
        </is>
      </c>
      <c r="B20" s="6" t="n">
        <v>1</v>
      </c>
    </row>
    <row r="21">
      <c r="A21" s="7" t="inlineStr">
        <is>
          <t>국어_교과(군)_교사수</t>
        </is>
      </c>
      <c r="B21" s="4">
        <f>COUNTIF('교사별총시수'!$C:$C,"*국어*")</f>
        <v/>
      </c>
    </row>
    <row r="22">
      <c r="A22" s="7" t="inlineStr">
        <is>
          <t>국어_교과(군)_교사의_총시수</t>
        </is>
      </c>
      <c r="B22" s="4">
        <f>SUMIFS('교사별총시수'!$D:$D,'교사별총시수'!$C:$C,"*국어*")</f>
        <v/>
      </c>
    </row>
    <row r="23">
      <c r="A23" s="7" t="inlineStr">
        <is>
          <t>국어_교과(군)_과목의_총시수</t>
        </is>
      </c>
      <c r="B23" s="4">
        <f>SUMIFS('교사별시수현황'!$D:$D,'교사별시수현황'!$E:$E,"국어")</f>
        <v/>
      </c>
    </row>
    <row r="24">
      <c r="A24" s="7" t="inlineStr">
        <is>
          <t>국어_교과(군)_교사의_평균시수</t>
        </is>
      </c>
      <c r="B24" s="5">
        <f>IFERROR(AVERAGEIF('교사별총시수'!$C:$C,"*국어*",'교사별총시수'!$D:$D),0)</f>
        <v/>
      </c>
    </row>
    <row r="25">
      <c r="A25" s="7" t="inlineStr">
        <is>
          <t>국어_교과(군)_교사의_평균과목수</t>
        </is>
      </c>
      <c r="B25" s="7" t="n">
        <v>1.17</v>
      </c>
    </row>
    <row r="26">
      <c r="A26" s="8" t="inlineStr">
        <is>
          <t>사회_교과(군)_교사수</t>
        </is>
      </c>
      <c r="B26" s="4">
        <f>COUNTIF('교사별총시수'!$C:$C,"*사회*")</f>
        <v/>
      </c>
    </row>
    <row r="27">
      <c r="A27" s="8" t="inlineStr">
        <is>
          <t>사회_교과(군)_교사의_총시수</t>
        </is>
      </c>
      <c r="B27" s="4">
        <f>SUMIFS('교사별총시수'!$D:$D,'교사별총시수'!$C:$C,"*사회*")</f>
        <v/>
      </c>
    </row>
    <row r="28">
      <c r="A28" s="8" t="inlineStr">
        <is>
          <t>사회_교과(군)_과목의_총시수</t>
        </is>
      </c>
      <c r="B28" s="4">
        <f>SUMIFS('교사별시수현황'!$D:$D,'교사별시수현황'!$E:$E,"사회")</f>
        <v/>
      </c>
    </row>
    <row r="29">
      <c r="A29" s="8" t="inlineStr">
        <is>
          <t>사회_교과(군)_교사의_평균시수</t>
        </is>
      </c>
      <c r="B29" s="5">
        <f>IFERROR(AVERAGEIF('교사별총시수'!$C:$C,"*사회*",'교사별총시수'!$D:$D),0)</f>
        <v/>
      </c>
    </row>
    <row r="30">
      <c r="A30" s="8" t="inlineStr">
        <is>
          <t>사회_교과(군)_교사의_평균과목수</t>
        </is>
      </c>
      <c r="B30" s="8" t="n">
        <v>1.44</v>
      </c>
    </row>
    <row r="31">
      <c r="A31" s="9" t="inlineStr">
        <is>
          <t>수학_교과(군)_교사수</t>
        </is>
      </c>
      <c r="B31" s="4">
        <f>COUNTIF('교사별총시수'!$C:$C,"*수학*")</f>
        <v/>
      </c>
    </row>
    <row r="32">
      <c r="A32" s="9" t="inlineStr">
        <is>
          <t>수학_교과(군)_교사의_총시수</t>
        </is>
      </c>
      <c r="B32" s="4">
        <f>SUMIFS('교사별총시수'!$D:$D,'교사별총시수'!$C:$C,"*수학*")</f>
        <v/>
      </c>
    </row>
    <row r="33">
      <c r="A33" s="9" t="inlineStr">
        <is>
          <t>수학_교과(군)_과목의_총시수</t>
        </is>
      </c>
      <c r="B33" s="4">
        <f>SUMIFS('교사별시수현황'!$D:$D,'교사별시수현황'!$E:$E,"수학")</f>
        <v/>
      </c>
    </row>
    <row r="34">
      <c r="A34" s="9" t="inlineStr">
        <is>
          <t>수학_교과(군)_교사의_평균시수</t>
        </is>
      </c>
      <c r="B34" s="5">
        <f>IFERROR(AVERAGEIF('교사별총시수'!$C:$C,"*수학*",'교사별총시수'!$D:$D),0)</f>
        <v/>
      </c>
    </row>
    <row r="35">
      <c r="A35" s="9" t="inlineStr">
        <is>
          <t>수학_교과(군)_교사의_평균과목수</t>
        </is>
      </c>
      <c r="B35" s="9" t="n">
        <v>1.5</v>
      </c>
    </row>
    <row r="36">
      <c r="A36" s="10" t="inlineStr">
        <is>
          <t>영어_교과(군)_교사수</t>
        </is>
      </c>
      <c r="B36" s="4">
        <f>COUNTIF('교사별총시수'!$C:$C,"*영어*")</f>
        <v/>
      </c>
    </row>
    <row r="37">
      <c r="A37" s="10" t="inlineStr">
        <is>
          <t>영어_교과(군)_교사의_총시수</t>
        </is>
      </c>
      <c r="B37" s="4">
        <f>SUMIFS('교사별총시수'!$D:$D,'교사별총시수'!$C:$C,"*영어*")</f>
        <v/>
      </c>
    </row>
    <row r="38">
      <c r="A38" s="10" t="inlineStr">
        <is>
          <t>영어_교과(군)_과목의_총시수</t>
        </is>
      </c>
      <c r="B38" s="4">
        <f>SUMIFS('교사별시수현황'!$D:$D,'교사별시수현황'!$E:$E,"영어")</f>
        <v/>
      </c>
    </row>
    <row r="39">
      <c r="A39" s="10" t="inlineStr">
        <is>
          <t>영어_교과(군)_교사의_평균시수</t>
        </is>
      </c>
      <c r="B39" s="5">
        <f>IFERROR(AVERAGEIF('교사별총시수'!$C:$C,"*영어*",'교사별총시수'!$D:$D),0)</f>
        <v/>
      </c>
    </row>
    <row r="40">
      <c r="A40" s="10" t="inlineStr">
        <is>
          <t>영어_교과(군)_교사의_평균과목수</t>
        </is>
      </c>
      <c r="B40" s="10" t="n">
        <v>1.17</v>
      </c>
    </row>
    <row r="41">
      <c r="A41" s="11" t="inlineStr">
        <is>
          <t>예술_교과(군)_교사수</t>
        </is>
      </c>
      <c r="B41" s="4">
        <f>COUNTIF('교사별총시수'!$C:$C,"*예술*")</f>
        <v/>
      </c>
    </row>
    <row r="42">
      <c r="A42" s="11" t="inlineStr">
        <is>
          <t>예술_교과(군)_교사의_총시수</t>
        </is>
      </c>
      <c r="B42" s="4">
        <f>SUMIFS('교사별총시수'!$D:$D,'교사별총시수'!$C:$C,"*예술*")</f>
        <v/>
      </c>
    </row>
    <row r="43">
      <c r="A43" s="11" t="inlineStr">
        <is>
          <t>예술_교과(군)_과목의_총시수</t>
        </is>
      </c>
      <c r="B43" s="4">
        <f>SUMIFS('교사별시수현황'!$D:$D,'교사별시수현황'!$E:$E,"예술")</f>
        <v/>
      </c>
    </row>
    <row r="44">
      <c r="A44" s="11" t="inlineStr">
        <is>
          <t>예술_교과(군)_교사의_평균시수</t>
        </is>
      </c>
      <c r="B44" s="5">
        <f>IFERROR(AVERAGEIF('교사별총시수'!$C:$C,"*예술*",'교사별총시수'!$D:$D),0)</f>
        <v/>
      </c>
    </row>
    <row r="45">
      <c r="A45" s="11" t="inlineStr">
        <is>
          <t>예술_교과(군)_교사의_평균과목수</t>
        </is>
      </c>
      <c r="B45" s="11" t="n">
        <v>2</v>
      </c>
    </row>
    <row r="46">
      <c r="A46" s="12" t="inlineStr">
        <is>
          <t>전문 교과_교과(군)_교사수</t>
        </is>
      </c>
      <c r="B46" s="4">
        <f>COUNTIF('교사별총시수'!$C:$C,"*전문 교과*")</f>
        <v/>
      </c>
    </row>
    <row r="47">
      <c r="A47" s="12" t="inlineStr">
        <is>
          <t>전문 교과_교과(군)_교사의_총시수</t>
        </is>
      </c>
      <c r="B47" s="4">
        <f>SUMIFS('교사별총시수'!$D:$D,'교사별총시수'!$C:$C,"*전문 교과*")</f>
        <v/>
      </c>
    </row>
    <row r="48">
      <c r="A48" s="12" t="inlineStr">
        <is>
          <t>전문 교과_교과(군)_과목의_총시수</t>
        </is>
      </c>
      <c r="B48" s="4">
        <f>SUMIFS('교사별시수현황'!$D:$D,'교사별시수현황'!$E:$E,"전문 교과")</f>
        <v/>
      </c>
    </row>
    <row r="49">
      <c r="A49" s="12" t="inlineStr">
        <is>
          <t>전문 교과_교과(군)_교사의_평균시수</t>
        </is>
      </c>
      <c r="B49" s="5">
        <f>IFERROR(AVERAGEIF('교사별총시수'!$C:$C,"*전문 교과*",'교사별총시수'!$D:$D),0)</f>
        <v/>
      </c>
    </row>
    <row r="50">
      <c r="A50" s="12" t="inlineStr">
        <is>
          <t>전문 교과_교과(군)_교사의_평균과목수</t>
        </is>
      </c>
      <c r="B50" s="12" t="n">
        <v>1</v>
      </c>
    </row>
    <row r="51">
      <c r="A51" s="3" t="inlineStr">
        <is>
          <t>제2외국어_교과(군)_교사수</t>
        </is>
      </c>
      <c r="B51" s="4">
        <f>COUNTIF('교사별총시수'!$C:$C,"*제2외국어*")</f>
        <v/>
      </c>
    </row>
    <row r="52">
      <c r="A52" s="3" t="inlineStr">
        <is>
          <t>제2외국어_교과(군)_교사의_총시수</t>
        </is>
      </c>
      <c r="B52" s="4">
        <f>SUMIFS('교사별총시수'!$D:$D,'교사별총시수'!$C:$C,"*제2외국어*")</f>
        <v/>
      </c>
    </row>
    <row r="53">
      <c r="A53" s="3" t="inlineStr">
        <is>
          <t>제2외국어_교과(군)_과목의_총시수</t>
        </is>
      </c>
      <c r="B53" s="4">
        <f>SUMIFS('교사별시수현황'!$D:$D,'교사별시수현황'!$E:$E,"제2외국어")</f>
        <v/>
      </c>
    </row>
    <row r="54">
      <c r="A54" s="3" t="inlineStr">
        <is>
          <t>제2외국어_교과(군)_교사의_평균시수</t>
        </is>
      </c>
      <c r="B54" s="5">
        <f>IFERROR(AVERAGEIF('교사별총시수'!$C:$C,"*제2외국어*",'교사별총시수'!$D:$D),0)</f>
        <v/>
      </c>
    </row>
    <row r="55">
      <c r="A55" s="3" t="inlineStr">
        <is>
          <t>제2외국어_교과(군)_교사의_평균과목수</t>
        </is>
      </c>
      <c r="B55" s="3" t="n">
        <v>1</v>
      </c>
    </row>
    <row r="56">
      <c r="A56" s="6" t="inlineStr">
        <is>
          <t>체육_교과(군)_교사수</t>
        </is>
      </c>
      <c r="B56" s="4">
        <f>COUNTIF('교사별총시수'!$C:$C,"*체육*")</f>
        <v/>
      </c>
    </row>
    <row r="57">
      <c r="A57" s="6" t="inlineStr">
        <is>
          <t>체육_교과(군)_교사의_총시수</t>
        </is>
      </c>
      <c r="B57" s="4">
        <f>SUMIFS('교사별총시수'!$D:$D,'교사별총시수'!$C:$C,"*체육*")</f>
        <v/>
      </c>
    </row>
    <row r="58">
      <c r="A58" s="6" t="inlineStr">
        <is>
          <t>체육_교과(군)_과목의_총시수</t>
        </is>
      </c>
      <c r="B58" s="4">
        <f>SUMIFS('교사별시수현황'!$D:$D,'교사별시수현황'!$E:$E,"체육")</f>
        <v/>
      </c>
    </row>
    <row r="59">
      <c r="A59" s="6" t="inlineStr">
        <is>
          <t>체육_교과(군)_교사의_평균시수</t>
        </is>
      </c>
      <c r="B59" s="5">
        <f>IFERROR(AVERAGEIF('교사별총시수'!$C:$C,"*체육*",'교사별총시수'!$D:$D),0)</f>
        <v/>
      </c>
    </row>
    <row r="60">
      <c r="A60" s="6" t="inlineStr">
        <is>
          <t>체육_교과(군)_교사의_평균과목수</t>
        </is>
      </c>
      <c r="B60" s="6" t="n">
        <v>3</v>
      </c>
    </row>
    <row r="61">
      <c r="A61" s="7" t="inlineStr">
        <is>
          <t>한문_교과(군)_교사수</t>
        </is>
      </c>
      <c r="B61" s="4">
        <f>COUNTIF('교사별총시수'!$C:$C,"*한문*")</f>
        <v/>
      </c>
    </row>
    <row r="62">
      <c r="A62" s="7" t="inlineStr">
        <is>
          <t>한문_교과(군)_교사의_총시수</t>
        </is>
      </c>
      <c r="B62" s="4">
        <f>SUMIFS('교사별총시수'!$D:$D,'교사별총시수'!$C:$C,"*한문*")</f>
        <v/>
      </c>
    </row>
    <row r="63">
      <c r="A63" s="7" t="inlineStr">
        <is>
          <t>한문_교과(군)_과목의_총시수</t>
        </is>
      </c>
      <c r="B63" s="4">
        <f>SUMIFS('교사별시수현황'!$D:$D,'교사별시수현황'!$E:$E,"한문")</f>
        <v/>
      </c>
    </row>
    <row r="64">
      <c r="A64" s="7" t="inlineStr">
        <is>
          <t>한문_교과(군)_교사의_평균시수</t>
        </is>
      </c>
      <c r="B64" s="5">
        <f>IFERROR(AVERAGEIF('교사별총시수'!$C:$C,"*한문*",'교사별총시수'!$D:$D),0)</f>
        <v/>
      </c>
    </row>
    <row r="65">
      <c r="A65" s="7" t="inlineStr">
        <is>
          <t>한문_교과(군)_교사의_평균과목수</t>
        </is>
      </c>
      <c r="B65" s="7" t="n">
        <v>1</v>
      </c>
    </row>
    <row r="66">
      <c r="A66" s="2" t="inlineStr">
        <is>
          <t>1개교과군_교사수</t>
        </is>
      </c>
      <c r="B66" s="2" t="n">
        <v>38</v>
      </c>
    </row>
    <row r="67">
      <c r="A67" s="2" t="inlineStr">
        <is>
          <t>1개교과군_비율</t>
        </is>
      </c>
      <c r="B67" s="2" t="n">
        <v>90.5</v>
      </c>
    </row>
    <row r="68">
      <c r="A68" s="2" t="inlineStr">
        <is>
          <t>2개교과군_교사수</t>
        </is>
      </c>
      <c r="B68" s="2" t="n">
        <v>4</v>
      </c>
    </row>
    <row r="69">
      <c r="A69" s="2" t="inlineStr">
        <is>
          <t>2개교과군_비율</t>
        </is>
      </c>
      <c r="B69" s="2" t="n">
        <v>9.5</v>
      </c>
    </row>
    <row r="70">
      <c r="A70" s="2" t="inlineStr">
        <is>
          <t>전체_교사수 👩‍🏫</t>
        </is>
      </c>
      <c r="B70" s="2" t="n">
        <v>42</v>
      </c>
    </row>
    <row r="71">
      <c r="A71" s="2" t="inlineStr">
        <is>
          <t>전체_시수 ⏱️</t>
        </is>
      </c>
      <c r="B71" s="2" t="n">
        <v>461</v>
      </c>
    </row>
    <row r="72">
      <c r="A72" s="2" t="inlineStr">
        <is>
          <t>평균시수 📊</t>
        </is>
      </c>
      <c r="B72" s="13" t="n">
        <v>10.98</v>
      </c>
    </row>
    <row r="73">
      <c r="A73" s="2" t="inlineStr">
        <is>
          <t>전체_과목수 📚</t>
        </is>
      </c>
      <c r="B73" s="2" t="n">
        <v>72</v>
      </c>
    </row>
    <row r="74">
      <c r="A74" s="2" t="inlineStr">
        <is>
          <t>개설_과목수 🆕</t>
        </is>
      </c>
      <c r="B74" s="2" t="n">
        <v>55</v>
      </c>
    </row>
    <row r="75">
      <c r="A75" s="2" t="inlineStr">
        <is>
          <t>평균_과목수 💡</t>
        </is>
      </c>
      <c r="B75" s="2" t="n">
        <v>1.71</v>
      </c>
    </row>
    <row r="76">
      <c r="A76" s="2" t="n"/>
      <c r="B76" s="2" t="n"/>
    </row>
    <row r="77">
      <c r="A77" s="3" t="inlineStr">
        <is>
          <t>과학</t>
        </is>
      </c>
      <c r="B77" s="4">
        <f>IFERROR(AVERAGEIF('교사별총시수'!$C:$C,"*과학*",'교사별총시수'!$D:$D),0)</f>
        <v/>
      </c>
    </row>
    <row r="78">
      <c r="A78" s="6" t="inlineStr">
        <is>
          <t>교양</t>
        </is>
      </c>
      <c r="B78" s="4">
        <f>IFERROR(AVERAGEIF('교사별총시수'!$C:$C,"*교양*",'교사별총시수'!$D:$D),0)</f>
        <v/>
      </c>
    </row>
    <row r="79">
      <c r="A79" s="7" t="inlineStr">
        <is>
          <t>국어</t>
        </is>
      </c>
      <c r="B79" s="4">
        <f>IFERROR(AVERAGEIF('교사별총시수'!$C:$C,"*국어*",'교사별총시수'!$D:$D),0)</f>
        <v/>
      </c>
    </row>
    <row r="80">
      <c r="A80" s="8" t="inlineStr">
        <is>
          <t>사회</t>
        </is>
      </c>
      <c r="B80" s="4">
        <f>IFERROR(AVERAGEIF('교사별총시수'!$C:$C,"*사회*",'교사별총시수'!$D:$D),0)</f>
        <v/>
      </c>
    </row>
    <row r="81">
      <c r="A81" s="9" t="inlineStr">
        <is>
          <t>수학</t>
        </is>
      </c>
      <c r="B81" s="4">
        <f>IFERROR(AVERAGEIF('교사별총시수'!$C:$C,"*수학*",'교사별총시수'!$D:$D),0)</f>
        <v/>
      </c>
    </row>
    <row r="82">
      <c r="A82" s="10" t="inlineStr">
        <is>
          <t>영어</t>
        </is>
      </c>
      <c r="B82" s="4">
        <f>IFERROR(AVERAGEIF('교사별총시수'!$C:$C,"*영어*",'교사별총시수'!$D:$D),0)</f>
        <v/>
      </c>
    </row>
    <row r="83">
      <c r="A83" s="11" t="inlineStr">
        <is>
          <t>예술</t>
        </is>
      </c>
      <c r="B83" s="4">
        <f>IFERROR(AVERAGEIF('교사별총시수'!$C:$C,"*예술*",'교사별총시수'!$D:$D),0)</f>
        <v/>
      </c>
    </row>
    <row r="84">
      <c r="A84" s="12" t="inlineStr">
        <is>
          <t>전문 교과</t>
        </is>
      </c>
      <c r="B84" s="4">
        <f>IFERROR(AVERAGEIF('교사별총시수'!$C:$C,"*전문 교과*",'교사별총시수'!$D:$D),0)</f>
        <v/>
      </c>
    </row>
    <row r="85">
      <c r="A85" s="3" t="inlineStr">
        <is>
          <t>제2외국어</t>
        </is>
      </c>
      <c r="B85" s="4">
        <f>IFERROR(AVERAGEIF('교사별총시수'!$C:$C,"*제2외국어*",'교사별총시수'!$D:$D),0)</f>
        <v/>
      </c>
    </row>
    <row r="86">
      <c r="A86" s="6" t="inlineStr">
        <is>
          <t>체육</t>
        </is>
      </c>
      <c r="B86" s="4">
        <f>IFERROR(AVERAGEIF('교사별총시수'!$C:$C,"*체육*",'교사별총시수'!$D:$D),0)</f>
        <v/>
      </c>
    </row>
    <row r="87">
      <c r="A87" s="7" t="inlineStr">
        <is>
          <t>한문</t>
        </is>
      </c>
      <c r="B87" s="4">
        <f>IFERROR(AVERAGEIF('교사별총시수'!$C:$C,"*한문*",'교사별총시수'!$D:$D),0)</f>
        <v/>
      </c>
    </row>
    <row r="88">
      <c r="A88" s="2" t="n"/>
      <c r="B88" s="2" t="n"/>
    </row>
    <row r="89">
      <c r="A89" s="2" t="inlineStr">
        <is>
          <t>1과목</t>
        </is>
      </c>
      <c r="B89" s="2" t="n">
        <v>54.8</v>
      </c>
    </row>
    <row r="90">
      <c r="A90" s="2" t="inlineStr">
        <is>
          <t>2과목</t>
        </is>
      </c>
      <c r="B90" s="2" t="n">
        <v>26.2</v>
      </c>
    </row>
    <row r="91">
      <c r="A91" s="2" t="inlineStr">
        <is>
          <t>3과목</t>
        </is>
      </c>
      <c r="B91" s="2" t="n">
        <v>11.9</v>
      </c>
    </row>
    <row r="92">
      <c r="A92" s="2" t="inlineStr">
        <is>
          <t>4과목</t>
        </is>
      </c>
      <c r="B92" s="2" t="n">
        <v>7.1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s="1" t="inlineStr">
        <is>
          <t>학교명</t>
        </is>
      </c>
      <c r="B1" s="1" t="inlineStr">
        <is>
          <t>교과(군) 조합</t>
        </is>
      </c>
      <c r="C1" s="1" t="inlineStr">
        <is>
          <t>교사수</t>
        </is>
      </c>
      <c r="D1" s="14" t="inlineStr">
        <is>
          <t>해당 교사명</t>
        </is>
      </c>
    </row>
    <row r="2">
      <c r="A2" s="2" t="inlineStr">
        <is>
          <t>단일학교</t>
        </is>
      </c>
      <c r="B2" s="2" t="inlineStr">
        <is>
          <t>과학 + 교양</t>
        </is>
      </c>
      <c r="C2" s="2" t="n">
        <v>1</v>
      </c>
      <c r="D2" s="15" t="inlineStr">
        <is>
          <t>전형구</t>
        </is>
      </c>
    </row>
    <row r="3">
      <c r="A3" s="2" t="inlineStr">
        <is>
          <t>단일학교</t>
        </is>
      </c>
      <c r="B3" s="2" t="inlineStr">
        <is>
          <t>교양 + 수학</t>
        </is>
      </c>
      <c r="C3" s="2" t="n">
        <v>2</v>
      </c>
      <c r="D3" s="15" t="inlineStr">
        <is>
          <t>이애림, 정다혜</t>
        </is>
      </c>
    </row>
    <row r="4">
      <c r="A4" s="2" t="inlineStr">
        <is>
          <t>단일학교</t>
        </is>
      </c>
      <c r="B4" s="2" t="inlineStr">
        <is>
          <t>교양 + 체육</t>
        </is>
      </c>
      <c r="C4" s="2" t="n">
        <v>1</v>
      </c>
      <c r="D4" s="15" t="inlineStr">
        <is>
          <t>임영수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2025-06-03T18:06:53Z</dcterms:created>
  <dcterms:modified xmlns:dcterms="http://purl.org/dc/terms/" xmlns:xsi="http://www.w3.org/2001/XMLSchema-instance" xsi:type="dcterms:W3CDTF">2025-06-03T18:06:53Z</dcterms:modified>
</cp:coreProperties>
</file>