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교사별시수현황" sheetId="1" state="visible" r:id="rId1"/>
    <sheet xmlns:r="http://schemas.openxmlformats.org/officeDocument/2006/relationships" name="교사별총시수" sheetId="2" state="visible" r:id="rId2"/>
    <sheet xmlns:r="http://schemas.openxmlformats.org/officeDocument/2006/relationships" name="학교통계" sheetId="3" state="visible" r:id="rId3"/>
    <sheet xmlns:r="http://schemas.openxmlformats.org/officeDocument/2006/relationships" name="교과군조합현황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12">
    <fill>
      <patternFill/>
    </fill>
    <fill>
      <patternFill patternType="gray125"/>
    </fill>
    <fill>
      <gradientFill type="linear">
        <stop position="0">
          <color rgb="00DCEFFB"/>
        </stop>
        <stop position="1">
          <color rgb="00E8DAEF"/>
        </stop>
      </gradientFill>
    </fill>
    <fill>
      <patternFill patternType="solid">
        <fgColor rgb="00AED6F1"/>
        <bgColor rgb="00AED6F1"/>
      </patternFill>
    </fill>
    <fill>
      <patternFill patternType="solid">
        <fgColor rgb="00A9DFBF"/>
        <bgColor rgb="00A9DFBF"/>
      </patternFill>
    </fill>
    <fill>
      <patternFill patternType="solid">
        <fgColor rgb="00F9E79F"/>
        <bgColor rgb="00F9E79F"/>
      </patternFill>
    </fill>
    <fill>
      <patternFill patternType="solid">
        <fgColor rgb="00F5CBA7"/>
        <bgColor rgb="00F5CBA7"/>
      </patternFill>
    </fill>
    <fill>
      <patternFill patternType="solid">
        <fgColor rgb="00D2B4DE"/>
        <bgColor rgb="00D2B4DE"/>
      </patternFill>
    </fill>
    <fill>
      <patternFill patternType="solid">
        <fgColor rgb="00A9CCE3"/>
        <bgColor rgb="00A9CCE3"/>
      </patternFill>
    </fill>
    <fill>
      <patternFill patternType="solid">
        <fgColor rgb="00FADBD8"/>
        <bgColor rgb="00FADBD8"/>
      </patternFill>
    </fill>
    <fill>
      <patternFill patternType="solid">
        <fgColor rgb="00D7BDE2"/>
        <bgColor rgb="00D7BDE2"/>
      </patternFill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11" borderId="1" applyAlignment="1" pivotButton="0" quotePrefix="0" xfId="0">
      <alignment horizontal="center" vertical="center"/>
    </xf>
    <xf numFmtId="2" fontId="0" fillId="11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8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center" vertical="center"/>
    </xf>
    <xf numFmtId="2" fontId="0" fillId="0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교과(군)별 평균시수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'학교통계'!$A$91:$A$103</f>
            </numRef>
          </cat>
          <val>
            <numRef>
              <f>'학교통계'!$B$91:$B$103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과목수별 비율</a:t>
            </a:r>
          </a:p>
        </rich>
      </tx>
    </title>
    <plotArea>
      <doughnut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'학교통계'!$A$105:$A$109</f>
            </numRef>
          </cat>
          <val>
            <numRef>
              <f>'학교통계'!$B$105:$B$109</f>
            </numRef>
          </val>
        </ser>
        <dLbls>
          <showPercent val="1"/>
        </dLbls>
        <firstSliceAng val="0"/>
        <holeSize val="10"/>
      </doughnut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432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11</col>
      <colOff>0</colOff>
      <row>1</row>
      <rowOff>0</rowOff>
    </from>
    <ext cx="432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5"/>
  <sheetViews>
    <sheetView showGridLines="0"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19" customWidth="1" min="3" max="3"/>
    <col width="10" customWidth="1" min="4" max="4"/>
    <col width="10" customWidth="1" min="5" max="5"/>
  </cols>
  <sheetData>
    <row r="1">
      <c r="A1" s="1" t="inlineStr">
        <is>
          <t>학교명</t>
        </is>
      </c>
      <c r="B1" s="1" t="inlineStr">
        <is>
          <t>교사명</t>
        </is>
      </c>
      <c r="C1" s="1" t="inlineStr">
        <is>
          <t>과목</t>
        </is>
      </c>
      <c r="D1" s="1" t="inlineStr">
        <is>
          <t>총시수</t>
        </is>
      </c>
      <c r="E1" s="1" t="inlineStr">
        <is>
          <t>교과(군)</t>
        </is>
      </c>
    </row>
    <row r="2">
      <c r="A2" s="2" t="inlineStr">
        <is>
          <t>단일학교</t>
        </is>
      </c>
      <c r="B2" s="2" t="inlineStr">
        <is>
          <t>강연우</t>
        </is>
      </c>
      <c r="C2" s="2" t="inlineStr">
        <is>
          <t>윤리와 사상</t>
        </is>
      </c>
      <c r="D2" s="2" t="n">
        <v>12</v>
      </c>
      <c r="E2" s="2" t="inlineStr">
        <is>
          <t>사회</t>
        </is>
      </c>
    </row>
    <row r="3">
      <c r="A3" s="2" t="inlineStr">
        <is>
          <t>단일학교</t>
        </is>
      </c>
      <c r="B3" s="2" t="inlineStr">
        <is>
          <t>강연우</t>
        </is>
      </c>
      <c r="C3" s="2" t="inlineStr">
        <is>
          <t>통합사회1</t>
        </is>
      </c>
      <c r="D3" s="2" t="n">
        <v>3</v>
      </c>
      <c r="E3" s="2" t="inlineStr">
        <is>
          <t>사회</t>
        </is>
      </c>
    </row>
    <row r="4">
      <c r="A4" s="2" t="inlineStr">
        <is>
          <t>단일학교</t>
        </is>
      </c>
      <c r="B4" s="2" t="inlineStr">
        <is>
          <t>강진주</t>
        </is>
      </c>
      <c r="C4" s="2" t="inlineStr">
        <is>
          <t>영어 회화</t>
        </is>
      </c>
      <c r="D4" s="2" t="n">
        <v>12</v>
      </c>
      <c r="E4" s="2" t="inlineStr">
        <is>
          <t>영어</t>
        </is>
      </c>
    </row>
    <row r="5">
      <c r="A5" s="2" t="inlineStr">
        <is>
          <t>단일학교</t>
        </is>
      </c>
      <c r="B5" s="2" t="inlineStr">
        <is>
          <t>강진주</t>
        </is>
      </c>
      <c r="C5" s="2" t="inlineStr">
        <is>
          <t>실용 영어</t>
        </is>
      </c>
      <c r="D5" s="2" t="n">
        <v>2</v>
      </c>
      <c r="E5" s="2" t="inlineStr">
        <is>
          <t>영어</t>
        </is>
      </c>
    </row>
    <row r="6">
      <c r="A6" s="2" t="inlineStr">
        <is>
          <t>단일학교</t>
        </is>
      </c>
      <c r="B6" s="2" t="inlineStr">
        <is>
          <t>김다은</t>
        </is>
      </c>
      <c r="C6" s="2" t="inlineStr">
        <is>
          <t>통합과학1</t>
        </is>
      </c>
      <c r="D6" s="2" t="n">
        <v>8</v>
      </c>
      <c r="E6" s="2" t="inlineStr">
        <is>
          <t>과학</t>
        </is>
      </c>
    </row>
    <row r="7">
      <c r="A7" s="2" t="inlineStr">
        <is>
          <t>단일학교</t>
        </is>
      </c>
      <c r="B7" s="2" t="inlineStr">
        <is>
          <t>김다은</t>
        </is>
      </c>
      <c r="C7" s="2" t="inlineStr">
        <is>
          <t>화학Ⅰ</t>
        </is>
      </c>
      <c r="D7" s="2" t="n">
        <v>4</v>
      </c>
      <c r="E7" s="2" t="inlineStr">
        <is>
          <t>과학</t>
        </is>
      </c>
    </row>
    <row r="8">
      <c r="A8" s="2" t="inlineStr">
        <is>
          <t>단일학교</t>
        </is>
      </c>
      <c r="B8" s="2" t="inlineStr">
        <is>
          <t>김다은</t>
        </is>
      </c>
      <c r="C8" s="2" t="inlineStr">
        <is>
          <t>화학Ⅱ</t>
        </is>
      </c>
      <c r="D8" s="2" t="n">
        <v>3</v>
      </c>
      <c r="E8" s="2" t="inlineStr">
        <is>
          <t>과학</t>
        </is>
      </c>
    </row>
    <row r="9">
      <c r="A9" s="2" t="inlineStr">
        <is>
          <t>단일학교</t>
        </is>
      </c>
      <c r="B9" s="2" t="inlineStr">
        <is>
          <t>김미연</t>
        </is>
      </c>
      <c r="C9" s="2" t="inlineStr">
        <is>
          <t>한국사1</t>
        </is>
      </c>
      <c r="D9" s="2" t="n">
        <v>15</v>
      </c>
      <c r="E9" s="2" t="inlineStr">
        <is>
          <t>사회</t>
        </is>
      </c>
    </row>
    <row r="10">
      <c r="A10" s="2" t="inlineStr">
        <is>
          <t>단일학교</t>
        </is>
      </c>
      <c r="B10" s="2" t="inlineStr">
        <is>
          <t>김소형</t>
        </is>
      </c>
      <c r="C10" s="2" t="inlineStr">
        <is>
          <t>* 원천징수</t>
        </is>
      </c>
      <c r="D10" s="2" t="n">
        <v>3</v>
      </c>
      <c r="E10" s="2" t="inlineStr">
        <is>
          <t>기타</t>
        </is>
      </c>
    </row>
    <row r="11">
      <c r="A11" s="2" t="inlineStr">
        <is>
          <t>단일학교</t>
        </is>
      </c>
      <c r="B11" s="2" t="inlineStr">
        <is>
          <t>김소형</t>
        </is>
      </c>
      <c r="C11" s="2" t="inlineStr">
        <is>
          <t>기업 자원 통합 관리</t>
        </is>
      </c>
      <c r="D11" s="2" t="n">
        <v>8</v>
      </c>
      <c r="E11" s="2" t="inlineStr">
        <is>
          <t>전문 교과</t>
        </is>
      </c>
    </row>
    <row r="12">
      <c r="A12" s="2" t="inlineStr">
        <is>
          <t>단일학교</t>
        </is>
      </c>
      <c r="B12" s="2" t="inlineStr">
        <is>
          <t>김소형</t>
        </is>
      </c>
      <c r="C12" s="2" t="inlineStr">
        <is>
          <t>세무 일반</t>
        </is>
      </c>
      <c r="D12" s="2" t="n">
        <v>4</v>
      </c>
      <c r="E12" s="2" t="inlineStr">
        <is>
          <t>전문 교과</t>
        </is>
      </c>
    </row>
    <row r="13">
      <c r="A13" s="2" t="inlineStr">
        <is>
          <t>단일학교</t>
        </is>
      </c>
      <c r="B13" s="2" t="inlineStr">
        <is>
          <t>김수옥</t>
        </is>
      </c>
      <c r="C13" s="2" t="inlineStr">
        <is>
          <t>공통수학1</t>
        </is>
      </c>
      <c r="D13" s="2" t="n">
        <v>8</v>
      </c>
      <c r="E13" s="2" t="inlineStr">
        <is>
          <t>수학</t>
        </is>
      </c>
    </row>
    <row r="14">
      <c r="A14" s="2" t="inlineStr">
        <is>
          <t>단일학교</t>
        </is>
      </c>
      <c r="B14" s="2" t="inlineStr">
        <is>
          <t>김수옥</t>
        </is>
      </c>
      <c r="C14" s="2" t="inlineStr">
        <is>
          <t>기본수학1</t>
        </is>
      </c>
      <c r="D14" s="2" t="n">
        <v>6</v>
      </c>
      <c r="E14" s="2" t="inlineStr">
        <is>
          <t>기타</t>
        </is>
      </c>
    </row>
    <row r="15">
      <c r="A15" s="2" t="inlineStr">
        <is>
          <t>단일학교</t>
        </is>
      </c>
      <c r="B15" s="2" t="inlineStr">
        <is>
          <t>김원홍</t>
        </is>
      </c>
      <c r="C15" s="2" t="inlineStr">
        <is>
          <t>기업과 경영</t>
        </is>
      </c>
      <c r="D15" s="2" t="n">
        <v>3</v>
      </c>
      <c r="E15" s="2" t="inlineStr">
        <is>
          <t>전문 교과</t>
        </is>
      </c>
    </row>
    <row r="16">
      <c r="A16" s="2" t="inlineStr">
        <is>
          <t>단일학교</t>
        </is>
      </c>
      <c r="B16" s="2" t="inlineStr">
        <is>
          <t>김원홍</t>
        </is>
      </c>
      <c r="C16" s="2" t="inlineStr">
        <is>
          <t>유통 일반</t>
        </is>
      </c>
      <c r="D16" s="2" t="n">
        <v>11</v>
      </c>
      <c r="E16" s="2" t="inlineStr">
        <is>
          <t>전문 교과</t>
        </is>
      </c>
    </row>
    <row r="17">
      <c r="A17" s="2" t="inlineStr">
        <is>
          <t>단일학교</t>
        </is>
      </c>
      <c r="B17" s="2" t="inlineStr">
        <is>
          <t>김준수</t>
        </is>
      </c>
      <c r="C17" s="2" t="inlineStr">
        <is>
          <t>세계사</t>
        </is>
      </c>
      <c r="D17" s="2" t="n">
        <v>6</v>
      </c>
      <c r="E17" s="2" t="inlineStr">
        <is>
          <t>사회</t>
        </is>
      </c>
    </row>
    <row r="18">
      <c r="A18" s="2" t="inlineStr">
        <is>
          <t>단일학교</t>
        </is>
      </c>
      <c r="B18" s="2" t="inlineStr">
        <is>
          <t>김준수</t>
        </is>
      </c>
      <c r="C18" s="2" t="inlineStr">
        <is>
          <t>한국사1</t>
        </is>
      </c>
      <c r="D18" s="2" t="n">
        <v>9</v>
      </c>
      <c r="E18" s="2" t="inlineStr">
        <is>
          <t>사회</t>
        </is>
      </c>
    </row>
    <row r="19">
      <c r="A19" s="2" t="inlineStr">
        <is>
          <t>단일학교</t>
        </is>
      </c>
      <c r="B19" s="2" t="inlineStr">
        <is>
          <t>김진영</t>
        </is>
      </c>
      <c r="C19" s="2" t="inlineStr">
        <is>
          <t>언어와 매체</t>
        </is>
      </c>
      <c r="D19" s="2" t="n">
        <v>12</v>
      </c>
      <c r="E19" s="2" t="inlineStr">
        <is>
          <t>국어</t>
        </is>
      </c>
    </row>
    <row r="20">
      <c r="A20" s="2" t="inlineStr">
        <is>
          <t>단일학교</t>
        </is>
      </c>
      <c r="B20" s="2" t="inlineStr">
        <is>
          <t>김진영</t>
        </is>
      </c>
      <c r="C20" s="2" t="inlineStr">
        <is>
          <t>공통국어1</t>
        </is>
      </c>
      <c r="D20" s="2" t="n">
        <v>3</v>
      </c>
      <c r="E20" s="2" t="inlineStr">
        <is>
          <t>국어</t>
        </is>
      </c>
    </row>
    <row r="21">
      <c r="A21" s="2" t="inlineStr">
        <is>
          <t>단일학교</t>
        </is>
      </c>
      <c r="B21" s="2" t="inlineStr">
        <is>
          <t>김현아</t>
        </is>
      </c>
      <c r="C21" s="2" t="inlineStr">
        <is>
          <t>사회·문화</t>
        </is>
      </c>
      <c r="D21" s="2" t="n">
        <v>4</v>
      </c>
      <c r="E21" s="2" t="inlineStr">
        <is>
          <t>사회</t>
        </is>
      </c>
    </row>
    <row r="22">
      <c r="A22" s="2" t="inlineStr">
        <is>
          <t>단일학교</t>
        </is>
      </c>
      <c r="B22" s="2" t="inlineStr">
        <is>
          <t>김현아</t>
        </is>
      </c>
      <c r="C22" s="2" t="inlineStr">
        <is>
          <t>정치와 법</t>
        </is>
      </c>
      <c r="D22" s="2" t="n">
        <v>12</v>
      </c>
      <c r="E22" s="2" t="inlineStr">
        <is>
          <t>사회</t>
        </is>
      </c>
    </row>
    <row r="23">
      <c r="A23" s="2" t="inlineStr">
        <is>
          <t>단일학교</t>
        </is>
      </c>
      <c r="B23" s="2" t="inlineStr">
        <is>
          <t>김혜주</t>
        </is>
      </c>
      <c r="C23" s="2" t="inlineStr">
        <is>
          <t>* 보고업무</t>
        </is>
      </c>
      <c r="D23" s="2" t="n">
        <v>2</v>
      </c>
      <c r="E23" s="2" t="inlineStr">
        <is>
          <t>기타</t>
        </is>
      </c>
    </row>
    <row r="24">
      <c r="A24" s="2" t="inlineStr">
        <is>
          <t>단일학교</t>
        </is>
      </c>
      <c r="B24" s="2" t="inlineStr">
        <is>
          <t>김혜주</t>
        </is>
      </c>
      <c r="C24" s="2" t="inlineStr">
        <is>
          <t>* 비품관리</t>
        </is>
      </c>
      <c r="D24" s="2" t="n">
        <v>1</v>
      </c>
      <c r="E24" s="2" t="inlineStr">
        <is>
          <t>기타</t>
        </is>
      </c>
    </row>
    <row r="25">
      <c r="A25" s="2" t="inlineStr">
        <is>
          <t>단일학교</t>
        </is>
      </c>
      <c r="B25" s="2" t="inlineStr">
        <is>
          <t>김혜주</t>
        </is>
      </c>
      <c r="C25" s="2" t="inlineStr">
        <is>
          <t>* 용역관리</t>
        </is>
      </c>
      <c r="D25" s="2" t="n">
        <v>2</v>
      </c>
      <c r="E25" s="2" t="inlineStr">
        <is>
          <t>기타</t>
        </is>
      </c>
    </row>
    <row r="26">
      <c r="A26" s="2" t="inlineStr">
        <is>
          <t>단일학교</t>
        </is>
      </c>
      <c r="B26" s="2" t="inlineStr">
        <is>
          <t>김혜주</t>
        </is>
      </c>
      <c r="C26" s="2" t="inlineStr">
        <is>
          <t>* 응대업무</t>
        </is>
      </c>
      <c r="D26" s="2" t="n">
        <v>1</v>
      </c>
      <c r="E26" s="2" t="inlineStr">
        <is>
          <t>기타</t>
        </is>
      </c>
    </row>
    <row r="27">
      <c r="A27" s="2" t="inlineStr">
        <is>
          <t>단일학교</t>
        </is>
      </c>
      <c r="B27" s="2" t="inlineStr">
        <is>
          <t>김혜주</t>
        </is>
      </c>
      <c r="C27" s="2" t="inlineStr">
        <is>
          <t>회계 정보 처리 시스템</t>
        </is>
      </c>
      <c r="D27" s="2" t="n">
        <v>8</v>
      </c>
      <c r="E27" s="2" t="inlineStr">
        <is>
          <t>전문 교과</t>
        </is>
      </c>
    </row>
    <row r="28">
      <c r="A28" s="2" t="inlineStr">
        <is>
          <t>단일학교</t>
        </is>
      </c>
      <c r="B28" s="2" t="inlineStr">
        <is>
          <t>김희진</t>
        </is>
      </c>
      <c r="C28" s="2" t="inlineStr">
        <is>
          <t>공통영어1</t>
        </is>
      </c>
      <c r="D28" s="2" t="n">
        <v>8</v>
      </c>
      <c r="E28" s="2" t="inlineStr">
        <is>
          <t>영어</t>
        </is>
      </c>
    </row>
    <row r="29">
      <c r="A29" s="2" t="inlineStr">
        <is>
          <t>단일학교</t>
        </is>
      </c>
      <c r="B29" s="2" t="inlineStr">
        <is>
          <t>김희진</t>
        </is>
      </c>
      <c r="C29" s="2" t="inlineStr">
        <is>
          <t>기본영어1</t>
        </is>
      </c>
      <c r="D29" s="2" t="n">
        <v>6</v>
      </c>
      <c r="E29" s="2" t="inlineStr">
        <is>
          <t>기타</t>
        </is>
      </c>
    </row>
    <row r="30">
      <c r="A30" s="2" t="inlineStr">
        <is>
          <t>단일학교</t>
        </is>
      </c>
      <c r="B30" s="2" t="inlineStr">
        <is>
          <t>남궁연</t>
        </is>
      </c>
      <c r="C30" s="2" t="inlineStr">
        <is>
          <t>기하</t>
        </is>
      </c>
      <c r="D30" s="2" t="n">
        <v>2</v>
      </c>
      <c r="E30" s="2" t="inlineStr">
        <is>
          <t>수학</t>
        </is>
      </c>
    </row>
    <row r="31">
      <c r="A31" s="2" t="inlineStr">
        <is>
          <t>단일학교</t>
        </is>
      </c>
      <c r="B31" s="2" t="inlineStr">
        <is>
          <t>남궁연</t>
        </is>
      </c>
      <c r="C31" s="2" t="inlineStr">
        <is>
          <t>미적분</t>
        </is>
      </c>
      <c r="D31" s="2" t="n">
        <v>3</v>
      </c>
      <c r="E31" s="2" t="inlineStr">
        <is>
          <t>수학</t>
        </is>
      </c>
    </row>
    <row r="32">
      <c r="A32" s="2" t="inlineStr">
        <is>
          <t>단일학교</t>
        </is>
      </c>
      <c r="B32" s="2" t="inlineStr">
        <is>
          <t>남궁연</t>
        </is>
      </c>
      <c r="C32" s="2" t="inlineStr">
        <is>
          <t>수학과제 탐구</t>
        </is>
      </c>
      <c r="D32" s="2" t="n">
        <v>2</v>
      </c>
      <c r="E32" s="2" t="inlineStr">
        <is>
          <t>수학</t>
        </is>
      </c>
    </row>
    <row r="33">
      <c r="A33" s="2" t="inlineStr">
        <is>
          <t>단일학교</t>
        </is>
      </c>
      <c r="B33" s="2" t="inlineStr">
        <is>
          <t>남궁연</t>
        </is>
      </c>
      <c r="C33" s="2" t="inlineStr">
        <is>
          <t>확률과 통계</t>
        </is>
      </c>
      <c r="D33" s="2" t="n">
        <v>6</v>
      </c>
      <c r="E33" s="2" t="inlineStr">
        <is>
          <t>수학</t>
        </is>
      </c>
    </row>
    <row r="34">
      <c r="A34" s="2" t="inlineStr">
        <is>
          <t>단일학교</t>
        </is>
      </c>
      <c r="B34" s="2" t="inlineStr">
        <is>
          <t>문기현</t>
        </is>
      </c>
      <c r="C34" s="2" t="inlineStr">
        <is>
          <t>* 자금관리</t>
        </is>
      </c>
      <c r="D34" s="2" t="n">
        <v>2</v>
      </c>
      <c r="E34" s="2" t="inlineStr">
        <is>
          <t>기타</t>
        </is>
      </c>
    </row>
    <row r="35">
      <c r="A35" s="2" t="inlineStr">
        <is>
          <t>단일학교</t>
        </is>
      </c>
      <c r="B35" s="2" t="inlineStr">
        <is>
          <t>문기현</t>
        </is>
      </c>
      <c r="C35" s="2" t="inlineStr">
        <is>
          <t>* 전표관리</t>
        </is>
      </c>
      <c r="D35" s="2" t="n">
        <v>1</v>
      </c>
      <c r="E35" s="2" t="inlineStr">
        <is>
          <t>기타</t>
        </is>
      </c>
    </row>
    <row r="36">
      <c r="A36" s="2" t="inlineStr">
        <is>
          <t>단일학교</t>
        </is>
      </c>
      <c r="B36" s="2" t="inlineStr">
        <is>
          <t>문기현</t>
        </is>
      </c>
      <c r="C36" s="2" t="inlineStr">
        <is>
          <t>상업 경제</t>
        </is>
      </c>
      <c r="D36" s="2" t="n">
        <v>12</v>
      </c>
      <c r="E36" s="2" t="inlineStr">
        <is>
          <t>전문 교과</t>
        </is>
      </c>
    </row>
    <row r="37">
      <c r="A37" s="2" t="inlineStr">
        <is>
          <t>단일학교</t>
        </is>
      </c>
      <c r="B37" s="2" t="inlineStr">
        <is>
          <t>박선아</t>
        </is>
      </c>
      <c r="C37" s="2" t="inlineStr">
        <is>
          <t>마케팅과 광고</t>
        </is>
      </c>
      <c r="D37" s="2" t="n">
        <v>1</v>
      </c>
      <c r="E37" s="2" t="inlineStr">
        <is>
          <t>전문 교과</t>
        </is>
      </c>
    </row>
    <row r="38">
      <c r="A38" s="2" t="inlineStr">
        <is>
          <t>단일학교</t>
        </is>
      </c>
      <c r="B38" s="2" t="inlineStr">
        <is>
          <t>박선아</t>
        </is>
      </c>
      <c r="C38" s="2" t="inlineStr">
        <is>
          <t>마케팅과 광고</t>
        </is>
      </c>
      <c r="D38" s="2" t="n">
        <v>3</v>
      </c>
      <c r="E38" s="2" t="inlineStr">
        <is>
          <t>전문 교과</t>
        </is>
      </c>
    </row>
    <row r="39">
      <c r="A39" s="2" t="inlineStr">
        <is>
          <t>단일학교</t>
        </is>
      </c>
      <c r="B39" s="2" t="inlineStr">
        <is>
          <t>박선아</t>
        </is>
      </c>
      <c r="C39" s="2" t="inlineStr">
        <is>
          <t>사무 관리</t>
        </is>
      </c>
      <c r="D39" s="2" t="n">
        <v>12</v>
      </c>
      <c r="E39" s="2" t="inlineStr">
        <is>
          <t>전문 교과</t>
        </is>
      </c>
    </row>
    <row r="40">
      <c r="A40" s="2" t="inlineStr">
        <is>
          <t>단일학교</t>
        </is>
      </c>
      <c r="B40" s="2" t="inlineStr">
        <is>
          <t>박찬들</t>
        </is>
      </c>
      <c r="C40" s="2" t="inlineStr">
        <is>
          <t>문학</t>
        </is>
      </c>
      <c r="D40" s="2" t="n">
        <v>10</v>
      </c>
      <c r="E40" s="2" t="inlineStr">
        <is>
          <t>국어</t>
        </is>
      </c>
    </row>
    <row r="41">
      <c r="A41" s="2" t="inlineStr">
        <is>
          <t>단일학교</t>
        </is>
      </c>
      <c r="B41" s="2" t="inlineStr">
        <is>
          <t>박찬들</t>
        </is>
      </c>
      <c r="C41" s="2" t="inlineStr">
        <is>
          <t>공통국어1</t>
        </is>
      </c>
      <c r="D41" s="2" t="n">
        <v>3</v>
      </c>
      <c r="E41" s="2" t="inlineStr">
        <is>
          <t>국어</t>
        </is>
      </c>
    </row>
    <row r="42">
      <c r="A42" s="2" t="inlineStr">
        <is>
          <t>단일학교</t>
        </is>
      </c>
      <c r="B42" s="2" t="inlineStr">
        <is>
          <t>박찬들</t>
        </is>
      </c>
      <c r="C42" s="2" t="inlineStr">
        <is>
          <t>실용 국어</t>
        </is>
      </c>
      <c r="D42" s="2" t="n">
        <v>2</v>
      </c>
      <c r="E42" s="2" t="inlineStr">
        <is>
          <t>국어</t>
        </is>
      </c>
    </row>
    <row r="43">
      <c r="A43" s="2" t="inlineStr">
        <is>
          <t>단일학교</t>
        </is>
      </c>
      <c r="B43" s="2" t="inlineStr">
        <is>
          <t>박현주</t>
        </is>
      </c>
      <c r="C43" s="2" t="inlineStr">
        <is>
          <t>공통수학1</t>
        </is>
      </c>
      <c r="D43" s="2" t="n">
        <v>12</v>
      </c>
      <c r="E43" s="2" t="inlineStr">
        <is>
          <t>수학</t>
        </is>
      </c>
    </row>
    <row r="44">
      <c r="A44" s="2" t="inlineStr">
        <is>
          <t>단일학교</t>
        </is>
      </c>
      <c r="B44" s="2" t="inlineStr">
        <is>
          <t>박현주</t>
        </is>
      </c>
      <c r="C44" s="2" t="inlineStr">
        <is>
          <t>기본수학1</t>
        </is>
      </c>
      <c r="D44" s="2" t="n">
        <v>3</v>
      </c>
      <c r="E44" s="2" t="inlineStr">
        <is>
          <t>기타</t>
        </is>
      </c>
    </row>
    <row r="45">
      <c r="A45" s="2" t="inlineStr">
        <is>
          <t>단일학교</t>
        </is>
      </c>
      <c r="B45" s="2" t="inlineStr">
        <is>
          <t>박형빈</t>
        </is>
      </c>
      <c r="C45" s="2" t="inlineStr">
        <is>
          <t>공통국어1</t>
        </is>
      </c>
      <c r="D45" s="2" t="n">
        <v>8</v>
      </c>
      <c r="E45" s="2" t="inlineStr">
        <is>
          <t>국어</t>
        </is>
      </c>
    </row>
    <row r="46">
      <c r="A46" s="2" t="inlineStr">
        <is>
          <t>단일학교</t>
        </is>
      </c>
      <c r="B46" s="2" t="inlineStr">
        <is>
          <t>박형빈</t>
        </is>
      </c>
      <c r="C46" s="2" t="inlineStr">
        <is>
          <t>현대문학 감상</t>
        </is>
      </c>
      <c r="D46" s="2" t="n">
        <v>6</v>
      </c>
      <c r="E46" s="2" t="inlineStr">
        <is>
          <t>국어</t>
        </is>
      </c>
    </row>
    <row r="47">
      <c r="A47" s="2" t="inlineStr">
        <is>
          <t>단일학교</t>
        </is>
      </c>
      <c r="B47" s="2" t="inlineStr">
        <is>
          <t>반철진</t>
        </is>
      </c>
      <c r="C47" s="2" t="inlineStr">
        <is>
          <t>생활과 윤리</t>
        </is>
      </c>
      <c r="D47" s="2" t="n">
        <v>8</v>
      </c>
      <c r="E47" s="2" t="inlineStr">
        <is>
          <t>사회</t>
        </is>
      </c>
    </row>
    <row r="48">
      <c r="A48" s="2" t="inlineStr">
        <is>
          <t>단일학교</t>
        </is>
      </c>
      <c r="B48" s="2" t="inlineStr">
        <is>
          <t>반철진</t>
        </is>
      </c>
      <c r="C48" s="2" t="inlineStr">
        <is>
          <t>통합사회1</t>
        </is>
      </c>
      <c r="D48" s="2" t="n">
        <v>3</v>
      </c>
      <c r="E48" s="2" t="inlineStr">
        <is>
          <t>사회</t>
        </is>
      </c>
    </row>
    <row r="49">
      <c r="A49" s="2" t="inlineStr">
        <is>
          <t>단일학교</t>
        </is>
      </c>
      <c r="B49" s="2" t="inlineStr">
        <is>
          <t>배서연</t>
        </is>
      </c>
      <c r="C49" s="2" t="inlineStr">
        <is>
          <t>* 문서관리</t>
        </is>
      </c>
      <c r="D49" s="2" t="n">
        <v>4</v>
      </c>
      <c r="E49" s="2" t="inlineStr">
        <is>
          <t>기타</t>
        </is>
      </c>
    </row>
    <row r="50">
      <c r="A50" s="2" t="inlineStr">
        <is>
          <t>단일학교</t>
        </is>
      </c>
      <c r="B50" s="2" t="inlineStr">
        <is>
          <t>배서연</t>
        </is>
      </c>
      <c r="C50" s="2" t="inlineStr">
        <is>
          <t>* 문서작성</t>
        </is>
      </c>
      <c r="D50" s="2" t="n">
        <v>4</v>
      </c>
      <c r="E50" s="2" t="inlineStr">
        <is>
          <t>기타</t>
        </is>
      </c>
    </row>
    <row r="51">
      <c r="A51" s="2" t="inlineStr">
        <is>
          <t>단일학교</t>
        </is>
      </c>
      <c r="B51" s="2" t="inlineStr">
        <is>
          <t>배서연</t>
        </is>
      </c>
      <c r="C51" s="2" t="inlineStr">
        <is>
          <t>기업과 경영</t>
        </is>
      </c>
      <c r="D51" s="2" t="n">
        <v>8</v>
      </c>
      <c r="E51" s="2" t="inlineStr">
        <is>
          <t>전문 교과</t>
        </is>
      </c>
    </row>
    <row r="52">
      <c r="A52" s="2" t="inlineStr">
        <is>
          <t>단일학교</t>
        </is>
      </c>
      <c r="B52" s="2" t="inlineStr">
        <is>
          <t>성다나</t>
        </is>
      </c>
      <c r="C52" s="2" t="inlineStr">
        <is>
          <t>미술 감상과 비평</t>
        </is>
      </c>
      <c r="D52" s="2" t="n">
        <v>3</v>
      </c>
      <c r="E52" s="2" t="inlineStr">
        <is>
          <t>예술</t>
        </is>
      </c>
    </row>
    <row r="53">
      <c r="A53" s="2" t="inlineStr">
        <is>
          <t>단일학교</t>
        </is>
      </c>
      <c r="B53" s="2" t="inlineStr">
        <is>
          <t>성다나</t>
        </is>
      </c>
      <c r="C53" s="2" t="inlineStr">
        <is>
          <t>미술 창작</t>
        </is>
      </c>
      <c r="D53" s="2" t="n">
        <v>10</v>
      </c>
      <c r="E53" s="2" t="inlineStr">
        <is>
          <t>예술</t>
        </is>
      </c>
    </row>
    <row r="54">
      <c r="A54" s="2" t="inlineStr">
        <is>
          <t>단일학교</t>
        </is>
      </c>
      <c r="B54" s="2" t="inlineStr">
        <is>
          <t>성다나</t>
        </is>
      </c>
      <c r="C54" s="2" t="inlineStr">
        <is>
          <t>미술 창작</t>
        </is>
      </c>
      <c r="D54" s="2" t="n">
        <v>6</v>
      </c>
      <c r="E54" s="2" t="inlineStr">
        <is>
          <t>예술</t>
        </is>
      </c>
    </row>
    <row r="55">
      <c r="A55" s="2" t="inlineStr">
        <is>
          <t>단일학교</t>
        </is>
      </c>
      <c r="B55" s="2" t="inlineStr">
        <is>
          <t>신민경</t>
        </is>
      </c>
      <c r="C55" s="2" t="inlineStr">
        <is>
          <t>여행지리</t>
        </is>
      </c>
      <c r="D55" s="2" t="n">
        <v>1</v>
      </c>
      <c r="E55" s="2" t="inlineStr">
        <is>
          <t>사회</t>
        </is>
      </c>
    </row>
    <row r="56">
      <c r="A56" s="2" t="inlineStr">
        <is>
          <t>단일학교</t>
        </is>
      </c>
      <c r="B56" s="2" t="inlineStr">
        <is>
          <t>신민경</t>
        </is>
      </c>
      <c r="C56" s="2" t="inlineStr">
        <is>
          <t>한국지리</t>
        </is>
      </c>
      <c r="D56" s="2" t="n">
        <v>12</v>
      </c>
      <c r="E56" s="2" t="inlineStr">
        <is>
          <t>사회</t>
        </is>
      </c>
    </row>
    <row r="57">
      <c r="A57" s="2" t="inlineStr">
        <is>
          <t>단일학교</t>
        </is>
      </c>
      <c r="B57" s="2" t="inlineStr">
        <is>
          <t>신민경</t>
        </is>
      </c>
      <c r="C57" s="2" t="inlineStr">
        <is>
          <t>통합사회1</t>
        </is>
      </c>
      <c r="D57" s="2" t="n">
        <v>3</v>
      </c>
      <c r="E57" s="2" t="inlineStr">
        <is>
          <t>사회</t>
        </is>
      </c>
    </row>
    <row r="58">
      <c r="A58" s="2" t="inlineStr">
        <is>
          <t>단일학교</t>
        </is>
      </c>
      <c r="B58" s="2" t="inlineStr">
        <is>
          <t>신현선</t>
        </is>
      </c>
      <c r="C58" s="2" t="inlineStr">
        <is>
          <t>영어 독해와 작문</t>
        </is>
      </c>
      <c r="D58" s="2" t="n">
        <v>9</v>
      </c>
      <c r="E58" s="2" t="inlineStr">
        <is>
          <t>영어</t>
        </is>
      </c>
    </row>
    <row r="59">
      <c r="A59" s="2" t="inlineStr">
        <is>
          <t>단일학교</t>
        </is>
      </c>
      <c r="B59" s="2" t="inlineStr">
        <is>
          <t>신현선</t>
        </is>
      </c>
      <c r="C59" s="2" t="inlineStr">
        <is>
          <t>실용 영어</t>
        </is>
      </c>
      <c r="D59" s="2" t="n">
        <v>4</v>
      </c>
      <c r="E59" s="2" t="inlineStr">
        <is>
          <t>영어</t>
        </is>
      </c>
    </row>
    <row r="60">
      <c r="A60" s="2" t="inlineStr">
        <is>
          <t>단일학교</t>
        </is>
      </c>
      <c r="B60" s="2" t="inlineStr">
        <is>
          <t>안경일</t>
        </is>
      </c>
      <c r="C60" s="2" t="inlineStr">
        <is>
          <t>스포츠 생활</t>
        </is>
      </c>
      <c r="D60" s="2" t="n">
        <v>2</v>
      </c>
      <c r="E60" s="2" t="inlineStr">
        <is>
          <t>체육</t>
        </is>
      </c>
    </row>
    <row r="61">
      <c r="A61" s="2" t="inlineStr">
        <is>
          <t>단일학교</t>
        </is>
      </c>
      <c r="B61" s="2" t="inlineStr">
        <is>
          <t>안경일</t>
        </is>
      </c>
      <c r="C61" s="2" t="inlineStr">
        <is>
          <t>체육 전공 실기 기초</t>
        </is>
      </c>
      <c r="D61" s="2" t="n">
        <v>2</v>
      </c>
      <c r="E61" s="2" t="inlineStr">
        <is>
          <t>체육</t>
        </is>
      </c>
    </row>
    <row r="62">
      <c r="A62" s="2" t="inlineStr">
        <is>
          <t>단일학교</t>
        </is>
      </c>
      <c r="B62" s="2" t="inlineStr">
        <is>
          <t>안경일</t>
        </is>
      </c>
      <c r="C62" s="2" t="inlineStr">
        <is>
          <t>체육1</t>
        </is>
      </c>
      <c r="D62" s="2" t="n">
        <v>2</v>
      </c>
      <c r="E62" s="2" t="inlineStr">
        <is>
          <t>체육</t>
        </is>
      </c>
    </row>
    <row r="63">
      <c r="A63" s="2" t="inlineStr">
        <is>
          <t>단일학교</t>
        </is>
      </c>
      <c r="B63" s="2" t="inlineStr">
        <is>
          <t>안경일</t>
        </is>
      </c>
      <c r="C63" s="2" t="inlineStr">
        <is>
          <t>운동과 건강</t>
        </is>
      </c>
      <c r="D63" s="2" t="n">
        <v>4</v>
      </c>
      <c r="E63" s="2" t="inlineStr">
        <is>
          <t>체육</t>
        </is>
      </c>
    </row>
    <row r="64">
      <c r="A64" s="2" t="inlineStr">
        <is>
          <t>단일학교</t>
        </is>
      </c>
      <c r="B64" s="2" t="inlineStr">
        <is>
          <t>안경일</t>
        </is>
      </c>
      <c r="C64" s="2" t="inlineStr">
        <is>
          <t>체육1</t>
        </is>
      </c>
      <c r="D64" s="2" t="n">
        <v>2</v>
      </c>
      <c r="E64" s="2" t="inlineStr">
        <is>
          <t>체육</t>
        </is>
      </c>
    </row>
    <row r="65">
      <c r="A65" s="2" t="inlineStr">
        <is>
          <t>단일학교</t>
        </is>
      </c>
      <c r="B65" s="2" t="inlineStr">
        <is>
          <t>엄미희</t>
        </is>
      </c>
      <c r="C65" s="2" t="inlineStr">
        <is>
          <t>* 캐릭터 그래픽 요소 제작</t>
        </is>
      </c>
      <c r="D65" s="2" t="n">
        <v>3</v>
      </c>
      <c r="E65" s="2" t="inlineStr">
        <is>
          <t>기타</t>
        </is>
      </c>
    </row>
    <row r="66">
      <c r="A66" s="2" t="inlineStr">
        <is>
          <t>단일학교</t>
        </is>
      </c>
      <c r="B66" s="2" t="inlineStr">
        <is>
          <t>엄미희</t>
        </is>
      </c>
      <c r="C66" s="2" t="inlineStr">
        <is>
          <t>* 캐릭터 콘셉트 설정</t>
        </is>
      </c>
      <c r="D66" s="2" t="n">
        <v>3</v>
      </c>
      <c r="E66" s="2" t="inlineStr">
        <is>
          <t>기타</t>
        </is>
      </c>
    </row>
    <row r="67">
      <c r="A67" s="2" t="inlineStr">
        <is>
          <t>단일학교</t>
        </is>
      </c>
      <c r="B67" s="2" t="inlineStr">
        <is>
          <t>엄미희</t>
        </is>
      </c>
      <c r="C67" s="2" t="inlineStr">
        <is>
          <t>미디어 콘텐츠 일반</t>
        </is>
      </c>
      <c r="D67" s="2" t="n">
        <v>8</v>
      </c>
      <c r="E67" s="2" t="inlineStr">
        <is>
          <t>전문 교과</t>
        </is>
      </c>
    </row>
    <row r="68">
      <c r="A68" s="2" t="inlineStr">
        <is>
          <t>단일학교</t>
        </is>
      </c>
      <c r="B68" s="2" t="inlineStr">
        <is>
          <t>오영서</t>
        </is>
      </c>
      <c r="C68" s="2" t="inlineStr">
        <is>
          <t>지구과학Ⅰ</t>
        </is>
      </c>
      <c r="D68" s="2" t="n">
        <v>6</v>
      </c>
      <c r="E68" s="2" t="inlineStr">
        <is>
          <t>과학</t>
        </is>
      </c>
    </row>
    <row r="69">
      <c r="A69" s="2" t="inlineStr">
        <is>
          <t>단일학교</t>
        </is>
      </c>
      <c r="B69" s="2" t="inlineStr">
        <is>
          <t>오영서</t>
        </is>
      </c>
      <c r="C69" s="2" t="inlineStr">
        <is>
          <t>지구과학Ⅱ</t>
        </is>
      </c>
      <c r="D69" s="2" t="n">
        <v>9</v>
      </c>
      <c r="E69" s="2" t="inlineStr">
        <is>
          <t>과학</t>
        </is>
      </c>
    </row>
    <row r="70">
      <c r="A70" s="2" t="inlineStr">
        <is>
          <t>단일학교</t>
        </is>
      </c>
      <c r="B70" s="2" t="inlineStr">
        <is>
          <t>윤아름</t>
        </is>
      </c>
      <c r="C70" s="2" t="inlineStr">
        <is>
          <t>한문Ⅰ</t>
        </is>
      </c>
      <c r="D70" s="2" t="n">
        <v>2</v>
      </c>
      <c r="E70" s="2" t="inlineStr">
        <is>
          <t>한문</t>
        </is>
      </c>
    </row>
    <row r="71">
      <c r="A71" s="2" t="inlineStr">
        <is>
          <t>단일학교</t>
        </is>
      </c>
      <c r="B71" s="2" t="inlineStr">
        <is>
          <t>윤인수</t>
        </is>
      </c>
      <c r="C71" s="2" t="inlineStr">
        <is>
          <t>과학탐구실험1</t>
        </is>
      </c>
      <c r="D71" s="2" t="n">
        <v>2</v>
      </c>
      <c r="E71" s="2" t="inlineStr">
        <is>
          <t>과학</t>
        </is>
      </c>
    </row>
    <row r="72">
      <c r="A72" s="2" t="inlineStr">
        <is>
          <t>단일학교</t>
        </is>
      </c>
      <c r="B72" s="2" t="inlineStr">
        <is>
          <t>윤인수</t>
        </is>
      </c>
      <c r="C72" s="2" t="inlineStr">
        <is>
          <t>물리학Ⅰ</t>
        </is>
      </c>
      <c r="D72" s="2" t="n">
        <v>2</v>
      </c>
      <c r="E72" s="2" t="inlineStr">
        <is>
          <t>과학</t>
        </is>
      </c>
    </row>
    <row r="73">
      <c r="A73" s="2" t="inlineStr">
        <is>
          <t>단일학교</t>
        </is>
      </c>
      <c r="B73" s="2" t="inlineStr">
        <is>
          <t>윤인수</t>
        </is>
      </c>
      <c r="C73" s="2" t="inlineStr">
        <is>
          <t>물리학Ⅱ</t>
        </is>
      </c>
      <c r="D73" s="2" t="n">
        <v>3</v>
      </c>
      <c r="E73" s="2" t="inlineStr">
        <is>
          <t>과학</t>
        </is>
      </c>
    </row>
    <row r="74">
      <c r="A74" s="2" t="inlineStr">
        <is>
          <t>단일학교</t>
        </is>
      </c>
      <c r="B74" s="2" t="inlineStr">
        <is>
          <t>윤인수</t>
        </is>
      </c>
      <c r="C74" s="2" t="inlineStr">
        <is>
          <t>통합과학1</t>
        </is>
      </c>
      <c r="D74" s="2" t="n">
        <v>8</v>
      </c>
      <c r="E74" s="2" t="inlineStr">
        <is>
          <t>과학</t>
        </is>
      </c>
    </row>
    <row r="75">
      <c r="A75" s="2" t="inlineStr">
        <is>
          <t>단일학교</t>
        </is>
      </c>
      <c r="B75" s="2" t="inlineStr">
        <is>
          <t>이기홍</t>
        </is>
      </c>
      <c r="C75" s="2" t="inlineStr">
        <is>
          <t>사회·문화</t>
        </is>
      </c>
      <c r="D75" s="2" t="n">
        <v>4</v>
      </c>
      <c r="E75" s="2" t="inlineStr">
        <is>
          <t>사회</t>
        </is>
      </c>
    </row>
    <row r="76">
      <c r="A76" s="2" t="inlineStr">
        <is>
          <t>단일학교</t>
        </is>
      </c>
      <c r="B76" s="2" t="inlineStr">
        <is>
          <t>이기홍</t>
        </is>
      </c>
      <c r="C76" s="2" t="inlineStr">
        <is>
          <t>통합사회1</t>
        </is>
      </c>
      <c r="D76" s="2" t="n">
        <v>10</v>
      </c>
      <c r="E76" s="2" t="inlineStr">
        <is>
          <t>사회</t>
        </is>
      </c>
    </row>
    <row r="77">
      <c r="A77" s="2" t="inlineStr">
        <is>
          <t>단일학교</t>
        </is>
      </c>
      <c r="B77" s="2" t="inlineStr">
        <is>
          <t>이미경</t>
        </is>
      </c>
      <c r="C77" s="2" t="inlineStr">
        <is>
          <t>공통영어1</t>
        </is>
      </c>
      <c r="D77" s="2" t="n">
        <v>12</v>
      </c>
      <c r="E77" s="2" t="inlineStr">
        <is>
          <t>영어</t>
        </is>
      </c>
    </row>
    <row r="78">
      <c r="A78" s="2" t="inlineStr">
        <is>
          <t>단일학교</t>
        </is>
      </c>
      <c r="B78" s="2" t="inlineStr">
        <is>
          <t>이미경</t>
        </is>
      </c>
      <c r="C78" s="2" t="inlineStr">
        <is>
          <t>기본영어1</t>
        </is>
      </c>
      <c r="D78" s="2" t="n">
        <v>3</v>
      </c>
      <c r="E78" s="2" t="inlineStr">
        <is>
          <t>기타</t>
        </is>
      </c>
    </row>
    <row r="79">
      <c r="A79" s="2" t="inlineStr">
        <is>
          <t>단일학교</t>
        </is>
      </c>
      <c r="B79" s="2" t="inlineStr">
        <is>
          <t>이선주</t>
        </is>
      </c>
      <c r="C79" s="2" t="inlineStr">
        <is>
          <t>영어Ⅰ</t>
        </is>
      </c>
      <c r="D79" s="2" t="n">
        <v>8</v>
      </c>
      <c r="E79" s="2" t="inlineStr">
        <is>
          <t>영어</t>
        </is>
      </c>
    </row>
    <row r="80">
      <c r="A80" s="2" t="inlineStr">
        <is>
          <t>단일학교</t>
        </is>
      </c>
      <c r="B80" s="2" t="inlineStr">
        <is>
          <t>이선주</t>
        </is>
      </c>
      <c r="C80" s="2" t="inlineStr">
        <is>
          <t>실용 영어</t>
        </is>
      </c>
      <c r="D80" s="2" t="n">
        <v>6</v>
      </c>
      <c r="E80" s="2" t="inlineStr">
        <is>
          <t>영어</t>
        </is>
      </c>
    </row>
    <row r="81">
      <c r="A81" s="2" t="inlineStr">
        <is>
          <t>단일학교</t>
        </is>
      </c>
      <c r="B81" s="2" t="inlineStr">
        <is>
          <t>이수종</t>
        </is>
      </c>
      <c r="C81" s="2" t="inlineStr">
        <is>
          <t>화법과 작문</t>
        </is>
      </c>
      <c r="D81" s="2" t="n">
        <v>12</v>
      </c>
      <c r="E81" s="2" t="inlineStr">
        <is>
          <t>국어</t>
        </is>
      </c>
    </row>
    <row r="82">
      <c r="A82" s="2" t="inlineStr">
        <is>
          <t>단일학교</t>
        </is>
      </c>
      <c r="B82" s="2" t="inlineStr">
        <is>
          <t>이수종</t>
        </is>
      </c>
      <c r="C82" s="2" t="inlineStr">
        <is>
          <t>실용 국어</t>
        </is>
      </c>
      <c r="D82" s="2" t="n">
        <v>6</v>
      </c>
      <c r="E82" s="2" t="inlineStr">
        <is>
          <t>국어</t>
        </is>
      </c>
    </row>
    <row r="83">
      <c r="A83" s="2" t="inlineStr">
        <is>
          <t>단일학교</t>
        </is>
      </c>
      <c r="B83" s="2" t="inlineStr">
        <is>
          <t>이애림</t>
        </is>
      </c>
      <c r="C83" s="2" t="inlineStr">
        <is>
          <t>심리학</t>
        </is>
      </c>
      <c r="D83" s="2" t="n">
        <v>4</v>
      </c>
      <c r="E83" s="2" t="inlineStr">
        <is>
          <t>교양</t>
        </is>
      </c>
    </row>
    <row r="84">
      <c r="A84" s="2" t="inlineStr">
        <is>
          <t>단일학교</t>
        </is>
      </c>
      <c r="B84" s="2" t="inlineStr">
        <is>
          <t>이애림</t>
        </is>
      </c>
      <c r="C84" s="2" t="inlineStr">
        <is>
          <t>확률과 통계</t>
        </is>
      </c>
      <c r="D84" s="2" t="n">
        <v>6</v>
      </c>
      <c r="E84" s="2" t="inlineStr">
        <is>
          <t>수학</t>
        </is>
      </c>
    </row>
    <row r="85">
      <c r="A85" s="2" t="inlineStr">
        <is>
          <t>단일학교</t>
        </is>
      </c>
      <c r="B85" s="2" t="inlineStr">
        <is>
          <t>이애림</t>
        </is>
      </c>
      <c r="C85" s="2" t="inlineStr">
        <is>
          <t>실용 수학</t>
        </is>
      </c>
      <c r="D85" s="2" t="n">
        <v>6</v>
      </c>
      <c r="E85" s="2" t="inlineStr">
        <is>
          <t>수학</t>
        </is>
      </c>
    </row>
    <row r="86">
      <c r="A86" s="2" t="inlineStr">
        <is>
          <t>단일학교</t>
        </is>
      </c>
      <c r="B86" s="2" t="inlineStr">
        <is>
          <t>이은영</t>
        </is>
      </c>
      <c r="C86" s="2" t="inlineStr">
        <is>
          <t>문학</t>
        </is>
      </c>
      <c r="D86" s="2" t="n">
        <v>10</v>
      </c>
      <c r="E86" s="2" t="inlineStr">
        <is>
          <t>국어</t>
        </is>
      </c>
    </row>
    <row r="87">
      <c r="A87" s="2" t="inlineStr">
        <is>
          <t>단일학교</t>
        </is>
      </c>
      <c r="B87" s="2" t="inlineStr">
        <is>
          <t>이은영</t>
        </is>
      </c>
      <c r="C87" s="2" t="inlineStr">
        <is>
          <t>실용 국어</t>
        </is>
      </c>
      <c r="D87" s="2" t="n">
        <v>4</v>
      </c>
      <c r="E87" s="2" t="inlineStr">
        <is>
          <t>국어</t>
        </is>
      </c>
    </row>
    <row r="88">
      <c r="A88" s="2" t="inlineStr">
        <is>
          <t>단일학교</t>
        </is>
      </c>
      <c r="B88" s="2" t="inlineStr">
        <is>
          <t>이현솔</t>
        </is>
      </c>
      <c r="C88" s="2" t="inlineStr">
        <is>
          <t>세계지리</t>
        </is>
      </c>
      <c r="D88" s="2" t="n">
        <v>6</v>
      </c>
      <c r="E88" s="2" t="inlineStr">
        <is>
          <t>사회</t>
        </is>
      </c>
    </row>
    <row r="89">
      <c r="A89" s="2" t="inlineStr">
        <is>
          <t>단일학교</t>
        </is>
      </c>
      <c r="B89" s="2" t="inlineStr">
        <is>
          <t>이현솔</t>
        </is>
      </c>
      <c r="C89" s="2" t="inlineStr">
        <is>
          <t>통합사회1</t>
        </is>
      </c>
      <c r="D89" s="2" t="n">
        <v>10</v>
      </c>
      <c r="E89" s="2" t="inlineStr">
        <is>
          <t>사회</t>
        </is>
      </c>
    </row>
    <row r="90">
      <c r="A90" s="2" t="inlineStr">
        <is>
          <t>단일학교</t>
        </is>
      </c>
      <c r="B90" s="2" t="inlineStr">
        <is>
          <t>이현정</t>
        </is>
      </c>
      <c r="C90" s="2" t="inlineStr">
        <is>
          <t>수학Ⅰ</t>
        </is>
      </c>
      <c r="D90" s="2" t="n">
        <v>8</v>
      </c>
      <c r="E90" s="2" t="inlineStr">
        <is>
          <t>수학</t>
        </is>
      </c>
    </row>
    <row r="91">
      <c r="A91" s="2" t="inlineStr">
        <is>
          <t>단일학교</t>
        </is>
      </c>
      <c r="B91" s="2" t="inlineStr">
        <is>
          <t>이현정</t>
        </is>
      </c>
      <c r="C91" s="2" t="inlineStr">
        <is>
          <t>실용 수학</t>
        </is>
      </c>
      <c r="D91" s="2" t="n">
        <v>6</v>
      </c>
      <c r="E91" s="2" t="inlineStr">
        <is>
          <t>수학</t>
        </is>
      </c>
    </row>
    <row r="92">
      <c r="A92" s="2" t="inlineStr">
        <is>
          <t>단일학교</t>
        </is>
      </c>
      <c r="B92" s="2" t="inlineStr">
        <is>
          <t>인창열</t>
        </is>
      </c>
      <c r="C92" s="2" t="inlineStr">
        <is>
          <t>* 게임 웹 프로그래밍</t>
        </is>
      </c>
      <c r="D92" s="2" t="n">
        <v>3</v>
      </c>
      <c r="E92" s="2" t="inlineStr">
        <is>
          <t>기타</t>
        </is>
      </c>
    </row>
    <row r="93">
      <c r="A93" s="2" t="inlineStr">
        <is>
          <t>단일학교</t>
        </is>
      </c>
      <c r="B93" s="2" t="inlineStr">
        <is>
          <t>인창열</t>
        </is>
      </c>
      <c r="C93" s="2" t="inlineStr">
        <is>
          <t>* 게임 플랫폼 응용 프로그래밍</t>
        </is>
      </c>
      <c r="D93" s="2" t="n">
        <v>3</v>
      </c>
      <c r="E93" s="2" t="inlineStr">
        <is>
          <t>기타</t>
        </is>
      </c>
    </row>
    <row r="94">
      <c r="A94" s="2" t="inlineStr">
        <is>
          <t>단일학교</t>
        </is>
      </c>
      <c r="B94" s="2" t="inlineStr">
        <is>
          <t>인창열</t>
        </is>
      </c>
      <c r="C94" s="2" t="inlineStr">
        <is>
          <t>정보 처리와 관리</t>
        </is>
      </c>
      <c r="D94" s="2" t="n">
        <v>4</v>
      </c>
      <c r="E94" s="2" t="inlineStr">
        <is>
          <t>전문 교과</t>
        </is>
      </c>
    </row>
    <row r="95">
      <c r="A95" s="2" t="inlineStr">
        <is>
          <t>단일학교</t>
        </is>
      </c>
      <c r="B95" s="2" t="inlineStr">
        <is>
          <t>인창열</t>
        </is>
      </c>
      <c r="C95" s="2" t="inlineStr">
        <is>
          <t>컴퓨터 시스템 일반</t>
        </is>
      </c>
      <c r="D95" s="2" t="n">
        <v>3</v>
      </c>
      <c r="E95" s="2" t="inlineStr">
        <is>
          <t>정보</t>
        </is>
      </c>
    </row>
    <row r="96">
      <c r="A96" s="2" t="inlineStr">
        <is>
          <t>단일학교</t>
        </is>
      </c>
      <c r="B96" s="2" t="inlineStr">
        <is>
          <t>임건</t>
        </is>
      </c>
      <c r="C96" s="2" t="inlineStr">
        <is>
          <t>미디어 콘텐츠 일반</t>
        </is>
      </c>
      <c r="D96" s="2" t="n">
        <v>1</v>
      </c>
      <c r="E96" s="2" t="inlineStr">
        <is>
          <t>전문 교과</t>
        </is>
      </c>
    </row>
    <row r="97">
      <c r="A97" s="2" t="inlineStr">
        <is>
          <t>단일학교</t>
        </is>
      </c>
      <c r="B97" s="2" t="inlineStr">
        <is>
          <t>임건</t>
        </is>
      </c>
      <c r="C97" s="2" t="inlineStr">
        <is>
          <t>* 게임엔진 응용 프로그래밍</t>
        </is>
      </c>
      <c r="D97" s="2" t="n">
        <v>4</v>
      </c>
      <c r="E97" s="2" t="inlineStr">
        <is>
          <t>기타</t>
        </is>
      </c>
    </row>
    <row r="98">
      <c r="A98" s="2" t="inlineStr">
        <is>
          <t>단일학교</t>
        </is>
      </c>
      <c r="B98" s="2" t="inlineStr">
        <is>
          <t>임건</t>
        </is>
      </c>
      <c r="C98" s="2" t="inlineStr">
        <is>
          <t>디자인 일반</t>
        </is>
      </c>
      <c r="D98" s="2" t="n">
        <v>5</v>
      </c>
      <c r="E98" s="2" t="inlineStr">
        <is>
          <t>전문 교과</t>
        </is>
      </c>
    </row>
    <row r="99">
      <c r="A99" s="2" t="inlineStr">
        <is>
          <t>단일학교</t>
        </is>
      </c>
      <c r="B99" s="2" t="inlineStr">
        <is>
          <t>임건</t>
        </is>
      </c>
      <c r="C99" s="2" t="inlineStr">
        <is>
          <t>정보 처리와 관리</t>
        </is>
      </c>
      <c r="D99" s="2" t="n">
        <v>4</v>
      </c>
      <c r="E99" s="2" t="inlineStr">
        <is>
          <t>전문 교과</t>
        </is>
      </c>
    </row>
    <row r="100">
      <c r="A100" s="2" t="inlineStr">
        <is>
          <t>단일학교</t>
        </is>
      </c>
      <c r="B100" s="2" t="inlineStr">
        <is>
          <t>임영수</t>
        </is>
      </c>
      <c r="C100" s="2" t="inlineStr">
        <is>
          <t>교육학</t>
        </is>
      </c>
      <c r="D100" s="2" t="n">
        <v>2</v>
      </c>
      <c r="E100" s="2" t="inlineStr">
        <is>
          <t>교양</t>
        </is>
      </c>
    </row>
    <row r="101">
      <c r="A101" s="2" t="inlineStr">
        <is>
          <t>단일학교</t>
        </is>
      </c>
      <c r="B101" s="2" t="inlineStr">
        <is>
          <t>임영수</t>
        </is>
      </c>
      <c r="C101" s="2" t="inlineStr">
        <is>
          <t>스포츠 생활</t>
        </is>
      </c>
      <c r="D101" s="2" t="n">
        <v>2</v>
      </c>
      <c r="E101" s="2" t="inlineStr">
        <is>
          <t>체육</t>
        </is>
      </c>
    </row>
    <row r="102">
      <c r="A102" s="2" t="inlineStr">
        <is>
          <t>단일학교</t>
        </is>
      </c>
      <c r="B102" s="2" t="inlineStr">
        <is>
          <t>임영수</t>
        </is>
      </c>
      <c r="C102" s="2" t="inlineStr">
        <is>
          <t>운동과 건강</t>
        </is>
      </c>
      <c r="D102" s="2" t="n">
        <v>8</v>
      </c>
      <c r="E102" s="2" t="inlineStr">
        <is>
          <t>체육</t>
        </is>
      </c>
    </row>
    <row r="103">
      <c r="A103" s="2" t="inlineStr">
        <is>
          <t>단일학교</t>
        </is>
      </c>
      <c r="B103" s="2" t="inlineStr">
        <is>
          <t>임영수</t>
        </is>
      </c>
      <c r="C103" s="2" t="inlineStr">
        <is>
          <t>체육1</t>
        </is>
      </c>
      <c r="D103" s="2" t="n">
        <v>2</v>
      </c>
      <c r="E103" s="2" t="inlineStr">
        <is>
          <t>체육</t>
        </is>
      </c>
    </row>
    <row r="104">
      <c r="A104" s="2" t="inlineStr">
        <is>
          <t>단일학교</t>
        </is>
      </c>
      <c r="B104" s="2" t="inlineStr">
        <is>
          <t>임영수</t>
        </is>
      </c>
      <c r="C104" s="2" t="inlineStr">
        <is>
          <t>운동과 건강</t>
        </is>
      </c>
      <c r="D104" s="2" t="n">
        <v>1</v>
      </c>
      <c r="E104" s="2" t="inlineStr">
        <is>
          <t>체육</t>
        </is>
      </c>
    </row>
    <row r="105">
      <c r="A105" s="2" t="inlineStr">
        <is>
          <t>단일학교</t>
        </is>
      </c>
      <c r="B105" s="2" t="inlineStr">
        <is>
          <t>장유진</t>
        </is>
      </c>
      <c r="C105" s="2" t="inlineStr">
        <is>
          <t>공통국어1</t>
        </is>
      </c>
      <c r="D105" s="2" t="n">
        <v>12</v>
      </c>
      <c r="E105" s="2" t="inlineStr">
        <is>
          <t>국어</t>
        </is>
      </c>
    </row>
    <row r="106">
      <c r="A106" s="2" t="inlineStr">
        <is>
          <t>단일학교</t>
        </is>
      </c>
      <c r="B106" s="2" t="inlineStr">
        <is>
          <t>장유진</t>
        </is>
      </c>
      <c r="C106" s="2" t="inlineStr">
        <is>
          <t>공통국어1</t>
        </is>
      </c>
      <c r="D106" s="2" t="n">
        <v>3</v>
      </c>
      <c r="E106" s="2" t="inlineStr">
        <is>
          <t>국어</t>
        </is>
      </c>
    </row>
    <row r="107">
      <c r="A107" s="2" t="inlineStr">
        <is>
          <t>단일학교</t>
        </is>
      </c>
      <c r="B107" s="2" t="inlineStr">
        <is>
          <t>전정화</t>
        </is>
      </c>
      <c r="C107" s="2" t="inlineStr">
        <is>
          <t>* 사업기획</t>
        </is>
      </c>
      <c r="D107" s="2" t="n">
        <v>2</v>
      </c>
      <c r="E107" s="2" t="inlineStr">
        <is>
          <t>기타</t>
        </is>
      </c>
    </row>
    <row r="108">
      <c r="A108" s="2" t="inlineStr">
        <is>
          <t>단일학교</t>
        </is>
      </c>
      <c r="B108" s="2" t="inlineStr">
        <is>
          <t>전정화</t>
        </is>
      </c>
      <c r="C108" s="2" t="inlineStr">
        <is>
          <t>* 사이트 기획</t>
        </is>
      </c>
      <c r="D108" s="2" t="n">
        <v>2</v>
      </c>
      <c r="E108" s="2" t="inlineStr">
        <is>
          <t>기타</t>
        </is>
      </c>
    </row>
    <row r="109">
      <c r="A109" s="2" t="inlineStr">
        <is>
          <t>단일학교</t>
        </is>
      </c>
      <c r="B109" s="2" t="inlineStr">
        <is>
          <t>전정화</t>
        </is>
      </c>
      <c r="C109" s="2" t="inlineStr">
        <is>
          <t>정보 처리와 관리</t>
        </is>
      </c>
      <c r="D109" s="2" t="n">
        <v>2</v>
      </c>
      <c r="E109" s="2" t="inlineStr">
        <is>
          <t>전문 교과</t>
        </is>
      </c>
    </row>
    <row r="110">
      <c r="A110" s="2" t="inlineStr">
        <is>
          <t>단일학교</t>
        </is>
      </c>
      <c r="B110" s="2" t="inlineStr">
        <is>
          <t>전정화</t>
        </is>
      </c>
      <c r="C110" s="2" t="inlineStr">
        <is>
          <t>컴퓨터 그래픽</t>
        </is>
      </c>
      <c r="D110" s="2" t="n">
        <v>6</v>
      </c>
      <c r="E110" s="2" t="inlineStr">
        <is>
          <t>전문 교과</t>
        </is>
      </c>
    </row>
    <row r="111">
      <c r="A111" s="2" t="inlineStr">
        <is>
          <t>단일학교</t>
        </is>
      </c>
      <c r="B111" s="2" t="inlineStr">
        <is>
          <t>전형구</t>
        </is>
      </c>
      <c r="C111" s="2" t="inlineStr">
        <is>
          <t>생명과학Ⅱ</t>
        </is>
      </c>
      <c r="D111" s="2" t="n">
        <v>9</v>
      </c>
      <c r="E111" s="2" t="inlineStr">
        <is>
          <t>과학</t>
        </is>
      </c>
    </row>
    <row r="112">
      <c r="A112" s="2" t="inlineStr">
        <is>
          <t>단일학교</t>
        </is>
      </c>
      <c r="B112" s="2" t="inlineStr">
        <is>
          <t>전형구</t>
        </is>
      </c>
      <c r="C112" s="2" t="inlineStr">
        <is>
          <t>생활과 과학</t>
        </is>
      </c>
      <c r="D112" s="2" t="n">
        <v>2</v>
      </c>
      <c r="E112" s="2" t="inlineStr">
        <is>
          <t>과학</t>
        </is>
      </c>
    </row>
    <row r="113">
      <c r="A113" s="2" t="inlineStr">
        <is>
          <t>단일학교</t>
        </is>
      </c>
      <c r="B113" s="2" t="inlineStr">
        <is>
          <t>전형구</t>
        </is>
      </c>
      <c r="C113" s="2" t="inlineStr">
        <is>
          <t>환경</t>
        </is>
      </c>
      <c r="D113" s="2" t="n">
        <v>2</v>
      </c>
      <c r="E113" s="2" t="inlineStr">
        <is>
          <t>교양</t>
        </is>
      </c>
    </row>
    <row r="114">
      <c r="A114" s="2" t="inlineStr">
        <is>
          <t>단일학교</t>
        </is>
      </c>
      <c r="B114" s="2" t="inlineStr">
        <is>
          <t>정다혜</t>
        </is>
      </c>
      <c r="C114" s="2" t="inlineStr">
        <is>
          <t>수학Ⅰ</t>
        </is>
      </c>
      <c r="D114" s="2" t="n">
        <v>12</v>
      </c>
      <c r="E114" s="2" t="inlineStr">
        <is>
          <t>수학</t>
        </is>
      </c>
    </row>
    <row r="115">
      <c r="A115" s="2" t="inlineStr">
        <is>
          <t>단일학교</t>
        </is>
      </c>
      <c r="B115" s="2" t="inlineStr">
        <is>
          <t>정다혜</t>
        </is>
      </c>
      <c r="C115" s="2" t="inlineStr">
        <is>
          <t>실용 경제</t>
        </is>
      </c>
      <c r="D115" s="2" t="n">
        <v>3</v>
      </c>
      <c r="E115" s="2" t="inlineStr">
        <is>
          <t>교양</t>
        </is>
      </c>
    </row>
    <row r="116">
      <c r="A116" s="2" t="inlineStr">
        <is>
          <t>단일학교</t>
        </is>
      </c>
      <c r="B116" s="2" t="inlineStr">
        <is>
          <t>정대교</t>
        </is>
      </c>
      <c r="C116" s="2" t="inlineStr">
        <is>
          <t>스포츠 생활</t>
        </is>
      </c>
      <c r="D116" s="2" t="n">
        <v>1</v>
      </c>
      <c r="E116" s="2" t="inlineStr">
        <is>
          <t>체육</t>
        </is>
      </c>
    </row>
    <row r="117">
      <c r="A117" s="2" t="inlineStr">
        <is>
          <t>단일학교</t>
        </is>
      </c>
      <c r="B117" s="2" t="inlineStr">
        <is>
          <t>정대교</t>
        </is>
      </c>
      <c r="C117" s="2" t="inlineStr">
        <is>
          <t>운동과 건강</t>
        </is>
      </c>
      <c r="D117" s="2" t="n">
        <v>2</v>
      </c>
      <c r="E117" s="2" t="inlineStr">
        <is>
          <t>체육</t>
        </is>
      </c>
    </row>
    <row r="118">
      <c r="A118" s="2" t="inlineStr">
        <is>
          <t>단일학교</t>
        </is>
      </c>
      <c r="B118" s="2" t="inlineStr">
        <is>
          <t>정대교</t>
        </is>
      </c>
      <c r="C118" s="2" t="inlineStr">
        <is>
          <t>체육1</t>
        </is>
      </c>
      <c r="D118" s="2" t="n">
        <v>6</v>
      </c>
      <c r="E118" s="2" t="inlineStr">
        <is>
          <t>체육</t>
        </is>
      </c>
    </row>
    <row r="119">
      <c r="A119" s="2" t="inlineStr">
        <is>
          <t>단일학교</t>
        </is>
      </c>
      <c r="B119" s="2" t="inlineStr">
        <is>
          <t>정대교</t>
        </is>
      </c>
      <c r="C119" s="2" t="inlineStr">
        <is>
          <t>운동과 건강</t>
        </is>
      </c>
      <c r="D119" s="2" t="n">
        <v>1</v>
      </c>
      <c r="E119" s="2" t="inlineStr">
        <is>
          <t>체육</t>
        </is>
      </c>
    </row>
    <row r="120">
      <c r="A120" s="2" t="inlineStr">
        <is>
          <t>단일학교</t>
        </is>
      </c>
      <c r="B120" s="2" t="inlineStr">
        <is>
          <t>정대교</t>
        </is>
      </c>
      <c r="C120" s="2" t="inlineStr">
        <is>
          <t>체육1</t>
        </is>
      </c>
      <c r="D120" s="2" t="n">
        <v>4</v>
      </c>
      <c r="E120" s="2" t="inlineStr">
        <is>
          <t>체육</t>
        </is>
      </c>
    </row>
    <row r="121">
      <c r="A121" s="2" t="inlineStr">
        <is>
          <t>단일학교</t>
        </is>
      </c>
      <c r="B121" s="2" t="inlineStr">
        <is>
          <t>정래호</t>
        </is>
      </c>
      <c r="C121" s="2" t="inlineStr">
        <is>
          <t>영어Ⅰ</t>
        </is>
      </c>
      <c r="D121" s="2" t="n">
        <v>12</v>
      </c>
      <c r="E121" s="2" t="inlineStr">
        <is>
          <t>영어</t>
        </is>
      </c>
    </row>
    <row r="122">
      <c r="A122" s="2" t="inlineStr">
        <is>
          <t>단일학교</t>
        </is>
      </c>
      <c r="B122" s="2" t="inlineStr">
        <is>
          <t>정래호</t>
        </is>
      </c>
      <c r="C122" s="2" t="inlineStr">
        <is>
          <t>영어권 문화</t>
        </is>
      </c>
      <c r="D122" s="2" t="n">
        <v>4</v>
      </c>
      <c r="E122" s="2" t="inlineStr">
        <is>
          <t>영어</t>
        </is>
      </c>
    </row>
    <row r="123">
      <c r="A123" s="2" t="inlineStr">
        <is>
          <t>단일학교</t>
        </is>
      </c>
      <c r="B123" s="2" t="inlineStr">
        <is>
          <t>정빛나</t>
        </is>
      </c>
      <c r="C123" s="2" t="inlineStr">
        <is>
          <t>과학탐구실험1</t>
        </is>
      </c>
      <c r="D123" s="2" t="n">
        <v>3</v>
      </c>
      <c r="E123" s="2" t="inlineStr">
        <is>
          <t>과학</t>
        </is>
      </c>
    </row>
    <row r="124">
      <c r="A124" s="2" t="inlineStr">
        <is>
          <t>단일학교</t>
        </is>
      </c>
      <c r="B124" s="2" t="inlineStr">
        <is>
          <t>정빛나</t>
        </is>
      </c>
      <c r="C124" s="2" t="inlineStr">
        <is>
          <t>생명과학Ⅰ</t>
        </is>
      </c>
      <c r="D124" s="2" t="n">
        <v>6</v>
      </c>
      <c r="E124" s="2" t="inlineStr">
        <is>
          <t>과학</t>
        </is>
      </c>
    </row>
    <row r="125">
      <c r="A125" s="2" t="inlineStr">
        <is>
          <t>단일학교</t>
        </is>
      </c>
      <c r="B125" s="2" t="inlineStr">
        <is>
          <t>정빛나</t>
        </is>
      </c>
      <c r="C125" s="2" t="inlineStr">
        <is>
          <t>통합과학1</t>
        </is>
      </c>
      <c r="D125" s="2" t="n">
        <v>4</v>
      </c>
      <c r="E125" s="2" t="inlineStr">
        <is>
          <t>과학</t>
        </is>
      </c>
    </row>
    <row r="126">
      <c r="A126" s="2" t="inlineStr">
        <is>
          <t>단일학교</t>
        </is>
      </c>
      <c r="B126" s="2" t="inlineStr">
        <is>
          <t>정영신</t>
        </is>
      </c>
      <c r="C126" s="2" t="inlineStr">
        <is>
          <t>* 고객 필요정보 제공</t>
        </is>
      </c>
      <c r="D126" s="2" t="n">
        <v>1</v>
      </c>
      <c r="E126" s="2" t="inlineStr">
        <is>
          <t>기타</t>
        </is>
      </c>
    </row>
    <row r="127">
      <c r="A127" s="2" t="inlineStr">
        <is>
          <t>단일학교</t>
        </is>
      </c>
      <c r="B127" s="2" t="inlineStr">
        <is>
          <t>정영신</t>
        </is>
      </c>
      <c r="C127" s="2" t="inlineStr">
        <is>
          <t>* 고객관리 계획수립</t>
        </is>
      </c>
      <c r="D127" s="2" t="n">
        <v>2</v>
      </c>
      <c r="E127" s="2" t="inlineStr">
        <is>
          <t>기타</t>
        </is>
      </c>
    </row>
    <row r="128">
      <c r="A128" s="2" t="inlineStr">
        <is>
          <t>단일학교</t>
        </is>
      </c>
      <c r="B128" s="2" t="inlineStr">
        <is>
          <t>정영신</t>
        </is>
      </c>
      <c r="C128" s="2" t="inlineStr">
        <is>
          <t>* 사무자동화 프로그램 활용</t>
        </is>
      </c>
      <c r="D128" s="2" t="n">
        <v>6</v>
      </c>
      <c r="E128" s="2" t="inlineStr">
        <is>
          <t>기타</t>
        </is>
      </c>
    </row>
    <row r="129">
      <c r="A129" s="2" t="inlineStr">
        <is>
          <t>단일학교</t>
        </is>
      </c>
      <c r="B129" s="2" t="inlineStr">
        <is>
          <t>정영신</t>
        </is>
      </c>
      <c r="C129" s="2" t="inlineStr">
        <is>
          <t>상업 경제</t>
        </is>
      </c>
      <c r="D129" s="2" t="n">
        <v>6</v>
      </c>
      <c r="E129" s="2" t="inlineStr">
        <is>
          <t>전문 교과</t>
        </is>
      </c>
    </row>
    <row r="130">
      <c r="A130" s="2" t="inlineStr">
        <is>
          <t>단일학교</t>
        </is>
      </c>
      <c r="B130" s="2" t="inlineStr">
        <is>
          <t>천원영</t>
        </is>
      </c>
      <c r="C130" s="2" t="inlineStr">
        <is>
          <t>동아시아사</t>
        </is>
      </c>
      <c r="D130" s="2" t="n">
        <v>12</v>
      </c>
      <c r="E130" s="2" t="inlineStr">
        <is>
          <t>사회</t>
        </is>
      </c>
    </row>
    <row r="131">
      <c r="A131" s="2" t="inlineStr">
        <is>
          <t>단일학교</t>
        </is>
      </c>
      <c r="B131" s="2" t="inlineStr">
        <is>
          <t>최효진</t>
        </is>
      </c>
      <c r="C131" s="2" t="inlineStr">
        <is>
          <t>일본어Ⅰ</t>
        </is>
      </c>
      <c r="D131" s="2" t="n">
        <v>8</v>
      </c>
      <c r="E131" s="2" t="inlineStr">
        <is>
          <t>제2외국어</t>
        </is>
      </c>
    </row>
    <row r="132">
      <c r="A132" s="2" t="inlineStr">
        <is>
          <t>단일학교</t>
        </is>
      </c>
      <c r="B132" s="2" t="inlineStr">
        <is>
          <t>최효진</t>
        </is>
      </c>
      <c r="C132" s="2" t="inlineStr">
        <is>
          <t>일본어Ⅰ</t>
        </is>
      </c>
      <c r="D132" s="2" t="n">
        <v>6</v>
      </c>
      <c r="E132" s="2" t="inlineStr">
        <is>
          <t>제2외국어</t>
        </is>
      </c>
    </row>
    <row r="133">
      <c r="A133" s="2" t="inlineStr">
        <is>
          <t>단일학교</t>
        </is>
      </c>
      <c r="B133" s="2" t="inlineStr">
        <is>
          <t>허원아</t>
        </is>
      </c>
      <c r="C133" s="2" t="inlineStr">
        <is>
          <t>음악</t>
        </is>
      </c>
      <c r="D133" s="2" t="n">
        <v>15</v>
      </c>
      <c r="E133" s="2" t="inlineStr">
        <is>
          <t>예술</t>
        </is>
      </c>
    </row>
    <row r="134">
      <c r="A134" s="2" t="inlineStr">
        <is>
          <t>단일학교</t>
        </is>
      </c>
      <c r="B134" s="2" t="inlineStr">
        <is>
          <t>허원아</t>
        </is>
      </c>
      <c r="C134" s="2" t="inlineStr">
        <is>
          <t>음악 감상과 비평</t>
        </is>
      </c>
      <c r="D134" s="2" t="n">
        <v>3</v>
      </c>
      <c r="E134" s="2" t="inlineStr">
        <is>
          <t>예술</t>
        </is>
      </c>
    </row>
    <row r="135">
      <c r="A135" s="2" t="inlineStr">
        <is>
          <t>단일학교</t>
        </is>
      </c>
      <c r="B135" s="2" t="inlineStr">
        <is>
          <t>황주현</t>
        </is>
      </c>
      <c r="C135" s="2" t="inlineStr">
        <is>
          <t>보건</t>
        </is>
      </c>
      <c r="D135" s="2" t="n">
        <v>5</v>
      </c>
      <c r="E135" s="2" t="inlineStr">
        <is>
          <t>교양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4"/>
  <sheetViews>
    <sheetView showGridLines="0"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10" customWidth="1" min="3" max="3"/>
    <col width="10" customWidth="1" min="4" max="4"/>
    <col width="10" customWidth="1" min="5" max="5"/>
    <col width="56" customWidth="1" min="6" max="6"/>
    <col width="17" customWidth="1" min="7" max="7"/>
  </cols>
  <sheetData>
    <row r="1">
      <c r="A1" s="1" t="inlineStr">
        <is>
          <t>학교명</t>
        </is>
      </c>
      <c r="B1" s="1" t="inlineStr">
        <is>
          <t>교사명</t>
        </is>
      </c>
      <c r="C1" s="1" t="inlineStr">
        <is>
          <t>담당교과</t>
        </is>
      </c>
      <c r="D1" s="1" t="inlineStr">
        <is>
          <t>총시수</t>
        </is>
      </c>
      <c r="E1" s="1" t="inlineStr">
        <is>
          <t>담당과목 수</t>
        </is>
      </c>
      <c r="F1" s="1" t="inlineStr">
        <is>
          <t>담당과목명</t>
        </is>
      </c>
      <c r="G1" s="1" t="inlineStr">
        <is>
          <t>교과(군)조합</t>
        </is>
      </c>
    </row>
    <row r="2">
      <c r="A2" s="2" t="inlineStr">
        <is>
          <t>단일학교</t>
        </is>
      </c>
      <c r="B2" s="2" t="inlineStr">
        <is>
          <t>강연우</t>
        </is>
      </c>
      <c r="C2" s="2" t="inlineStr">
        <is>
          <t>사회</t>
        </is>
      </c>
      <c r="D2" s="2" t="n">
        <v>15</v>
      </c>
      <c r="E2" s="2" t="n">
        <v>2</v>
      </c>
      <c r="F2" s="2" t="inlineStr">
        <is>
          <t>윤리와 사상, 통합사회1</t>
        </is>
      </c>
      <c r="G2" s="2" t="inlineStr"/>
    </row>
    <row r="3">
      <c r="A3" s="2" t="inlineStr">
        <is>
          <t>단일학교</t>
        </is>
      </c>
      <c r="B3" s="2" t="inlineStr">
        <is>
          <t>강진주</t>
        </is>
      </c>
      <c r="C3" s="2" t="inlineStr">
        <is>
          <t>영어</t>
        </is>
      </c>
      <c r="D3" s="2" t="n">
        <v>14</v>
      </c>
      <c r="E3" s="2" t="n">
        <v>2</v>
      </c>
      <c r="F3" s="2" t="inlineStr">
        <is>
          <t>실용 영어, 영어 회화</t>
        </is>
      </c>
      <c r="G3" s="2" t="inlineStr"/>
    </row>
    <row r="4">
      <c r="A4" s="2" t="inlineStr">
        <is>
          <t>단일학교</t>
        </is>
      </c>
      <c r="B4" s="2" t="inlineStr">
        <is>
          <t>김다은</t>
        </is>
      </c>
      <c r="C4" s="2" t="inlineStr">
        <is>
          <t>과학</t>
        </is>
      </c>
      <c r="D4" s="2" t="n">
        <v>15</v>
      </c>
      <c r="E4" s="2" t="n">
        <v>3</v>
      </c>
      <c r="F4" s="2" t="inlineStr">
        <is>
          <t>통합과학1, 화학Ⅰ, 화학Ⅱ</t>
        </is>
      </c>
      <c r="G4" s="2" t="inlineStr"/>
    </row>
    <row r="5">
      <c r="A5" s="2" t="inlineStr">
        <is>
          <t>단일학교</t>
        </is>
      </c>
      <c r="B5" s="2" t="inlineStr">
        <is>
          <t>김미연</t>
        </is>
      </c>
      <c r="C5" s="2" t="inlineStr">
        <is>
          <t>사회</t>
        </is>
      </c>
      <c r="D5" s="2" t="n">
        <v>15</v>
      </c>
      <c r="E5" s="2" t="n">
        <v>1</v>
      </c>
      <c r="F5" s="2" t="inlineStr">
        <is>
          <t>한국사1</t>
        </is>
      </c>
      <c r="G5" s="2" t="inlineStr"/>
    </row>
    <row r="6">
      <c r="A6" s="2" t="inlineStr">
        <is>
          <t>단일학교</t>
        </is>
      </c>
      <c r="B6" s="2" t="inlineStr">
        <is>
          <t>김소형</t>
        </is>
      </c>
      <c r="C6" s="2" t="inlineStr">
        <is>
          <t>전문 교과</t>
        </is>
      </c>
      <c r="D6" s="2" t="n">
        <v>15</v>
      </c>
      <c r="E6" s="2" t="n">
        <v>3</v>
      </c>
      <c r="F6" s="2" t="inlineStr">
        <is>
          <t>* 원천징수, 기업 자원 통합 관리, 세무 일반</t>
        </is>
      </c>
      <c r="G6" s="2" t="inlineStr">
        <is>
          <t>기타 + 전문 교과</t>
        </is>
      </c>
    </row>
    <row r="7">
      <c r="A7" s="2" t="inlineStr">
        <is>
          <t>단일학교</t>
        </is>
      </c>
      <c r="B7" s="2" t="inlineStr">
        <is>
          <t>김수옥</t>
        </is>
      </c>
      <c r="C7" s="2" t="inlineStr">
        <is>
          <t>수학</t>
        </is>
      </c>
      <c r="D7" s="2" t="n">
        <v>14</v>
      </c>
      <c r="E7" s="2" t="n">
        <v>2</v>
      </c>
      <c r="F7" s="2" t="inlineStr">
        <is>
          <t>공통수학1, 기본수학1</t>
        </is>
      </c>
      <c r="G7" s="2" t="inlineStr">
        <is>
          <t>기타 + 수학</t>
        </is>
      </c>
    </row>
    <row r="8">
      <c r="A8" s="2" t="inlineStr">
        <is>
          <t>단일학교</t>
        </is>
      </c>
      <c r="B8" s="2" t="inlineStr">
        <is>
          <t>김원홍</t>
        </is>
      </c>
      <c r="C8" s="2" t="inlineStr">
        <is>
          <t>전문 교과</t>
        </is>
      </c>
      <c r="D8" s="2" t="n">
        <v>14</v>
      </c>
      <c r="E8" s="2" t="n">
        <v>2</v>
      </c>
      <c r="F8" s="2" t="inlineStr">
        <is>
          <t>기업과 경영, 유통 일반</t>
        </is>
      </c>
      <c r="G8" s="2" t="inlineStr"/>
    </row>
    <row r="9">
      <c r="A9" s="2" t="inlineStr">
        <is>
          <t>단일학교</t>
        </is>
      </c>
      <c r="B9" s="2" t="inlineStr">
        <is>
          <t>김준수</t>
        </is>
      </c>
      <c r="C9" s="2" t="inlineStr">
        <is>
          <t>사회</t>
        </is>
      </c>
      <c r="D9" s="2" t="n">
        <v>15</v>
      </c>
      <c r="E9" s="2" t="n">
        <v>2</v>
      </c>
      <c r="F9" s="2" t="inlineStr">
        <is>
          <t>세계사, 한국사1</t>
        </is>
      </c>
      <c r="G9" s="2" t="inlineStr"/>
    </row>
    <row r="10">
      <c r="A10" s="2" t="inlineStr">
        <is>
          <t>단일학교</t>
        </is>
      </c>
      <c r="B10" s="2" t="inlineStr">
        <is>
          <t>김진영</t>
        </is>
      </c>
      <c r="C10" s="2" t="inlineStr">
        <is>
          <t>국어</t>
        </is>
      </c>
      <c r="D10" s="2" t="n">
        <v>15</v>
      </c>
      <c r="E10" s="2" t="n">
        <v>2</v>
      </c>
      <c r="F10" s="2" t="inlineStr">
        <is>
          <t>공통국어1, 언어와 매체</t>
        </is>
      </c>
      <c r="G10" s="2" t="inlineStr"/>
    </row>
    <row r="11">
      <c r="A11" s="2" t="inlineStr">
        <is>
          <t>단일학교</t>
        </is>
      </c>
      <c r="B11" s="2" t="inlineStr">
        <is>
          <t>김현아</t>
        </is>
      </c>
      <c r="C11" s="2" t="inlineStr">
        <is>
          <t>사회</t>
        </is>
      </c>
      <c r="D11" s="2" t="n">
        <v>16</v>
      </c>
      <c r="E11" s="2" t="n">
        <v>2</v>
      </c>
      <c r="F11" s="2" t="inlineStr">
        <is>
          <t>사회·문화, 정치와 법</t>
        </is>
      </c>
      <c r="G11" s="2" t="inlineStr"/>
    </row>
    <row r="12">
      <c r="A12" s="2" t="inlineStr">
        <is>
          <t>단일학교</t>
        </is>
      </c>
      <c r="B12" s="2" t="inlineStr">
        <is>
          <t>김혜주</t>
        </is>
      </c>
      <c r="C12" s="2" t="inlineStr">
        <is>
          <t>전문 교과</t>
        </is>
      </c>
      <c r="D12" s="2" t="n">
        <v>14</v>
      </c>
      <c r="E12" s="2" t="n">
        <v>5</v>
      </c>
      <c r="F12" s="2" t="inlineStr">
        <is>
          <t>* 보고업무, * 비품관리, * 용역관리, * 응대업무, 회계 정보 처리 시스템</t>
        </is>
      </c>
      <c r="G12" s="2" t="inlineStr">
        <is>
          <t>기타 + 전문 교과</t>
        </is>
      </c>
    </row>
    <row r="13">
      <c r="A13" s="2" t="inlineStr">
        <is>
          <t>단일학교</t>
        </is>
      </c>
      <c r="B13" s="2" t="inlineStr">
        <is>
          <t>김희진</t>
        </is>
      </c>
      <c r="C13" s="2" t="inlineStr">
        <is>
          <t>영어</t>
        </is>
      </c>
      <c r="D13" s="2" t="n">
        <v>14</v>
      </c>
      <c r="E13" s="2" t="n">
        <v>2</v>
      </c>
      <c r="F13" s="2" t="inlineStr">
        <is>
          <t>공통영어1, 기본영어1</t>
        </is>
      </c>
      <c r="G13" s="2" t="inlineStr">
        <is>
          <t>기타 + 영어</t>
        </is>
      </c>
    </row>
    <row r="14">
      <c r="A14" s="2" t="inlineStr">
        <is>
          <t>단일학교</t>
        </is>
      </c>
      <c r="B14" s="2" t="inlineStr">
        <is>
          <t>남궁연</t>
        </is>
      </c>
      <c r="C14" s="2" t="inlineStr">
        <is>
          <t>수학</t>
        </is>
      </c>
      <c r="D14" s="2" t="n">
        <v>13</v>
      </c>
      <c r="E14" s="2" t="n">
        <v>4</v>
      </c>
      <c r="F14" s="2" t="inlineStr">
        <is>
          <t>기하, 미적분, 수학과제 탐구, 확률과 통계</t>
        </is>
      </c>
      <c r="G14" s="2" t="inlineStr"/>
    </row>
    <row r="15">
      <c r="A15" s="2" t="inlineStr">
        <is>
          <t>단일학교</t>
        </is>
      </c>
      <c r="B15" s="2" t="inlineStr">
        <is>
          <t>문기현</t>
        </is>
      </c>
      <c r="C15" s="2" t="inlineStr">
        <is>
          <t>전문 교과</t>
        </is>
      </c>
      <c r="D15" s="2" t="n">
        <v>15</v>
      </c>
      <c r="E15" s="2" t="n">
        <v>3</v>
      </c>
      <c r="F15" s="2" t="inlineStr">
        <is>
          <t>* 자금관리, * 전표관리, 상업 경제</t>
        </is>
      </c>
      <c r="G15" s="2" t="inlineStr">
        <is>
          <t>기타 + 전문 교과</t>
        </is>
      </c>
    </row>
    <row r="16">
      <c r="A16" s="2" t="inlineStr">
        <is>
          <t>단일학교</t>
        </is>
      </c>
      <c r="B16" s="2" t="inlineStr">
        <is>
          <t>박선아</t>
        </is>
      </c>
      <c r="C16" s="2" t="inlineStr">
        <is>
          <t>전문 교과</t>
        </is>
      </c>
      <c r="D16" s="2" t="n">
        <v>16</v>
      </c>
      <c r="E16" s="2" t="n">
        <v>2</v>
      </c>
      <c r="F16" s="2" t="inlineStr">
        <is>
          <t>마케팅과 광고, 사무 관리</t>
        </is>
      </c>
      <c r="G16" s="2" t="inlineStr"/>
    </row>
    <row r="17">
      <c r="A17" s="2" t="inlineStr">
        <is>
          <t>단일학교</t>
        </is>
      </c>
      <c r="B17" s="2" t="inlineStr">
        <is>
          <t>박찬들</t>
        </is>
      </c>
      <c r="C17" s="2" t="inlineStr">
        <is>
          <t>국어</t>
        </is>
      </c>
      <c r="D17" s="2" t="n">
        <v>15</v>
      </c>
      <c r="E17" s="2" t="n">
        <v>3</v>
      </c>
      <c r="F17" s="2" t="inlineStr">
        <is>
          <t>공통국어1, 문학, 실용 국어</t>
        </is>
      </c>
      <c r="G17" s="2" t="inlineStr"/>
    </row>
    <row r="18">
      <c r="A18" s="2" t="inlineStr">
        <is>
          <t>단일학교</t>
        </is>
      </c>
      <c r="B18" s="2" t="inlineStr">
        <is>
          <t>박현주</t>
        </is>
      </c>
      <c r="C18" s="2" t="inlineStr">
        <is>
          <t>수학</t>
        </is>
      </c>
      <c r="D18" s="2" t="n">
        <v>15</v>
      </c>
      <c r="E18" s="2" t="n">
        <v>2</v>
      </c>
      <c r="F18" s="2" t="inlineStr">
        <is>
          <t>공통수학1, 기본수학1</t>
        </is>
      </c>
      <c r="G18" s="2" t="inlineStr">
        <is>
          <t>기타 + 수학</t>
        </is>
      </c>
    </row>
    <row r="19">
      <c r="A19" s="2" t="inlineStr">
        <is>
          <t>단일학교</t>
        </is>
      </c>
      <c r="B19" s="2" t="inlineStr">
        <is>
          <t>박형빈</t>
        </is>
      </c>
      <c r="C19" s="2" t="inlineStr">
        <is>
          <t>국어</t>
        </is>
      </c>
      <c r="D19" s="2" t="n">
        <v>14</v>
      </c>
      <c r="E19" s="2" t="n">
        <v>2</v>
      </c>
      <c r="F19" s="2" t="inlineStr">
        <is>
          <t>공통국어1, 현대문학 감상</t>
        </is>
      </c>
      <c r="G19" s="2" t="inlineStr"/>
    </row>
    <row r="20">
      <c r="A20" s="2" t="inlineStr">
        <is>
          <t>단일학교</t>
        </is>
      </c>
      <c r="B20" s="2" t="inlineStr">
        <is>
          <t>반철진</t>
        </is>
      </c>
      <c r="C20" s="2" t="inlineStr">
        <is>
          <t>사회</t>
        </is>
      </c>
      <c r="D20" s="2" t="n">
        <v>11</v>
      </c>
      <c r="E20" s="2" t="n">
        <v>2</v>
      </c>
      <c r="F20" s="2" t="inlineStr">
        <is>
          <t>생활과 윤리, 통합사회1</t>
        </is>
      </c>
      <c r="G20" s="2" t="inlineStr"/>
    </row>
    <row r="21">
      <c r="A21" s="2" t="inlineStr">
        <is>
          <t>단일학교</t>
        </is>
      </c>
      <c r="B21" s="2" t="inlineStr">
        <is>
          <t>배서연</t>
        </is>
      </c>
      <c r="C21" s="2" t="inlineStr">
        <is>
          <t>전문 교과</t>
        </is>
      </c>
      <c r="D21" s="2" t="n">
        <v>16</v>
      </c>
      <c r="E21" s="2" t="n">
        <v>3</v>
      </c>
      <c r="F21" s="2" t="inlineStr">
        <is>
          <t>* 문서관리, * 문서작성, 기업과 경영</t>
        </is>
      </c>
      <c r="G21" s="2" t="inlineStr">
        <is>
          <t>기타 + 전문 교과</t>
        </is>
      </c>
    </row>
    <row r="22">
      <c r="A22" s="2" t="inlineStr">
        <is>
          <t>단일학교</t>
        </is>
      </c>
      <c r="B22" s="2" t="inlineStr">
        <is>
          <t>성다나</t>
        </is>
      </c>
      <c r="C22" s="2" t="inlineStr">
        <is>
          <t>예술</t>
        </is>
      </c>
      <c r="D22" s="2" t="n">
        <v>19</v>
      </c>
      <c r="E22" s="2" t="n">
        <v>2</v>
      </c>
      <c r="F22" s="2" t="inlineStr">
        <is>
          <t>미술 감상과 비평, 미술 창작</t>
        </is>
      </c>
      <c r="G22" s="2" t="inlineStr"/>
    </row>
    <row r="23">
      <c r="A23" s="2" t="inlineStr">
        <is>
          <t>단일학교</t>
        </is>
      </c>
      <c r="B23" s="2" t="inlineStr">
        <is>
          <t>신민경</t>
        </is>
      </c>
      <c r="C23" s="2" t="inlineStr">
        <is>
          <t>사회</t>
        </is>
      </c>
      <c r="D23" s="2" t="n">
        <v>16</v>
      </c>
      <c r="E23" s="2" t="n">
        <v>3</v>
      </c>
      <c r="F23" s="2" t="inlineStr">
        <is>
          <t>여행지리, 통합사회1, 한국지리</t>
        </is>
      </c>
      <c r="G23" s="2" t="inlineStr"/>
    </row>
    <row r="24">
      <c r="A24" s="2" t="inlineStr">
        <is>
          <t>단일학교</t>
        </is>
      </c>
      <c r="B24" s="2" t="inlineStr">
        <is>
          <t>신현선</t>
        </is>
      </c>
      <c r="C24" s="2" t="inlineStr">
        <is>
          <t>영어</t>
        </is>
      </c>
      <c r="D24" s="2" t="n">
        <v>13</v>
      </c>
      <c r="E24" s="2" t="n">
        <v>2</v>
      </c>
      <c r="F24" s="2" t="inlineStr">
        <is>
          <t>실용 영어, 영어 독해와 작문</t>
        </is>
      </c>
      <c r="G24" s="2" t="inlineStr"/>
    </row>
    <row r="25">
      <c r="A25" s="2" t="inlineStr">
        <is>
          <t>단일학교</t>
        </is>
      </c>
      <c r="B25" s="2" t="inlineStr">
        <is>
          <t>안경일</t>
        </is>
      </c>
      <c r="C25" s="2" t="inlineStr">
        <is>
          <t>체육</t>
        </is>
      </c>
      <c r="D25" s="2" t="n">
        <v>12</v>
      </c>
      <c r="E25" s="2" t="n">
        <v>4</v>
      </c>
      <c r="F25" s="2" t="inlineStr">
        <is>
          <t>스포츠 생활, 운동과 건강, 체육 전공 실기 기초, 체육1</t>
        </is>
      </c>
      <c r="G25" s="2" t="inlineStr"/>
    </row>
    <row r="26">
      <c r="A26" s="2" t="inlineStr">
        <is>
          <t>단일학교</t>
        </is>
      </c>
      <c r="B26" s="2" t="inlineStr">
        <is>
          <t>엄미희</t>
        </is>
      </c>
      <c r="C26" s="2" t="inlineStr">
        <is>
          <t>전문 교과</t>
        </is>
      </c>
      <c r="D26" s="2" t="n">
        <v>14</v>
      </c>
      <c r="E26" s="2" t="n">
        <v>3</v>
      </c>
      <c r="F26" s="2" t="inlineStr">
        <is>
          <t>* 캐릭터 그래픽 요소 제작, * 캐릭터 콘셉트 설정, 미디어 콘텐츠 일반</t>
        </is>
      </c>
      <c r="G26" s="2" t="inlineStr">
        <is>
          <t>기타 + 전문 교과</t>
        </is>
      </c>
    </row>
    <row r="27">
      <c r="A27" s="2" t="inlineStr">
        <is>
          <t>단일학교</t>
        </is>
      </c>
      <c r="B27" s="2" t="inlineStr">
        <is>
          <t>오영서</t>
        </is>
      </c>
      <c r="C27" s="2" t="inlineStr">
        <is>
          <t>과학</t>
        </is>
      </c>
      <c r="D27" s="2" t="n">
        <v>15</v>
      </c>
      <c r="E27" s="2" t="n">
        <v>2</v>
      </c>
      <c r="F27" s="2" t="inlineStr">
        <is>
          <t>지구과학Ⅰ, 지구과학Ⅱ</t>
        </is>
      </c>
      <c r="G27" s="2" t="inlineStr"/>
    </row>
    <row r="28">
      <c r="A28" s="2" t="inlineStr">
        <is>
          <t>단일학교</t>
        </is>
      </c>
      <c r="B28" s="2" t="inlineStr">
        <is>
          <t>윤아름</t>
        </is>
      </c>
      <c r="C28" s="2" t="inlineStr">
        <is>
          <t>한문</t>
        </is>
      </c>
      <c r="D28" s="2" t="n">
        <v>2</v>
      </c>
      <c r="E28" s="2" t="n">
        <v>1</v>
      </c>
      <c r="F28" s="2" t="inlineStr">
        <is>
          <t>한문Ⅰ</t>
        </is>
      </c>
      <c r="G28" s="2" t="inlineStr"/>
    </row>
    <row r="29">
      <c r="A29" s="2" t="inlineStr">
        <is>
          <t>단일학교</t>
        </is>
      </c>
      <c r="B29" s="2" t="inlineStr">
        <is>
          <t>윤인수</t>
        </is>
      </c>
      <c r="C29" s="2" t="inlineStr">
        <is>
          <t>과학</t>
        </is>
      </c>
      <c r="D29" s="2" t="n">
        <v>15</v>
      </c>
      <c r="E29" s="2" t="n">
        <v>4</v>
      </c>
      <c r="F29" s="2" t="inlineStr">
        <is>
          <t>과학탐구실험1, 물리학Ⅰ, 물리학Ⅱ, 통합과학1</t>
        </is>
      </c>
      <c r="G29" s="2" t="inlineStr"/>
    </row>
    <row r="30">
      <c r="A30" s="2" t="inlineStr">
        <is>
          <t>단일학교</t>
        </is>
      </c>
      <c r="B30" s="2" t="inlineStr">
        <is>
          <t>이기홍</t>
        </is>
      </c>
      <c r="C30" s="2" t="inlineStr">
        <is>
          <t>사회</t>
        </is>
      </c>
      <c r="D30" s="2" t="n">
        <v>14</v>
      </c>
      <c r="E30" s="2" t="n">
        <v>2</v>
      </c>
      <c r="F30" s="2" t="inlineStr">
        <is>
          <t>사회·문화, 통합사회1</t>
        </is>
      </c>
      <c r="G30" s="2" t="inlineStr"/>
    </row>
    <row r="31">
      <c r="A31" s="2" t="inlineStr">
        <is>
          <t>단일학교</t>
        </is>
      </c>
      <c r="B31" s="2" t="inlineStr">
        <is>
          <t>이미경</t>
        </is>
      </c>
      <c r="C31" s="2" t="inlineStr">
        <is>
          <t>영어</t>
        </is>
      </c>
      <c r="D31" s="2" t="n">
        <v>15</v>
      </c>
      <c r="E31" s="2" t="n">
        <v>2</v>
      </c>
      <c r="F31" s="2" t="inlineStr">
        <is>
          <t>공통영어1, 기본영어1</t>
        </is>
      </c>
      <c r="G31" s="2" t="inlineStr">
        <is>
          <t>기타 + 영어</t>
        </is>
      </c>
    </row>
    <row r="32">
      <c r="A32" s="2" t="inlineStr">
        <is>
          <t>단일학교</t>
        </is>
      </c>
      <c r="B32" s="2" t="inlineStr">
        <is>
          <t>이선주</t>
        </is>
      </c>
      <c r="C32" s="2" t="inlineStr">
        <is>
          <t>영어</t>
        </is>
      </c>
      <c r="D32" s="2" t="n">
        <v>14</v>
      </c>
      <c r="E32" s="2" t="n">
        <v>2</v>
      </c>
      <c r="F32" s="2" t="inlineStr">
        <is>
          <t>실용 영어, 영어Ⅰ</t>
        </is>
      </c>
      <c r="G32" s="2" t="inlineStr"/>
    </row>
    <row r="33">
      <c r="A33" s="2" t="inlineStr">
        <is>
          <t>단일학교</t>
        </is>
      </c>
      <c r="B33" s="2" t="inlineStr">
        <is>
          <t>이수종</t>
        </is>
      </c>
      <c r="C33" s="2" t="inlineStr">
        <is>
          <t>국어</t>
        </is>
      </c>
      <c r="D33" s="2" t="n">
        <v>18</v>
      </c>
      <c r="E33" s="2" t="n">
        <v>2</v>
      </c>
      <c r="F33" s="2" t="inlineStr">
        <is>
          <t>실용 국어, 화법과 작문</t>
        </is>
      </c>
      <c r="G33" s="2" t="inlineStr"/>
    </row>
    <row r="34">
      <c r="A34" s="2" t="inlineStr">
        <is>
          <t>단일학교</t>
        </is>
      </c>
      <c r="B34" s="2" t="inlineStr">
        <is>
          <t>이애림</t>
        </is>
      </c>
      <c r="C34" s="2" t="inlineStr">
        <is>
          <t>수학</t>
        </is>
      </c>
      <c r="D34" s="2" t="n">
        <v>16</v>
      </c>
      <c r="E34" s="2" t="n">
        <v>3</v>
      </c>
      <c r="F34" s="2" t="inlineStr">
        <is>
          <t>실용 수학, 심리학, 확률과 통계</t>
        </is>
      </c>
      <c r="G34" s="2" t="inlineStr">
        <is>
          <t>교양 + 수학</t>
        </is>
      </c>
    </row>
    <row r="35">
      <c r="A35" s="2" t="inlineStr">
        <is>
          <t>단일학교</t>
        </is>
      </c>
      <c r="B35" s="2" t="inlineStr">
        <is>
          <t>이은영</t>
        </is>
      </c>
      <c r="C35" s="2" t="inlineStr">
        <is>
          <t>국어</t>
        </is>
      </c>
      <c r="D35" s="2" t="n">
        <v>14</v>
      </c>
      <c r="E35" s="2" t="n">
        <v>2</v>
      </c>
      <c r="F35" s="2" t="inlineStr">
        <is>
          <t>문학, 실용 국어</t>
        </is>
      </c>
      <c r="G35" s="2" t="inlineStr"/>
    </row>
    <row r="36">
      <c r="A36" s="2" t="inlineStr">
        <is>
          <t>단일학교</t>
        </is>
      </c>
      <c r="B36" s="2" t="inlineStr">
        <is>
          <t>이현솔</t>
        </is>
      </c>
      <c r="C36" s="2" t="inlineStr">
        <is>
          <t>사회</t>
        </is>
      </c>
      <c r="D36" s="2" t="n">
        <v>16</v>
      </c>
      <c r="E36" s="2" t="n">
        <v>2</v>
      </c>
      <c r="F36" s="2" t="inlineStr">
        <is>
          <t>세계지리, 통합사회1</t>
        </is>
      </c>
      <c r="G36" s="2" t="inlineStr"/>
    </row>
    <row r="37">
      <c r="A37" s="2" t="inlineStr">
        <is>
          <t>단일학교</t>
        </is>
      </c>
      <c r="B37" s="2" t="inlineStr">
        <is>
          <t>이현정</t>
        </is>
      </c>
      <c r="C37" s="2" t="inlineStr">
        <is>
          <t>수학</t>
        </is>
      </c>
      <c r="D37" s="2" t="n">
        <v>14</v>
      </c>
      <c r="E37" s="2" t="n">
        <v>2</v>
      </c>
      <c r="F37" s="2" t="inlineStr">
        <is>
          <t>수학Ⅰ, 실용 수학</t>
        </is>
      </c>
      <c r="G37" s="2" t="inlineStr"/>
    </row>
    <row r="38">
      <c r="A38" s="2" t="inlineStr">
        <is>
          <t>단일학교</t>
        </is>
      </c>
      <c r="B38" s="2" t="inlineStr">
        <is>
          <t>인창열</t>
        </is>
      </c>
      <c r="C38" s="2" t="inlineStr">
        <is>
          <t>정보</t>
        </is>
      </c>
      <c r="D38" s="2" t="n">
        <v>13</v>
      </c>
      <c r="E38" s="2" t="n">
        <v>4</v>
      </c>
      <c r="F38" s="2" t="inlineStr">
        <is>
          <t>* 게임 웹 프로그래밍, * 게임 플랫폼 응용 프로그래밍, 정보 처리와 관리, 컴퓨터 시스템 일반</t>
        </is>
      </c>
      <c r="G38" s="2" t="inlineStr">
        <is>
          <t>기타 + 전문 교과 + 정보</t>
        </is>
      </c>
    </row>
    <row r="39">
      <c r="A39" s="2" t="inlineStr">
        <is>
          <t>단일학교</t>
        </is>
      </c>
      <c r="B39" s="2" t="inlineStr">
        <is>
          <t>임건</t>
        </is>
      </c>
      <c r="C39" s="2" t="inlineStr">
        <is>
          <t>전문 교과</t>
        </is>
      </c>
      <c r="D39" s="2" t="n">
        <v>14</v>
      </c>
      <c r="E39" s="2" t="n">
        <v>4</v>
      </c>
      <c r="F39" s="2" t="inlineStr">
        <is>
          <t>* 게임엔진 응용 프로그래밍, 디자인 일반, 미디어 콘텐츠 일반, 정보 처리와 관리</t>
        </is>
      </c>
      <c r="G39" s="2" t="inlineStr">
        <is>
          <t>기타 + 전문 교과</t>
        </is>
      </c>
    </row>
    <row r="40">
      <c r="A40" s="2" t="inlineStr">
        <is>
          <t>단일학교</t>
        </is>
      </c>
      <c r="B40" s="2" t="inlineStr">
        <is>
          <t>임영수</t>
        </is>
      </c>
      <c r="C40" s="2" t="inlineStr">
        <is>
          <t>체육</t>
        </is>
      </c>
      <c r="D40" s="2" t="n">
        <v>15</v>
      </c>
      <c r="E40" s="2" t="n">
        <v>4</v>
      </c>
      <c r="F40" s="2" t="inlineStr">
        <is>
          <t>교육학, 스포츠 생활, 운동과 건강, 체육1</t>
        </is>
      </c>
      <c r="G40" s="2" t="inlineStr">
        <is>
          <t>교양 + 체육</t>
        </is>
      </c>
    </row>
    <row r="41">
      <c r="A41" s="2" t="inlineStr">
        <is>
          <t>단일학교</t>
        </is>
      </c>
      <c r="B41" s="2" t="inlineStr">
        <is>
          <t>장유진</t>
        </is>
      </c>
      <c r="C41" s="2" t="inlineStr">
        <is>
          <t>국어</t>
        </is>
      </c>
      <c r="D41" s="2" t="n">
        <v>15</v>
      </c>
      <c r="E41" s="2" t="n">
        <v>1</v>
      </c>
      <c r="F41" s="2" t="inlineStr">
        <is>
          <t>공통국어1</t>
        </is>
      </c>
      <c r="G41" s="2" t="inlineStr"/>
    </row>
    <row r="42">
      <c r="A42" s="2" t="inlineStr">
        <is>
          <t>단일학교</t>
        </is>
      </c>
      <c r="B42" s="2" t="inlineStr">
        <is>
          <t>전정화</t>
        </is>
      </c>
      <c r="C42" s="2" t="inlineStr">
        <is>
          <t>전문 교과</t>
        </is>
      </c>
      <c r="D42" s="2" t="n">
        <v>12</v>
      </c>
      <c r="E42" s="2" t="n">
        <v>4</v>
      </c>
      <c r="F42" s="2" t="inlineStr">
        <is>
          <t>* 사업기획, * 사이트 기획, 정보 처리와 관리, 컴퓨터 그래픽</t>
        </is>
      </c>
      <c r="G42" s="2" t="inlineStr">
        <is>
          <t>기타 + 전문 교과</t>
        </is>
      </c>
    </row>
    <row r="43">
      <c r="A43" s="2" t="inlineStr">
        <is>
          <t>단일학교</t>
        </is>
      </c>
      <c r="B43" s="2" t="inlineStr">
        <is>
          <t>전형구</t>
        </is>
      </c>
      <c r="C43" s="2" t="inlineStr">
        <is>
          <t>과학</t>
        </is>
      </c>
      <c r="D43" s="2" t="n">
        <v>13</v>
      </c>
      <c r="E43" s="2" t="n">
        <v>3</v>
      </c>
      <c r="F43" s="2" t="inlineStr">
        <is>
          <t>생명과학Ⅱ, 생활과 과학, 환경</t>
        </is>
      </c>
      <c r="G43" s="2" t="inlineStr">
        <is>
          <t>과학 + 교양</t>
        </is>
      </c>
    </row>
    <row r="44">
      <c r="A44" s="2" t="inlineStr">
        <is>
          <t>단일학교</t>
        </is>
      </c>
      <c r="B44" s="2" t="inlineStr">
        <is>
          <t>정다혜</t>
        </is>
      </c>
      <c r="C44" s="2" t="inlineStr">
        <is>
          <t>수학</t>
        </is>
      </c>
      <c r="D44" s="2" t="n">
        <v>15</v>
      </c>
      <c r="E44" s="2" t="n">
        <v>2</v>
      </c>
      <c r="F44" s="2" t="inlineStr">
        <is>
          <t>수학Ⅰ, 실용 경제</t>
        </is>
      </c>
      <c r="G44" s="2" t="inlineStr">
        <is>
          <t>교양 + 수학</t>
        </is>
      </c>
    </row>
    <row r="45">
      <c r="A45" s="2" t="inlineStr">
        <is>
          <t>단일학교</t>
        </is>
      </c>
      <c r="B45" s="2" t="inlineStr">
        <is>
          <t>정대교</t>
        </is>
      </c>
      <c r="C45" s="2" t="inlineStr">
        <is>
          <t>체육</t>
        </is>
      </c>
      <c r="D45" s="2" t="n">
        <v>14</v>
      </c>
      <c r="E45" s="2" t="n">
        <v>3</v>
      </c>
      <c r="F45" s="2" t="inlineStr">
        <is>
          <t>스포츠 생활, 운동과 건강, 체육1</t>
        </is>
      </c>
      <c r="G45" s="2" t="inlineStr"/>
    </row>
    <row r="46">
      <c r="A46" s="2" t="inlineStr">
        <is>
          <t>단일학교</t>
        </is>
      </c>
      <c r="B46" s="2" t="inlineStr">
        <is>
          <t>정래호</t>
        </is>
      </c>
      <c r="C46" s="2" t="inlineStr">
        <is>
          <t>영어</t>
        </is>
      </c>
      <c r="D46" s="2" t="n">
        <v>16</v>
      </c>
      <c r="E46" s="2" t="n">
        <v>2</v>
      </c>
      <c r="F46" s="2" t="inlineStr">
        <is>
          <t>영어Ⅰ, 영어권 문화</t>
        </is>
      </c>
      <c r="G46" s="2" t="inlineStr"/>
    </row>
    <row r="47">
      <c r="A47" s="2" t="inlineStr">
        <is>
          <t>단일학교</t>
        </is>
      </c>
      <c r="B47" s="2" t="inlineStr">
        <is>
          <t>정빛나</t>
        </is>
      </c>
      <c r="C47" s="2" t="inlineStr">
        <is>
          <t>과학</t>
        </is>
      </c>
      <c r="D47" s="2" t="n">
        <v>13</v>
      </c>
      <c r="E47" s="2" t="n">
        <v>3</v>
      </c>
      <c r="F47" s="2" t="inlineStr">
        <is>
          <t>과학탐구실험1, 생명과학Ⅰ, 통합과학1</t>
        </is>
      </c>
      <c r="G47" s="2" t="inlineStr"/>
    </row>
    <row r="48">
      <c r="A48" s="2" t="inlineStr">
        <is>
          <t>단일학교</t>
        </is>
      </c>
      <c r="B48" s="2" t="inlineStr">
        <is>
          <t>정영신</t>
        </is>
      </c>
      <c r="C48" s="2" t="inlineStr">
        <is>
          <t>전문 교과</t>
        </is>
      </c>
      <c r="D48" s="2" t="n">
        <v>15</v>
      </c>
      <c r="E48" s="2" t="n">
        <v>4</v>
      </c>
      <c r="F48" s="2" t="inlineStr">
        <is>
          <t>* 고객 필요정보 제공, * 고객관리 계획수립, * 사무자동화 프로그램 활용, 상업 경제</t>
        </is>
      </c>
      <c r="G48" s="2" t="inlineStr">
        <is>
          <t>기타 + 전문 교과</t>
        </is>
      </c>
    </row>
    <row r="49">
      <c r="A49" s="2" t="inlineStr">
        <is>
          <t>단일학교</t>
        </is>
      </c>
      <c r="B49" s="2" t="inlineStr">
        <is>
          <t>천원영</t>
        </is>
      </c>
      <c r="C49" s="2" t="inlineStr">
        <is>
          <t>사회</t>
        </is>
      </c>
      <c r="D49" s="2" t="n">
        <v>12</v>
      </c>
      <c r="E49" s="2" t="n">
        <v>1</v>
      </c>
      <c r="F49" s="2" t="inlineStr">
        <is>
          <t>동아시아사</t>
        </is>
      </c>
      <c r="G49" s="2" t="inlineStr"/>
    </row>
    <row r="50">
      <c r="A50" s="2" t="inlineStr">
        <is>
          <t>단일학교</t>
        </is>
      </c>
      <c r="B50" s="2" t="inlineStr">
        <is>
          <t>최효진</t>
        </is>
      </c>
      <c r="C50" s="2" t="inlineStr">
        <is>
          <t>제2외국어</t>
        </is>
      </c>
      <c r="D50" s="2" t="n">
        <v>14</v>
      </c>
      <c r="E50" s="2" t="n">
        <v>1</v>
      </c>
      <c r="F50" s="2" t="inlineStr">
        <is>
          <t>일본어Ⅰ</t>
        </is>
      </c>
      <c r="G50" s="2" t="inlineStr"/>
    </row>
    <row r="51">
      <c r="A51" s="2" t="inlineStr">
        <is>
          <t>단일학교</t>
        </is>
      </c>
      <c r="B51" s="2" t="inlineStr">
        <is>
          <t>허원아</t>
        </is>
      </c>
      <c r="C51" s="2" t="inlineStr">
        <is>
          <t>예술</t>
        </is>
      </c>
      <c r="D51" s="2" t="n">
        <v>18</v>
      </c>
      <c r="E51" s="2" t="n">
        <v>2</v>
      </c>
      <c r="F51" s="2" t="inlineStr">
        <is>
          <t>음악, 음악 감상과 비평</t>
        </is>
      </c>
      <c r="G51" s="2" t="inlineStr"/>
    </row>
    <row r="52">
      <c r="A52" s="2" t="inlineStr">
        <is>
          <t>단일학교</t>
        </is>
      </c>
      <c r="B52" s="2" t="inlineStr">
        <is>
          <t>황주현</t>
        </is>
      </c>
      <c r="C52" s="2" t="inlineStr">
        <is>
          <t>교양</t>
        </is>
      </c>
      <c r="D52" s="2" t="n">
        <v>5</v>
      </c>
      <c r="E52" s="2" t="n">
        <v>1</v>
      </c>
      <c r="F52" s="2" t="inlineStr">
        <is>
          <t>보건</t>
        </is>
      </c>
      <c r="G52" s="2" t="inlineStr"/>
    </row>
    <row r="53">
      <c r="A53" s="2" t="n"/>
      <c r="B53" s="2" t="inlineStr">
        <is>
          <t>전체 교사수</t>
        </is>
      </c>
      <c r="C53" s="2" t="n"/>
      <c r="D53" s="2" t="n">
        <v>51</v>
      </c>
      <c r="E53" s="2" t="n"/>
      <c r="F53" s="2" t="n"/>
      <c r="G53" s="2" t="n"/>
    </row>
    <row r="54">
      <c r="A54" s="2" t="n"/>
      <c r="B54" s="2" t="inlineStr">
        <is>
          <t>전체 시수</t>
        </is>
      </c>
      <c r="C54" s="2" t="n"/>
      <c r="D54" s="2" t="n">
        <v>722</v>
      </c>
      <c r="E54" s="2" t="n"/>
      <c r="F54" s="2" t="n"/>
      <c r="G54" s="2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9"/>
  <sheetViews>
    <sheetView showGridLines="0"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>
      <c r="A1" s="1" t="inlineStr">
        <is>
          <t>항목</t>
        </is>
      </c>
      <c r="B1" s="1" t="inlineStr">
        <is>
          <t>값</t>
        </is>
      </c>
    </row>
    <row r="2">
      <c r="A2" s="2" t="inlineStr">
        <is>
          <t>학교명 🏫</t>
        </is>
      </c>
      <c r="B2" s="2" t="inlineStr">
        <is>
          <t>단일학교</t>
        </is>
      </c>
    </row>
    <row r="3">
      <c r="A3" s="2" t="inlineStr">
        <is>
          <t>1과목_교사수</t>
        </is>
      </c>
      <c r="B3" s="2" t="n">
        <v>4</v>
      </c>
    </row>
    <row r="4">
      <c r="A4" s="2" t="inlineStr">
        <is>
          <t>1과목_비율</t>
        </is>
      </c>
      <c r="B4" s="2" t="n">
        <v>7.8</v>
      </c>
    </row>
    <row r="5">
      <c r="A5" s="2" t="inlineStr">
        <is>
          <t>2과목_교사수</t>
        </is>
      </c>
      <c r="B5" s="2" t="n">
        <v>25</v>
      </c>
    </row>
    <row r="6">
      <c r="A6" s="2" t="inlineStr">
        <is>
          <t>2과목_비율</t>
        </is>
      </c>
      <c r="B6" s="2" t="n">
        <v>49</v>
      </c>
    </row>
    <row r="7">
      <c r="A7" s="2" t="inlineStr">
        <is>
          <t>3과목_교사수</t>
        </is>
      </c>
      <c r="B7" s="2" t="n">
        <v>12</v>
      </c>
    </row>
    <row r="8">
      <c r="A8" s="2" t="inlineStr">
        <is>
          <t>3과목_비율</t>
        </is>
      </c>
      <c r="B8" s="2" t="n">
        <v>23.5</v>
      </c>
    </row>
    <row r="9">
      <c r="A9" s="2" t="inlineStr">
        <is>
          <t>4과목_교사수</t>
        </is>
      </c>
      <c r="B9" s="2" t="n">
        <v>6</v>
      </c>
    </row>
    <row r="10">
      <c r="A10" s="2" t="inlineStr">
        <is>
          <t>4과목_비율</t>
        </is>
      </c>
      <c r="B10" s="2" t="n">
        <v>11.8</v>
      </c>
    </row>
    <row r="11">
      <c r="A11" s="2" t="inlineStr">
        <is>
          <t>5과목_교사수</t>
        </is>
      </c>
      <c r="B11" s="2" t="n">
        <v>4</v>
      </c>
    </row>
    <row r="12">
      <c r="A12" s="2" t="inlineStr">
        <is>
          <t>5과목_비율</t>
        </is>
      </c>
      <c r="B12" s="2" t="n">
        <v>7.8</v>
      </c>
    </row>
    <row r="13">
      <c r="A13" s="3" t="inlineStr">
        <is>
          <t>과학_교과(군)_교사수</t>
        </is>
      </c>
      <c r="B13" s="4">
        <f>COUNTIF('교사별총시수'!$C:$C,"*과학*")</f>
        <v/>
      </c>
    </row>
    <row r="14">
      <c r="A14" s="3" t="inlineStr">
        <is>
          <t>과학_교과(군)_교사의_총시수</t>
        </is>
      </c>
      <c r="B14" s="4">
        <f>SUMIFS('교사별총시수'!$D:$D,'교사별총시수'!$C:$C,"*과학*")</f>
        <v/>
      </c>
    </row>
    <row r="15">
      <c r="A15" s="3" t="inlineStr">
        <is>
          <t>과학_교과(군)_과목의_총시수</t>
        </is>
      </c>
      <c r="B15" s="4">
        <f>SUMIFS('교사별시수현황'!$D:$D,'교사별시수현황'!$E:$E,"과학")</f>
        <v/>
      </c>
    </row>
    <row r="16">
      <c r="A16" s="3" t="inlineStr">
        <is>
          <t>과학_교과(군)_교사의_평균시수</t>
        </is>
      </c>
      <c r="B16" s="5">
        <f>IFERROR(AVERAGEIF('교사별총시수'!$C:$C,"*과학*",'교사별총시수'!$D:$D),0)</f>
        <v/>
      </c>
    </row>
    <row r="17">
      <c r="A17" s="3" t="inlineStr">
        <is>
          <t>과학_교과(군)_교사의_평균과목수</t>
        </is>
      </c>
      <c r="B17" s="3" t="n">
        <v>2.8</v>
      </c>
    </row>
    <row r="18">
      <c r="A18" s="6" t="inlineStr">
        <is>
          <t>교양_교과(군)_교사수</t>
        </is>
      </c>
      <c r="B18" s="4">
        <f>COUNTIF('교사별총시수'!$C:$C,"*교양*")</f>
        <v/>
      </c>
    </row>
    <row r="19">
      <c r="A19" s="6" t="inlineStr">
        <is>
          <t>교양_교과(군)_교사의_총시수</t>
        </is>
      </c>
      <c r="B19" s="4">
        <f>SUMIFS('교사별총시수'!$D:$D,'교사별총시수'!$C:$C,"*교양*")</f>
        <v/>
      </c>
    </row>
    <row r="20">
      <c r="A20" s="6" t="inlineStr">
        <is>
          <t>교양_교과(군)_과목의_총시수</t>
        </is>
      </c>
      <c r="B20" s="4">
        <f>SUMIFS('교사별시수현황'!$D:$D,'교사별시수현황'!$E:$E,"교양")</f>
        <v/>
      </c>
    </row>
    <row r="21">
      <c r="A21" s="6" t="inlineStr">
        <is>
          <t>교양_교과(군)_교사의_평균시수</t>
        </is>
      </c>
      <c r="B21" s="5">
        <f>IFERROR(AVERAGEIF('교사별총시수'!$C:$C,"*교양*",'교사별총시수'!$D:$D),0)</f>
        <v/>
      </c>
    </row>
    <row r="22">
      <c r="A22" s="6" t="inlineStr">
        <is>
          <t>교양_교과(군)_교사의_평균과목수</t>
        </is>
      </c>
      <c r="B22" s="6" t="n">
        <v>1</v>
      </c>
    </row>
    <row r="23">
      <c r="A23" s="7" t="inlineStr">
        <is>
          <t>국어_교과(군)_교사수</t>
        </is>
      </c>
      <c r="B23" s="4">
        <f>COUNTIF('교사별총시수'!$C:$C,"*국어*")</f>
        <v/>
      </c>
    </row>
    <row r="24">
      <c r="A24" s="7" t="inlineStr">
        <is>
          <t>국어_교과(군)_교사의_총시수</t>
        </is>
      </c>
      <c r="B24" s="4">
        <f>SUMIFS('교사별총시수'!$D:$D,'교사별총시수'!$C:$C,"*국어*")</f>
        <v/>
      </c>
    </row>
    <row r="25">
      <c r="A25" s="7" t="inlineStr">
        <is>
          <t>국어_교과(군)_과목의_총시수</t>
        </is>
      </c>
      <c r="B25" s="4">
        <f>SUMIFS('교사별시수현황'!$D:$D,'교사별시수현황'!$E:$E,"국어")</f>
        <v/>
      </c>
    </row>
    <row r="26">
      <c r="A26" s="7" t="inlineStr">
        <is>
          <t>국어_교과(군)_교사의_평균시수</t>
        </is>
      </c>
      <c r="B26" s="5">
        <f>IFERROR(AVERAGEIF('교사별총시수'!$C:$C,"*국어*",'교사별총시수'!$D:$D),0)</f>
        <v/>
      </c>
    </row>
    <row r="27">
      <c r="A27" s="7" t="inlineStr">
        <is>
          <t>국어_교과(군)_교사의_평균과목수</t>
        </is>
      </c>
      <c r="B27" s="7" t="n">
        <v>2</v>
      </c>
    </row>
    <row r="28">
      <c r="A28" s="8" t="inlineStr">
        <is>
          <t>기타_교과(군)_교사수</t>
        </is>
      </c>
      <c r="B28" s="4">
        <f>COUNTIF('교사별총시수'!$C:$C,"*기타*")</f>
        <v/>
      </c>
    </row>
    <row r="29">
      <c r="A29" s="8" t="inlineStr">
        <is>
          <t>기타_교과(군)_교사의_총시수</t>
        </is>
      </c>
      <c r="B29" s="4">
        <f>SUMIFS('교사별총시수'!$D:$D,'교사별총시수'!$C:$C,"*기타*")</f>
        <v/>
      </c>
    </row>
    <row r="30">
      <c r="A30" s="8" t="inlineStr">
        <is>
          <t>기타_교과(군)_과목의_총시수</t>
        </is>
      </c>
      <c r="B30" s="4">
        <f>SUMIFS('교사별시수현황'!$D:$D,'교사별시수현황'!$E:$E,"기타")</f>
        <v/>
      </c>
    </row>
    <row r="31">
      <c r="A31" s="8" t="inlineStr">
        <is>
          <t>기타_교과(군)_교사의_평균시수</t>
        </is>
      </c>
      <c r="B31" s="5">
        <f>IFERROR(AVERAGEIF('교사별총시수'!$C:$C,"*기타*",'교사별총시수'!$D:$D),0)</f>
        <v/>
      </c>
    </row>
    <row r="32">
      <c r="A32" s="8" t="inlineStr">
        <is>
          <t>기타_교과(군)_교사의_평균과목수</t>
        </is>
      </c>
      <c r="B32" s="8" t="n">
        <v>1.77</v>
      </c>
    </row>
    <row r="33">
      <c r="A33" s="9" t="inlineStr">
        <is>
          <t>사회_교과(군)_교사수</t>
        </is>
      </c>
      <c r="B33" s="4">
        <f>COUNTIF('교사별총시수'!$C:$C,"*사회*")</f>
        <v/>
      </c>
    </row>
    <row r="34">
      <c r="A34" s="9" t="inlineStr">
        <is>
          <t>사회_교과(군)_교사의_총시수</t>
        </is>
      </c>
      <c r="B34" s="4">
        <f>SUMIFS('교사별총시수'!$D:$D,'교사별총시수'!$C:$C,"*사회*")</f>
        <v/>
      </c>
    </row>
    <row r="35">
      <c r="A35" s="9" t="inlineStr">
        <is>
          <t>사회_교과(군)_과목의_총시수</t>
        </is>
      </c>
      <c r="B35" s="4">
        <f>SUMIFS('교사별시수현황'!$D:$D,'교사별시수현황'!$E:$E,"사회")</f>
        <v/>
      </c>
    </row>
    <row r="36">
      <c r="A36" s="9" t="inlineStr">
        <is>
          <t>사회_교과(군)_교사의_평균시수</t>
        </is>
      </c>
      <c r="B36" s="5">
        <f>IFERROR(AVERAGEIF('교사별총시수'!$C:$C,"*사회*",'교사별총시수'!$D:$D),0)</f>
        <v/>
      </c>
    </row>
    <row r="37">
      <c r="A37" s="9" t="inlineStr">
        <is>
          <t>사회_교과(군)_교사의_평균과목수</t>
        </is>
      </c>
      <c r="B37" s="9" t="n">
        <v>1.89</v>
      </c>
    </row>
    <row r="38">
      <c r="A38" s="10" t="inlineStr">
        <is>
          <t>수학_교과(군)_교사수</t>
        </is>
      </c>
      <c r="B38" s="4">
        <f>COUNTIF('교사별총시수'!$C:$C,"*수학*")</f>
        <v/>
      </c>
    </row>
    <row r="39">
      <c r="A39" s="10" t="inlineStr">
        <is>
          <t>수학_교과(군)_교사의_총시수</t>
        </is>
      </c>
      <c r="B39" s="4">
        <f>SUMIFS('교사별총시수'!$D:$D,'교사별총시수'!$C:$C,"*수학*")</f>
        <v/>
      </c>
    </row>
    <row r="40">
      <c r="A40" s="10" t="inlineStr">
        <is>
          <t>수학_교과(군)_과목의_총시수</t>
        </is>
      </c>
      <c r="B40" s="4">
        <f>SUMIFS('교사별시수현황'!$D:$D,'교사별시수현황'!$E:$E,"수학")</f>
        <v/>
      </c>
    </row>
    <row r="41">
      <c r="A41" s="10" t="inlineStr">
        <is>
          <t>수학_교과(군)_교사의_평균시수</t>
        </is>
      </c>
      <c r="B41" s="5">
        <f>IFERROR(AVERAGEIF('교사별총시수'!$C:$C,"*수학*",'교사별총시수'!$D:$D),0)</f>
        <v/>
      </c>
    </row>
    <row r="42">
      <c r="A42" s="10" t="inlineStr">
        <is>
          <t>수학_교과(군)_교사의_평균과목수</t>
        </is>
      </c>
      <c r="B42" s="10" t="n">
        <v>1.83</v>
      </c>
    </row>
    <row r="43">
      <c r="A43" s="11" t="inlineStr">
        <is>
          <t>영어_교과(군)_교사수</t>
        </is>
      </c>
      <c r="B43" s="4">
        <f>COUNTIF('교사별총시수'!$C:$C,"*영어*")</f>
        <v/>
      </c>
    </row>
    <row r="44">
      <c r="A44" s="11" t="inlineStr">
        <is>
          <t>영어_교과(군)_교사의_총시수</t>
        </is>
      </c>
      <c r="B44" s="4">
        <f>SUMIFS('교사별총시수'!$D:$D,'교사별총시수'!$C:$C,"*영어*")</f>
        <v/>
      </c>
    </row>
    <row r="45">
      <c r="A45" s="11" t="inlineStr">
        <is>
          <t>영어_교과(군)_과목의_총시수</t>
        </is>
      </c>
      <c r="B45" s="4">
        <f>SUMIFS('교사별시수현황'!$D:$D,'교사별시수현황'!$E:$E,"영어")</f>
        <v/>
      </c>
    </row>
    <row r="46">
      <c r="A46" s="11" t="inlineStr">
        <is>
          <t>영어_교과(군)_교사의_평균시수</t>
        </is>
      </c>
      <c r="B46" s="5">
        <f>IFERROR(AVERAGEIF('교사별총시수'!$C:$C,"*영어*",'교사별총시수'!$D:$D),0)</f>
        <v/>
      </c>
    </row>
    <row r="47">
      <c r="A47" s="11" t="inlineStr">
        <is>
          <t>영어_교과(군)_교사의_평균과목수</t>
        </is>
      </c>
      <c r="B47" s="11" t="n">
        <v>1.67</v>
      </c>
    </row>
    <row r="48">
      <c r="A48" s="12" t="inlineStr">
        <is>
          <t>예술_교과(군)_교사수</t>
        </is>
      </c>
      <c r="B48" s="4">
        <f>COUNTIF('교사별총시수'!$C:$C,"*예술*")</f>
        <v/>
      </c>
    </row>
    <row r="49">
      <c r="A49" s="12" t="inlineStr">
        <is>
          <t>예술_교과(군)_교사의_총시수</t>
        </is>
      </c>
      <c r="B49" s="4">
        <f>SUMIFS('교사별총시수'!$D:$D,'교사별총시수'!$C:$C,"*예술*")</f>
        <v/>
      </c>
    </row>
    <row r="50">
      <c r="A50" s="12" t="inlineStr">
        <is>
          <t>예술_교과(군)_과목의_총시수</t>
        </is>
      </c>
      <c r="B50" s="4">
        <f>SUMIFS('교사별시수현황'!$D:$D,'교사별시수현황'!$E:$E,"예술")</f>
        <v/>
      </c>
    </row>
    <row r="51">
      <c r="A51" s="12" t="inlineStr">
        <is>
          <t>예술_교과(군)_교사의_평균시수</t>
        </is>
      </c>
      <c r="B51" s="5">
        <f>IFERROR(AVERAGEIF('교사별총시수'!$C:$C,"*예술*",'교사별총시수'!$D:$D),0)</f>
        <v/>
      </c>
    </row>
    <row r="52">
      <c r="A52" s="12" t="inlineStr">
        <is>
          <t>예술_교과(군)_교사의_평균과목수</t>
        </is>
      </c>
      <c r="B52" s="12" t="n">
        <v>2</v>
      </c>
    </row>
    <row r="53">
      <c r="A53" s="3" t="inlineStr">
        <is>
          <t>전문 교과_교과(군)_교사수</t>
        </is>
      </c>
      <c r="B53" s="4">
        <f>COUNTIF('교사별총시수'!$C:$C,"*전문 교과*")</f>
        <v/>
      </c>
    </row>
    <row r="54">
      <c r="A54" s="3" t="inlineStr">
        <is>
          <t>전문 교과_교과(군)_교사의_총시수</t>
        </is>
      </c>
      <c r="B54" s="4">
        <f>SUMIFS('교사별총시수'!$D:$D,'교사별총시수'!$C:$C,"*전문 교과*")</f>
        <v/>
      </c>
    </row>
    <row r="55">
      <c r="A55" s="3" t="inlineStr">
        <is>
          <t>전문 교과_교과(군)_과목의_총시수</t>
        </is>
      </c>
      <c r="B55" s="4">
        <f>SUMIFS('교사별시수현황'!$D:$D,'교사별시수현황'!$E:$E,"전문 교과")</f>
        <v/>
      </c>
    </row>
    <row r="56">
      <c r="A56" s="3" t="inlineStr">
        <is>
          <t>전문 교과_교과(군)_교사의_평균시수</t>
        </is>
      </c>
      <c r="B56" s="5">
        <f>IFERROR(AVERAGEIF('교사별총시수'!$C:$C,"*전문 교과*",'교사별총시수'!$D:$D),0)</f>
        <v/>
      </c>
    </row>
    <row r="57">
      <c r="A57" s="3" t="inlineStr">
        <is>
          <t>전문 교과_교과(군)_교사의_평균과목수</t>
        </is>
      </c>
      <c r="B57" s="3" t="n">
        <v>1.55</v>
      </c>
    </row>
    <row r="58">
      <c r="A58" s="6" t="inlineStr">
        <is>
          <t>정보_교과(군)_교사수</t>
        </is>
      </c>
      <c r="B58" s="4">
        <f>COUNTIF('교사별총시수'!$C:$C,"*정보*")</f>
        <v/>
      </c>
    </row>
    <row r="59">
      <c r="A59" s="6" t="inlineStr">
        <is>
          <t>정보_교과(군)_교사의_총시수</t>
        </is>
      </c>
      <c r="B59" s="4">
        <f>SUMIFS('교사별총시수'!$D:$D,'교사별총시수'!$C:$C,"*정보*")</f>
        <v/>
      </c>
    </row>
    <row r="60">
      <c r="A60" s="6" t="inlineStr">
        <is>
          <t>정보_교과(군)_과목의_총시수</t>
        </is>
      </c>
      <c r="B60" s="4">
        <f>SUMIFS('교사별시수현황'!$D:$D,'교사별시수현황'!$E:$E,"정보")</f>
        <v/>
      </c>
    </row>
    <row r="61">
      <c r="A61" s="6" t="inlineStr">
        <is>
          <t>정보_교과(군)_교사의_평균시수</t>
        </is>
      </c>
      <c r="B61" s="5">
        <f>IFERROR(AVERAGEIF('교사별총시수'!$C:$C,"*정보*",'교사별총시수'!$D:$D),0)</f>
        <v/>
      </c>
    </row>
    <row r="62">
      <c r="A62" s="6" t="inlineStr">
        <is>
          <t>정보_교과(군)_교사의_평균과목수</t>
        </is>
      </c>
      <c r="B62" s="6" t="n">
        <v>1</v>
      </c>
    </row>
    <row r="63">
      <c r="A63" s="7" t="inlineStr">
        <is>
          <t>제2외국어_교과(군)_교사수</t>
        </is>
      </c>
      <c r="B63" s="4">
        <f>COUNTIF('교사별총시수'!$C:$C,"*제2외국어*")</f>
        <v/>
      </c>
    </row>
    <row r="64">
      <c r="A64" s="7" t="inlineStr">
        <is>
          <t>제2외국어_교과(군)_교사의_총시수</t>
        </is>
      </c>
      <c r="B64" s="4">
        <f>SUMIFS('교사별총시수'!$D:$D,'교사별총시수'!$C:$C,"*제2외국어*")</f>
        <v/>
      </c>
    </row>
    <row r="65">
      <c r="A65" s="7" t="inlineStr">
        <is>
          <t>제2외국어_교과(군)_과목의_총시수</t>
        </is>
      </c>
      <c r="B65" s="4">
        <f>SUMIFS('교사별시수현황'!$D:$D,'교사별시수현황'!$E:$E,"제2외국어")</f>
        <v/>
      </c>
    </row>
    <row r="66">
      <c r="A66" s="7" t="inlineStr">
        <is>
          <t>제2외국어_교과(군)_교사의_평균시수</t>
        </is>
      </c>
      <c r="B66" s="5">
        <f>IFERROR(AVERAGEIF('교사별총시수'!$C:$C,"*제2외국어*",'교사별총시수'!$D:$D),0)</f>
        <v/>
      </c>
    </row>
    <row r="67">
      <c r="A67" s="7" t="inlineStr">
        <is>
          <t>제2외국어_교과(군)_교사의_평균과목수</t>
        </is>
      </c>
      <c r="B67" s="7" t="n">
        <v>1</v>
      </c>
    </row>
    <row r="68">
      <c r="A68" s="8" t="inlineStr">
        <is>
          <t>체육_교과(군)_교사수</t>
        </is>
      </c>
      <c r="B68" s="4">
        <f>COUNTIF('교사별총시수'!$C:$C,"*체육*")</f>
        <v/>
      </c>
    </row>
    <row r="69">
      <c r="A69" s="8" t="inlineStr">
        <is>
          <t>체육_교과(군)_교사의_총시수</t>
        </is>
      </c>
      <c r="B69" s="4">
        <f>SUMIFS('교사별총시수'!$D:$D,'교사별총시수'!$C:$C,"*체육*")</f>
        <v/>
      </c>
    </row>
    <row r="70">
      <c r="A70" s="8" t="inlineStr">
        <is>
          <t>체육_교과(군)_과목의_총시수</t>
        </is>
      </c>
      <c r="B70" s="4">
        <f>SUMIFS('교사별시수현황'!$D:$D,'교사별시수현황'!$E:$E,"체육")</f>
        <v/>
      </c>
    </row>
    <row r="71">
      <c r="A71" s="8" t="inlineStr">
        <is>
          <t>체육_교과(군)_교사의_평균시수</t>
        </is>
      </c>
      <c r="B71" s="5">
        <f>IFERROR(AVERAGEIF('교사별총시수'!$C:$C,"*체육*",'교사별총시수'!$D:$D),0)</f>
        <v/>
      </c>
    </row>
    <row r="72">
      <c r="A72" s="8" t="inlineStr">
        <is>
          <t>체육_교과(군)_교사의_평균과목수</t>
        </is>
      </c>
      <c r="B72" s="8" t="n">
        <v>3.33</v>
      </c>
    </row>
    <row r="73">
      <c r="A73" s="9" t="inlineStr">
        <is>
          <t>한문_교과(군)_교사수</t>
        </is>
      </c>
      <c r="B73" s="4">
        <f>COUNTIF('교사별총시수'!$C:$C,"*한문*")</f>
        <v/>
      </c>
    </row>
    <row r="74">
      <c r="A74" s="9" t="inlineStr">
        <is>
          <t>한문_교과(군)_교사의_총시수</t>
        </is>
      </c>
      <c r="B74" s="4">
        <f>SUMIFS('교사별총시수'!$D:$D,'교사별총시수'!$C:$C,"*한문*")</f>
        <v/>
      </c>
    </row>
    <row r="75">
      <c r="A75" s="9" t="inlineStr">
        <is>
          <t>한문_교과(군)_과목의_총시수</t>
        </is>
      </c>
      <c r="B75" s="4">
        <f>SUMIFS('교사별시수현황'!$D:$D,'교사별시수현황'!$E:$E,"한문")</f>
        <v/>
      </c>
    </row>
    <row r="76">
      <c r="A76" s="9" t="inlineStr">
        <is>
          <t>한문_교과(군)_교사의_평균시수</t>
        </is>
      </c>
      <c r="B76" s="5">
        <f>IFERROR(AVERAGEIF('교사별총시수'!$C:$C,"*한문*",'교사별총시수'!$D:$D),0)</f>
        <v/>
      </c>
    </row>
    <row r="77">
      <c r="A77" s="9" t="inlineStr">
        <is>
          <t>한문_교과(군)_교사의_평균과목수</t>
        </is>
      </c>
      <c r="B77" s="9" t="n">
        <v>1</v>
      </c>
    </row>
    <row r="78">
      <c r="A78" s="2" t="inlineStr">
        <is>
          <t>1개교과군_교사수</t>
        </is>
      </c>
      <c r="B78" s="2" t="n">
        <v>34</v>
      </c>
    </row>
    <row r="79">
      <c r="A79" s="2" t="inlineStr">
        <is>
          <t>1개교과군_비율</t>
        </is>
      </c>
      <c r="B79" s="2" t="n">
        <v>66.7</v>
      </c>
    </row>
    <row r="80">
      <c r="A80" s="2" t="inlineStr">
        <is>
          <t>2개교과군_교사수</t>
        </is>
      </c>
      <c r="B80" s="2" t="n">
        <v>16</v>
      </c>
    </row>
    <row r="81">
      <c r="A81" s="2" t="inlineStr">
        <is>
          <t>2개교과군_비율</t>
        </is>
      </c>
      <c r="B81" s="2" t="n">
        <v>31.4</v>
      </c>
    </row>
    <row r="82">
      <c r="A82" s="2" t="inlineStr">
        <is>
          <t>3개교과군_교사수</t>
        </is>
      </c>
      <c r="B82" s="2" t="n">
        <v>1</v>
      </c>
    </row>
    <row r="83">
      <c r="A83" s="2" t="inlineStr">
        <is>
          <t>3개교과군_비율</t>
        </is>
      </c>
      <c r="B83" s="2" t="n">
        <v>2</v>
      </c>
    </row>
    <row r="84">
      <c r="A84" s="2" t="inlineStr">
        <is>
          <t>전체_교사수 👩‍🏫</t>
        </is>
      </c>
      <c r="B84" s="2" t="n">
        <v>51</v>
      </c>
    </row>
    <row r="85">
      <c r="A85" s="2" t="inlineStr">
        <is>
          <t>전체_시수 ⏱️</t>
        </is>
      </c>
      <c r="B85" s="2" t="n">
        <v>722</v>
      </c>
    </row>
    <row r="86">
      <c r="A86" s="2" t="inlineStr">
        <is>
          <t>평균시수 📊</t>
        </is>
      </c>
      <c r="B86" s="13" t="n">
        <v>14.16</v>
      </c>
    </row>
    <row r="87">
      <c r="A87" s="2" t="inlineStr">
        <is>
          <t>전체_과목수 📚</t>
        </is>
      </c>
      <c r="B87" s="2" t="n">
        <v>134</v>
      </c>
    </row>
    <row r="88">
      <c r="A88" s="2" t="inlineStr">
        <is>
          <t>개설_과목수 🆕</t>
        </is>
      </c>
      <c r="B88" s="2" t="n">
        <v>90</v>
      </c>
    </row>
    <row r="89">
      <c r="A89" s="2" t="inlineStr">
        <is>
          <t>평균_과목수 💡</t>
        </is>
      </c>
      <c r="B89" s="2" t="n">
        <v>2.63</v>
      </c>
    </row>
    <row r="90">
      <c r="A90" s="2" t="n"/>
      <c r="B90" s="2" t="n"/>
    </row>
    <row r="91">
      <c r="A91" s="3" t="inlineStr">
        <is>
          <t>과학</t>
        </is>
      </c>
      <c r="B91" s="4">
        <f>IFERROR(AVERAGEIF('교사별총시수'!$C:$C,"*과학*",'교사별총시수'!$D:$D),0)</f>
        <v/>
      </c>
    </row>
    <row r="92">
      <c r="A92" s="6" t="inlineStr">
        <is>
          <t>교양</t>
        </is>
      </c>
      <c r="B92" s="4">
        <f>IFERROR(AVERAGEIF('교사별총시수'!$C:$C,"*교양*",'교사별총시수'!$D:$D),0)</f>
        <v/>
      </c>
    </row>
    <row r="93">
      <c r="A93" s="7" t="inlineStr">
        <is>
          <t>국어</t>
        </is>
      </c>
      <c r="B93" s="4">
        <f>IFERROR(AVERAGEIF('교사별총시수'!$C:$C,"*국어*",'교사별총시수'!$D:$D),0)</f>
        <v/>
      </c>
    </row>
    <row r="94">
      <c r="A94" s="8" t="inlineStr">
        <is>
          <t>기타</t>
        </is>
      </c>
      <c r="B94" s="4">
        <f>IFERROR(AVERAGEIF('교사별총시수'!$C:$C,"*기타*",'교사별총시수'!$D:$D),0)</f>
        <v/>
      </c>
    </row>
    <row r="95">
      <c r="A95" s="9" t="inlineStr">
        <is>
          <t>사회</t>
        </is>
      </c>
      <c r="B95" s="4">
        <f>IFERROR(AVERAGEIF('교사별총시수'!$C:$C,"*사회*",'교사별총시수'!$D:$D),0)</f>
        <v/>
      </c>
    </row>
    <row r="96">
      <c r="A96" s="10" t="inlineStr">
        <is>
          <t>수학</t>
        </is>
      </c>
      <c r="B96" s="4">
        <f>IFERROR(AVERAGEIF('교사별총시수'!$C:$C,"*수학*",'교사별총시수'!$D:$D),0)</f>
        <v/>
      </c>
    </row>
    <row r="97">
      <c r="A97" s="11" t="inlineStr">
        <is>
          <t>영어</t>
        </is>
      </c>
      <c r="B97" s="4">
        <f>IFERROR(AVERAGEIF('교사별총시수'!$C:$C,"*영어*",'교사별총시수'!$D:$D),0)</f>
        <v/>
      </c>
    </row>
    <row r="98">
      <c r="A98" s="12" t="inlineStr">
        <is>
          <t>예술</t>
        </is>
      </c>
      <c r="B98" s="4">
        <f>IFERROR(AVERAGEIF('교사별총시수'!$C:$C,"*예술*",'교사별총시수'!$D:$D),0)</f>
        <v/>
      </c>
    </row>
    <row r="99">
      <c r="A99" s="3" t="inlineStr">
        <is>
          <t>전문 교과</t>
        </is>
      </c>
      <c r="B99" s="4">
        <f>IFERROR(AVERAGEIF('교사별총시수'!$C:$C,"*전문 교과*",'교사별총시수'!$D:$D),0)</f>
        <v/>
      </c>
    </row>
    <row r="100">
      <c r="A100" s="6" t="inlineStr">
        <is>
          <t>정보</t>
        </is>
      </c>
      <c r="B100" s="4">
        <f>IFERROR(AVERAGEIF('교사별총시수'!$C:$C,"*정보*",'교사별총시수'!$D:$D),0)</f>
        <v/>
      </c>
    </row>
    <row r="101">
      <c r="A101" s="7" t="inlineStr">
        <is>
          <t>제2외국어</t>
        </is>
      </c>
      <c r="B101" s="4">
        <f>IFERROR(AVERAGEIF('교사별총시수'!$C:$C,"*제2외국어*",'교사별총시수'!$D:$D),0)</f>
        <v/>
      </c>
    </row>
    <row r="102">
      <c r="A102" s="8" t="inlineStr">
        <is>
          <t>체육</t>
        </is>
      </c>
      <c r="B102" s="4">
        <f>IFERROR(AVERAGEIF('교사별총시수'!$C:$C,"*체육*",'교사별총시수'!$D:$D),0)</f>
        <v/>
      </c>
    </row>
    <row r="103">
      <c r="A103" s="9" t="inlineStr">
        <is>
          <t>한문</t>
        </is>
      </c>
      <c r="B103" s="4">
        <f>IFERROR(AVERAGEIF('교사별총시수'!$C:$C,"*한문*",'교사별총시수'!$D:$D),0)</f>
        <v/>
      </c>
    </row>
    <row r="104">
      <c r="A104" s="2" t="n"/>
      <c r="B104" s="2" t="n"/>
    </row>
    <row r="105">
      <c r="A105" s="2" t="inlineStr">
        <is>
          <t>1과목</t>
        </is>
      </c>
      <c r="B105" s="2" t="n">
        <v>7.8</v>
      </c>
    </row>
    <row r="106">
      <c r="A106" s="2" t="inlineStr">
        <is>
          <t>2과목</t>
        </is>
      </c>
      <c r="B106" s="2" t="n">
        <v>49</v>
      </c>
    </row>
    <row r="107">
      <c r="A107" s="2" t="inlineStr">
        <is>
          <t>3과목</t>
        </is>
      </c>
      <c r="B107" s="2" t="n">
        <v>23.5</v>
      </c>
    </row>
    <row r="108">
      <c r="A108" s="2" t="inlineStr">
        <is>
          <t>4과목</t>
        </is>
      </c>
      <c r="B108" s="2" t="n">
        <v>11.8</v>
      </c>
    </row>
    <row r="109">
      <c r="A109" s="2" t="inlineStr">
        <is>
          <t>5과목</t>
        </is>
      </c>
      <c r="B109" s="2" t="n">
        <v>7.8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"/>
  <sheetViews>
    <sheetView showGridLines="0" workbookViewId="0">
      <selection activeCell="A1" sqref="A1"/>
    </sheetView>
  </sheetViews>
  <sheetFormatPr baseColWidth="8" defaultRowHeight="15"/>
  <cols>
    <col width="10" customWidth="1" min="1" max="1"/>
    <col width="17" customWidth="1" min="2" max="2"/>
    <col width="10" customWidth="1" min="3" max="3"/>
    <col width="39" customWidth="1" min="4" max="4"/>
  </cols>
  <sheetData>
    <row r="1">
      <c r="A1" s="1" t="inlineStr">
        <is>
          <t>학교명</t>
        </is>
      </c>
      <c r="B1" s="1" t="inlineStr">
        <is>
          <t>교과(군) 조합</t>
        </is>
      </c>
      <c r="C1" s="1" t="inlineStr">
        <is>
          <t>교사수</t>
        </is>
      </c>
      <c r="D1" s="14" t="inlineStr">
        <is>
          <t>해당 교사명</t>
        </is>
      </c>
    </row>
    <row r="2">
      <c r="A2" s="2" t="inlineStr">
        <is>
          <t>단일학교</t>
        </is>
      </c>
      <c r="B2" s="2" t="inlineStr">
        <is>
          <t>기타 + 전문 교과 + 정보</t>
        </is>
      </c>
      <c r="C2" s="2" t="n">
        <v>1</v>
      </c>
      <c r="D2" s="15" t="inlineStr">
        <is>
          <t>인창열</t>
        </is>
      </c>
    </row>
    <row r="3">
      <c r="A3" s="2" t="inlineStr">
        <is>
          <t>단일학교</t>
        </is>
      </c>
      <c r="B3" s="2" t="inlineStr">
        <is>
          <t>과학 + 교양</t>
        </is>
      </c>
      <c r="C3" s="2" t="n">
        <v>1</v>
      </c>
      <c r="D3" s="15" t="inlineStr">
        <is>
          <t>전형구</t>
        </is>
      </c>
    </row>
    <row r="4">
      <c r="A4" s="2" t="inlineStr">
        <is>
          <t>단일학교</t>
        </is>
      </c>
      <c r="B4" s="2" t="inlineStr">
        <is>
          <t>교양 + 수학</t>
        </is>
      </c>
      <c r="C4" s="2" t="n">
        <v>2</v>
      </c>
      <c r="D4" s="15" t="inlineStr">
        <is>
          <t>이애림, 정다혜</t>
        </is>
      </c>
    </row>
    <row r="5">
      <c r="A5" s="2" t="inlineStr">
        <is>
          <t>단일학교</t>
        </is>
      </c>
      <c r="B5" s="2" t="inlineStr">
        <is>
          <t>교양 + 체육</t>
        </is>
      </c>
      <c r="C5" s="2" t="n">
        <v>1</v>
      </c>
      <c r="D5" s="15" t="inlineStr">
        <is>
          <t>임영수</t>
        </is>
      </c>
    </row>
    <row r="6">
      <c r="A6" s="2" t="inlineStr">
        <is>
          <t>단일학교</t>
        </is>
      </c>
      <c r="B6" s="2" t="inlineStr">
        <is>
          <t>기타 + 수학</t>
        </is>
      </c>
      <c r="C6" s="2" t="n">
        <v>2</v>
      </c>
      <c r="D6" s="15" t="inlineStr">
        <is>
          <t>김수옥, 박현주</t>
        </is>
      </c>
    </row>
    <row r="7">
      <c r="A7" s="2" t="inlineStr">
        <is>
          <t>단일학교</t>
        </is>
      </c>
      <c r="B7" s="2" t="inlineStr">
        <is>
          <t>기타 + 영어</t>
        </is>
      </c>
      <c r="C7" s="2" t="n">
        <v>2</v>
      </c>
      <c r="D7" s="15" t="inlineStr">
        <is>
          <t>김희진, 이미경</t>
        </is>
      </c>
    </row>
    <row r="8">
      <c r="A8" s="2" t="inlineStr">
        <is>
          <t>단일학교</t>
        </is>
      </c>
      <c r="B8" s="2" t="inlineStr">
        <is>
          <t>기타 + 전문 교과</t>
        </is>
      </c>
      <c r="C8" s="2" t="n">
        <v>8</v>
      </c>
      <c r="D8" s="15" t="inlineStr">
        <is>
          <t>김소형, 김혜주, 문기현, 배서연, 엄미희, 임건, 전정화, 정영신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2025-06-03T17:34:59Z</dcterms:created>
  <dcterms:modified xmlns:dcterms="http://purl.org/dc/terms/" xmlns:xsi="http://www.w3.org/2001/XMLSchema-instance" xsi:type="dcterms:W3CDTF">2025-06-03T17:34:59Z</dcterms:modified>
</cp:coreProperties>
</file>