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MID_STUDENTS\"/>
    </mc:Choice>
  </mc:AlternateContent>
  <xr:revisionPtr revIDLastSave="0" documentId="13_ncr:1_{BD777B64-FD38-4D0A-98E8-E4DA9A1CD4A6}" xr6:coauthVersionLast="47" xr6:coauthVersionMax="47" xr10:uidLastSave="{00000000-0000-0000-0000-000000000000}"/>
  <bookViews>
    <workbookView xWindow="3840" yWindow="3840" windowWidth="34560" windowHeight="13644" tabRatio="901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<sst xmlns="http://schemas.openxmlformats.org/spreadsheetml/2006/main" count="665" uniqueCount="311">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</sst>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" xfId="0" builtinId="0"/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" xfId="8" builtinId="5"/>
    <cellStyle name="Per cent 2" xfId="6" xr:uid="{16AEAEF0-BCF7-4E92-A003-70F2F7EBC89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abSelected="1" topLeftCell="B1" zoomScale="130" zoomScaleNormal="130" workbookViewId="0">
      <selection activeCell="C13" sqref="C13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8" t="s">
        <v>266</v>
      </c>
      <c r="C2" s="188"/>
    </row>
    <row r="4" spans="2:10" x14ac:dyDescent="0.25">
      <c r="B4" s="209" t="s">
        <v>238</v>
      </c>
      <c r="C4" s="209"/>
    </row>
    <row r="5" spans="2:10" ht="13.8" thickBot="1" x14ac:dyDescent="0.3">
      <c r="B5" s="209" t="s">
        <v>239</v>
      </c>
      <c r="C5" s="209"/>
    </row>
    <row r="6" spans="2:10" ht="52.8" x14ac:dyDescent="0.25">
      <c r="B6" s="296" t="s">
        <v>0</v>
      </c>
      <c r="C6" s="299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2.8" x14ac:dyDescent="0.25">
      <c r="B7" s="297"/>
      <c r="C7" s="300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6" x14ac:dyDescent="0.25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6" x14ac:dyDescent="0.25">
      <c r="B9" s="215" t="s">
        <v>12</v>
      </c>
      <c r="C9" s="284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6" x14ac:dyDescent="0.25">
      <c r="B10" s="215" t="s">
        <v>13</v>
      </c>
      <c r="C10" s="284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6" x14ac:dyDescent="0.25">
      <c r="B11" s="215" t="s">
        <v>14</v>
      </c>
      <c r="C11" s="284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6" x14ac:dyDescent="0.25">
      <c r="B12" s="215" t="s">
        <v>15</v>
      </c>
      <c r="C12" s="284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6" x14ac:dyDescent="0.25">
      <c r="B13" s="215" t="s">
        <v>16</v>
      </c>
      <c r="C13" s="284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6" x14ac:dyDescent="0.25">
      <c r="B14" s="215" t="s">
        <v>17</v>
      </c>
      <c r="C14" s="284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6" x14ac:dyDescent="0.25">
      <c r="B15" s="217" t="s">
        <v>18</v>
      </c>
      <c r="C15" s="285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8" thickBot="1" x14ac:dyDescent="0.3">
      <c r="B16" s="218" t="s">
        <v>19</v>
      </c>
      <c r="C16" s="286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5">
      <c r="B17" s="211" t="s">
        <v>237</v>
      </c>
      <c r="C17" s="211"/>
    </row>
    <row r="18" spans="2:7" x14ac:dyDescent="0.25">
      <c r="B18" s="211" t="s">
        <v>20</v>
      </c>
      <c r="C18" s="211"/>
    </row>
    <row r="19" spans="2:7" x14ac:dyDescent="0.25">
      <c r="B19" s="291" t="s">
        <v>268</v>
      </c>
      <c r="C19" s="211"/>
    </row>
    <row r="20" spans="2:7" x14ac:dyDescent="0.25">
      <c r="B20" s="211" t="s">
        <v>269</v>
      </c>
      <c r="C20" s="211"/>
    </row>
    <row r="21" spans="2:7" x14ac:dyDescent="0.25">
      <c r="B21" s="209"/>
      <c r="C21" s="209"/>
      <c r="D21" s="209"/>
      <c r="E21" s="209"/>
      <c r="F21" s="209"/>
    </row>
    <row r="22" spans="2:7" x14ac:dyDescent="0.25">
      <c r="B22" s="209"/>
      <c r="C22" s="209"/>
      <c r="D22" s="209"/>
      <c r="E22" s="209"/>
      <c r="F22" s="209"/>
    </row>
    <row r="23" spans="2:7" ht="15" x14ac:dyDescent="0.25">
      <c r="B23" s="188" t="s">
        <v>310</v>
      </c>
      <c r="C23" s="188"/>
      <c r="D23" s="209"/>
      <c r="E23" s="209"/>
      <c r="F23" s="209"/>
    </row>
    <row r="25" spans="2:7" x14ac:dyDescent="0.25">
      <c r="B25" s="209" t="s">
        <v>247</v>
      </c>
      <c r="C25" s="209"/>
      <c r="D25" s="209"/>
      <c r="E25" s="209"/>
      <c r="F25" s="209"/>
    </row>
    <row r="26" spans="2:7" ht="13.8" thickBot="1" x14ac:dyDescent="0.3">
      <c r="B26" s="209" t="s">
        <v>246</v>
      </c>
      <c r="C26" s="209"/>
      <c r="D26" s="209"/>
      <c r="E26" s="209"/>
      <c r="F26" s="209"/>
    </row>
    <row r="27" spans="2:7" ht="31.65" customHeight="1" x14ac:dyDescent="0.25">
      <c r="B27" s="294" t="s">
        <v>21</v>
      </c>
      <c r="C27" s="292" t="s">
        <v>240</v>
      </c>
      <c r="D27" s="212" t="s">
        <v>22</v>
      </c>
      <c r="E27" s="222" t="s">
        <v>23</v>
      </c>
      <c r="F27" s="209"/>
    </row>
    <row r="28" spans="2:7" ht="31.65" customHeight="1" x14ac:dyDescent="0.25">
      <c r="B28" s="295"/>
      <c r="C28" s="293"/>
      <c r="D28" s="139" t="s">
        <v>245</v>
      </c>
      <c r="E28" s="290" t="s">
        <v>143</v>
      </c>
      <c r="F28" s="209"/>
    </row>
    <row r="29" spans="2:7" x14ac:dyDescent="0.25">
      <c r="B29" s="223" t="s">
        <v>24</v>
      </c>
      <c r="C29" s="287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5">
      <c r="B30" s="223" t="s">
        <v>24</v>
      </c>
      <c r="C30" s="287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5">
      <c r="B31" s="223" t="s">
        <v>24</v>
      </c>
      <c r="C31" s="287" t="s">
        <v>241</v>
      </c>
      <c r="D31" s="208" t="s">
        <v>243</v>
      </c>
      <c r="E31" s="224">
        <v>0.9515253427786764</v>
      </c>
      <c r="F31" s="209"/>
      <c r="G31" s="143"/>
    </row>
    <row r="32" spans="2:7" ht="13.8" thickBot="1" x14ac:dyDescent="0.3">
      <c r="B32" s="225" t="s">
        <v>25</v>
      </c>
      <c r="C32" s="288" t="s">
        <v>242</v>
      </c>
      <c r="D32" s="226" t="s">
        <v>244</v>
      </c>
      <c r="E32" s="227">
        <v>0.85899999999999999</v>
      </c>
      <c r="F32" s="209"/>
    </row>
    <row r="33" spans="2:16" x14ac:dyDescent="0.25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5">
      <c r="B34" s="291" t="s">
        <v>20</v>
      </c>
      <c r="C34" s="209"/>
      <c r="D34" s="209"/>
      <c r="E34" s="210"/>
      <c r="F34" s="209"/>
    </row>
    <row r="35" spans="2:16" x14ac:dyDescent="0.25">
      <c r="B35" s="291" t="s">
        <v>268</v>
      </c>
      <c r="C35" s="209"/>
      <c r="D35" s="209"/>
      <c r="E35" s="210"/>
      <c r="F35" s="209"/>
    </row>
    <row r="36" spans="2:16" x14ac:dyDescent="0.25">
      <c r="B36" s="209"/>
      <c r="C36" s="209"/>
      <c r="D36" s="209"/>
      <c r="E36" s="210"/>
      <c r="F36" s="209"/>
    </row>
    <row r="37" spans="2:16" x14ac:dyDescent="0.25">
      <c r="B37" s="209"/>
      <c r="C37" s="209"/>
      <c r="D37" s="209"/>
      <c r="E37" s="210"/>
      <c r="F37" s="209"/>
    </row>
    <row r="38" spans="2:16" ht="15" x14ac:dyDescent="0.25">
      <c r="B38" s="188" t="s">
        <v>267</v>
      </c>
      <c r="C38" s="188"/>
      <c r="D38" s="209"/>
      <c r="E38" s="210"/>
      <c r="F38" s="209"/>
    </row>
    <row r="39" spans="2:16" x14ac:dyDescent="0.25">
      <c r="B39" s="209"/>
      <c r="C39" s="209"/>
      <c r="D39" s="209"/>
      <c r="E39" s="210"/>
      <c r="F39" s="209"/>
    </row>
    <row r="40" spans="2:16" x14ac:dyDescent="0.25">
      <c r="B40" s="209" t="s">
        <v>249</v>
      </c>
      <c r="C40" s="209"/>
      <c r="D40" s="209"/>
      <c r="E40" s="210"/>
      <c r="F40" s="209"/>
    </row>
    <row r="41" spans="2:16" ht="13.8" thickBot="1" x14ac:dyDescent="0.3">
      <c r="B41" s="209" t="s">
        <v>248</v>
      </c>
      <c r="C41" s="209"/>
      <c r="D41" s="209"/>
      <c r="E41" s="210"/>
      <c r="F41" s="209"/>
    </row>
    <row r="42" spans="2:16" ht="24.75" customHeight="1" x14ac:dyDescent="0.25">
      <c r="B42" s="294" t="s">
        <v>21</v>
      </c>
      <c r="C42" s="292" t="s">
        <v>240</v>
      </c>
      <c r="D42" s="228" t="s">
        <v>26</v>
      </c>
      <c r="E42" s="213" t="s">
        <v>27</v>
      </c>
      <c r="F42" s="209"/>
    </row>
    <row r="43" spans="2:16" ht="24.75" customHeight="1" x14ac:dyDescent="0.25">
      <c r="B43" s="295"/>
      <c r="C43" s="293"/>
      <c r="D43" s="140" t="s">
        <v>35</v>
      </c>
      <c r="E43" s="289" t="s">
        <v>250</v>
      </c>
      <c r="F43" s="209"/>
    </row>
    <row r="44" spans="2:16" x14ac:dyDescent="0.25">
      <c r="B44" s="223" t="s">
        <v>24</v>
      </c>
      <c r="C44" s="287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8" thickBot="1" x14ac:dyDescent="0.3">
      <c r="B45" s="225" t="s">
        <v>25</v>
      </c>
      <c r="C45" s="288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5">
      <c r="B46" s="211" t="s">
        <v>237</v>
      </c>
      <c r="C46" s="209"/>
      <c r="D46" s="209"/>
      <c r="E46" s="209"/>
      <c r="F46" s="209"/>
    </row>
    <row r="47" spans="2:16" x14ac:dyDescent="0.25">
      <c r="B47" s="291" t="s">
        <v>20</v>
      </c>
      <c r="C47" s="209"/>
      <c r="D47" s="209"/>
      <c r="E47" s="209"/>
      <c r="F47" s="209"/>
    </row>
    <row r="48" spans="2:16" x14ac:dyDescent="0.25">
      <c r="B48" s="291" t="s">
        <v>268</v>
      </c>
    </row>
    <row r="50" spans="2:3" x14ac:dyDescent="0.25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topLeftCell="A6"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279</v>
      </c>
    </row>
    <row r="2" spans="2:35" ht="15.6" x14ac:dyDescent="0.3">
      <c r="B2" s="114" t="s">
        <v>280</v>
      </c>
    </row>
    <row r="3" spans="2:35" x14ac:dyDescent="0.3">
      <c r="B3" s="115" t="s">
        <v>281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" thickBot="1" x14ac:dyDescent="0.35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5" thickBot="1" x14ac:dyDescent="0.35">
      <c r="G23" s="80"/>
      <c r="H23" s="79"/>
      <c r="J23" s="25"/>
      <c r="M23" s="115" t="s">
        <v>302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305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308</v>
      </c>
      <c r="P27" s="311">
        <v>5.9623212521267233E-2</v>
      </c>
      <c r="Q27" s="311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" thickTop="1" x14ac:dyDescent="0.3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298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119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4"/>
  <sheetViews>
    <sheetView zoomScaleNormal="100" workbookViewId="0">
      <selection activeCell="K8" sqref="K8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11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5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193</v>
      </c>
      <c r="C7" s="137" t="s">
        <v>194</v>
      </c>
      <c r="D7" s="137" t="s">
        <v>195</v>
      </c>
      <c r="E7" s="137" t="s">
        <v>196</v>
      </c>
      <c r="F7" s="275" t="s">
        <v>257</v>
      </c>
      <c r="G7" s="137" t="s">
        <v>197</v>
      </c>
      <c r="H7" s="275" t="s">
        <v>258</v>
      </c>
      <c r="I7" s="137" t="s">
        <v>198</v>
      </c>
    </row>
    <row r="8" spans="2:11" ht="15.75" customHeight="1" x14ac:dyDescent="0.25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5">
      <c r="B9" s="239" t="s">
        <v>47</v>
      </c>
      <c r="C9" s="240" t="s">
        <v>252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5">
      <c r="B10" s="237" t="s">
        <v>47</v>
      </c>
      <c r="C10" s="238" t="s">
        <v>253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5">
      <c r="B11" s="239" t="s">
        <v>47</v>
      </c>
      <c r="C11" s="240" t="s">
        <v>55</v>
      </c>
      <c r="D11" s="240" t="s">
        <v>56</v>
      </c>
      <c r="E11" s="239" t="s">
        <v>49</v>
      </c>
      <c r="F11" s="239"/>
      <c r="G11" s="239" t="s">
        <v>50</v>
      </c>
      <c r="H11" s="239" t="s">
        <v>51</v>
      </c>
      <c r="I11" s="239"/>
    </row>
    <row r="12" spans="2:11" ht="15.75" customHeight="1" x14ac:dyDescent="0.25">
      <c r="B12" s="237" t="s">
        <v>47</v>
      </c>
      <c r="C12" s="238" t="s">
        <v>57</v>
      </c>
      <c r="D12" s="238" t="s">
        <v>58</v>
      </c>
      <c r="E12" s="237" t="s">
        <v>49</v>
      </c>
      <c r="F12" s="237"/>
      <c r="G12" s="237" t="s">
        <v>50</v>
      </c>
      <c r="H12" s="237" t="s">
        <v>51</v>
      </c>
      <c r="I12" s="237"/>
    </row>
    <row r="13" spans="2:11" ht="15.75" customHeight="1" x14ac:dyDescent="0.25">
      <c r="B13" s="239" t="s">
        <v>59</v>
      </c>
      <c r="C13" s="240" t="s">
        <v>254</v>
      </c>
      <c r="D13" s="240" t="s">
        <v>256</v>
      </c>
      <c r="E13" s="240" t="s">
        <v>49</v>
      </c>
      <c r="F13" s="239"/>
      <c r="G13" s="239"/>
      <c r="H13" s="239"/>
      <c r="I13" s="240" t="s">
        <v>52</v>
      </c>
    </row>
    <row r="14" spans="2:11" ht="15.75" customHeight="1" x14ac:dyDescent="0.25">
      <c r="B14" s="237" t="s">
        <v>59</v>
      </c>
      <c r="C14" s="238" t="s">
        <v>265</v>
      </c>
      <c r="D14" s="238" t="s">
        <v>255</v>
      </c>
      <c r="E14" s="238" t="s">
        <v>49</v>
      </c>
      <c r="F14" s="237"/>
      <c r="G14" s="237"/>
      <c r="H14" s="237"/>
      <c r="I14" s="238"/>
      <c r="K14" s="164"/>
    </row>
    <row r="15" spans="2:11" ht="15.75" customHeight="1" thickBot="1" x14ac:dyDescent="0.3">
      <c r="B15" s="241" t="s">
        <v>60</v>
      </c>
      <c r="C15" s="241" t="s">
        <v>61</v>
      </c>
      <c r="D15" s="264" t="s">
        <v>62</v>
      </c>
      <c r="E15" s="241" t="s">
        <v>63</v>
      </c>
      <c r="F15" s="241"/>
      <c r="G15" s="241"/>
      <c r="H15" s="241"/>
      <c r="I15" s="241"/>
    </row>
    <row r="19" spans="2:3" ht="13.8" thickBot="1" x14ac:dyDescent="0.3">
      <c r="B19" s="302" t="s">
        <v>64</v>
      </c>
      <c r="C19" s="302"/>
    </row>
    <row r="20" spans="2:3" x14ac:dyDescent="0.25">
      <c r="B20" s="267" t="s">
        <v>47</v>
      </c>
      <c r="C20" s="267" t="s">
        <v>65</v>
      </c>
    </row>
    <row r="21" spans="2:3" x14ac:dyDescent="0.25">
      <c r="B21" s="124" t="s">
        <v>60</v>
      </c>
      <c r="C21" s="124" t="s">
        <v>66</v>
      </c>
    </row>
    <row r="22" spans="2:3" x14ac:dyDescent="0.25">
      <c r="B22" s="122" t="s">
        <v>59</v>
      </c>
      <c r="C22" s="122" t="s">
        <v>67</v>
      </c>
    </row>
    <row r="23" spans="2:3" x14ac:dyDescent="0.25">
      <c r="B23" s="124" t="s">
        <v>68</v>
      </c>
      <c r="C23" s="124" t="s">
        <v>69</v>
      </c>
    </row>
    <row r="24" spans="2:3" ht="13.8" thickBot="1" x14ac:dyDescent="0.3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D25" sqref="D25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71"/>
      <c r="C1" s="176"/>
      <c r="D1" s="176"/>
    </row>
    <row r="2" spans="1:10" ht="18.75" customHeight="1" x14ac:dyDescent="0.3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6" t="s">
        <v>263</v>
      </c>
      <c r="J7" s="276" t="s">
        <v>264</v>
      </c>
    </row>
    <row r="8" spans="1:10" ht="15.75" customHeight="1" x14ac:dyDescent="0.25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5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5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5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5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5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5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5">
      <c r="B15" s="277" t="s">
        <v>106</v>
      </c>
      <c r="C15" s="278" t="s">
        <v>92</v>
      </c>
      <c r="D15" s="279" t="s">
        <v>107</v>
      </c>
      <c r="E15" s="279" t="s">
        <v>108</v>
      </c>
      <c r="F15" s="278" t="s">
        <v>49</v>
      </c>
      <c r="G15" s="278" t="s">
        <v>222</v>
      </c>
      <c r="H15" s="278" t="s">
        <v>50</v>
      </c>
      <c r="I15" s="278"/>
      <c r="J15" s="278"/>
    </row>
    <row r="16" spans="1:10" ht="15.75" customHeight="1" thickBot="1" x14ac:dyDescent="0.3">
      <c r="B16" s="280" t="s">
        <v>106</v>
      </c>
      <c r="C16" s="280" t="s">
        <v>92</v>
      </c>
      <c r="D16" s="281" t="s">
        <v>109</v>
      </c>
      <c r="E16" s="281" t="s">
        <v>110</v>
      </c>
      <c r="F16" s="280" t="s">
        <v>49</v>
      </c>
      <c r="G16" s="280" t="s">
        <v>222</v>
      </c>
      <c r="H16" s="280" t="s">
        <v>50</v>
      </c>
      <c r="I16" s="280"/>
      <c r="J16" s="280"/>
    </row>
    <row r="17" spans="2:7" ht="15" x14ac:dyDescent="0.25">
      <c r="B17" s="142"/>
    </row>
    <row r="18" spans="2:7" ht="15.6" x14ac:dyDescent="0.3">
      <c r="F18" s="303"/>
      <c r="G18" s="303"/>
    </row>
    <row r="20" spans="2:7" x14ac:dyDescent="0.25">
      <c r="B20" s="304" t="s">
        <v>111</v>
      </c>
      <c r="C20" s="304"/>
      <c r="D20" s="304"/>
    </row>
    <row r="21" spans="2:7" x14ac:dyDescent="0.25">
      <c r="B21" s="122" t="s">
        <v>91</v>
      </c>
      <c r="C21" s="122" t="s">
        <v>112</v>
      </c>
      <c r="D21" s="122"/>
    </row>
    <row r="22" spans="2:7" x14ac:dyDescent="0.25">
      <c r="B22" s="124" t="s">
        <v>98</v>
      </c>
      <c r="C22" s="124" t="s">
        <v>113</v>
      </c>
      <c r="D22" s="124"/>
    </row>
    <row r="23" spans="2:7" x14ac:dyDescent="0.25">
      <c r="B23" s="122" t="s">
        <v>114</v>
      </c>
      <c r="C23" s="122" t="s">
        <v>115</v>
      </c>
      <c r="D23" s="122"/>
    </row>
    <row r="24" spans="2:7" x14ac:dyDescent="0.25">
      <c r="B24" s="124" t="s">
        <v>106</v>
      </c>
      <c r="C24" s="124" t="s">
        <v>116</v>
      </c>
      <c r="D24" s="124"/>
    </row>
    <row r="25" spans="2:7" x14ac:dyDescent="0.25">
      <c r="B25" s="122" t="s">
        <v>117</v>
      </c>
      <c r="C25" s="122" t="s">
        <v>118</v>
      </c>
      <c r="D25" s="122" t="s">
        <v>270</v>
      </c>
    </row>
    <row r="26" spans="2:7" x14ac:dyDescent="0.25">
      <c r="B26" s="124" t="s">
        <v>119</v>
      </c>
      <c r="C26" s="124" t="s">
        <v>120</v>
      </c>
      <c r="D26" s="124" t="s">
        <v>121</v>
      </c>
    </row>
    <row r="27" spans="2:7" x14ac:dyDescent="0.25">
      <c r="B27" s="122" t="s">
        <v>122</v>
      </c>
      <c r="C27" s="122" t="s">
        <v>123</v>
      </c>
      <c r="D27" s="122" t="s">
        <v>124</v>
      </c>
    </row>
    <row r="28" spans="2:7" x14ac:dyDescent="0.25">
      <c r="B28" s="124" t="s">
        <v>125</v>
      </c>
      <c r="C28" s="124" t="s">
        <v>126</v>
      </c>
      <c r="D28" s="124" t="s">
        <v>121</v>
      </c>
    </row>
    <row r="29" spans="2:7" ht="13.8" thickBot="1" x14ac:dyDescent="0.3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70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3">
      <c r="B9" s="196" t="str">
        <f>SEC_Processes!D11</f>
        <v>ELE_EX_BC</v>
      </c>
      <c r="C9" s="196" t="str">
        <f>SEC_Processes!E11</f>
        <v>Existing Brown Coal Power Plants</v>
      </c>
      <c r="D9" s="265" t="s">
        <v>151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6" x14ac:dyDescent="0.3">
      <c r="B13" s="270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5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5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" customHeight="1" x14ac:dyDescent="0.2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8" customHeight="1" x14ac:dyDescent="0.2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2" customHeight="1" thickBot="1" x14ac:dyDescent="0.3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70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221</v>
      </c>
      <c r="I5" s="282" t="s">
        <v>187</v>
      </c>
      <c r="J5" s="282" t="s">
        <v>188</v>
      </c>
      <c r="K5" s="282" t="s">
        <v>189</v>
      </c>
      <c r="L5" s="282" t="s">
        <v>190</v>
      </c>
      <c r="M5" s="282" t="s">
        <v>191</v>
      </c>
      <c r="N5" s="282" t="s">
        <v>135</v>
      </c>
      <c r="O5" s="274" t="s">
        <v>136</v>
      </c>
      <c r="P5" s="274" t="s">
        <v>137</v>
      </c>
      <c r="Q5" s="274" t="s">
        <v>138</v>
      </c>
      <c r="R5" s="274" t="s">
        <v>139</v>
      </c>
      <c r="S5"/>
    </row>
    <row r="6" spans="2:19" ht="39.6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40.200000000000003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3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5">
      <c r="B12" s="143"/>
    </row>
    <row r="16" spans="2:19" x14ac:dyDescent="0.25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70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5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157</v>
      </c>
      <c r="X3" s="188"/>
    </row>
    <row r="4" spans="2:34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158</v>
      </c>
      <c r="H5" s="274" t="s">
        <v>159</v>
      </c>
      <c r="I5" s="274" t="s">
        <v>160</v>
      </c>
      <c r="J5" s="274" t="s">
        <v>161</v>
      </c>
      <c r="K5" s="274" t="s">
        <v>134</v>
      </c>
      <c r="L5" s="282" t="s">
        <v>186</v>
      </c>
      <c r="M5" s="282" t="s">
        <v>135</v>
      </c>
      <c r="N5" s="274" t="s">
        <v>136</v>
      </c>
      <c r="O5" s="274" t="s">
        <v>137</v>
      </c>
      <c r="P5" s="274" t="s">
        <v>138</v>
      </c>
      <c r="Q5" s="274" t="s">
        <v>139</v>
      </c>
      <c r="R5" s="274"/>
      <c r="S5"/>
      <c r="W5" s="203" t="s">
        <v>162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6" t="s">
        <v>167</v>
      </c>
      <c r="X6" s="206" t="s">
        <v>168</v>
      </c>
      <c r="Y6" s="206" t="s">
        <v>169</v>
      </c>
      <c r="Z6" s="206" t="s">
        <v>170</v>
      </c>
      <c r="AA6" s="206" t="s">
        <v>28</v>
      </c>
      <c r="AB6" s="206" t="s">
        <v>171</v>
      </c>
      <c r="AC6" s="206" t="s">
        <v>172</v>
      </c>
      <c r="AD6" s="206" t="s">
        <v>173</v>
      </c>
      <c r="AE6" s="206" t="s">
        <v>174</v>
      </c>
      <c r="AF6" s="206" t="s">
        <v>175</v>
      </c>
      <c r="AG6" s="206" t="s">
        <v>176</v>
      </c>
      <c r="AH6" s="206" t="s">
        <v>177</v>
      </c>
    </row>
    <row r="7" spans="2:34" ht="79.8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8" t="str">
        <f>SEC_Processes!E12</f>
        <v>Existing Hard Coal CHPs</v>
      </c>
      <c r="W8" s="307">
        <f>L8*K8*O8</f>
        <v>58.53528</v>
      </c>
      <c r="X8" s="307"/>
      <c r="Y8" s="309">
        <f>L8*K8*O8/3.6</f>
        <v>16.259799999999998</v>
      </c>
      <c r="Z8" s="307">
        <f>Y8*3.6</f>
        <v>58.535279999999993</v>
      </c>
      <c r="AA8" s="307"/>
      <c r="AB8" s="307"/>
      <c r="AC8" s="309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5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8"/>
      <c r="W9" s="307"/>
      <c r="X9" s="307"/>
      <c r="Y9" s="309"/>
      <c r="Z9" s="307"/>
      <c r="AA9" s="307"/>
      <c r="AB9" s="307"/>
      <c r="AC9" s="309"/>
      <c r="AD9" s="307"/>
      <c r="AE9" s="307"/>
      <c r="AF9" s="307"/>
      <c r="AG9" s="307"/>
      <c r="AH9" s="307"/>
    </row>
    <row r="10" spans="2:34" ht="15" customHeight="1" x14ac:dyDescent="0.25">
      <c r="B10" s="166"/>
      <c r="C10" s="166"/>
      <c r="D10" s="166"/>
      <c r="E10" s="167" t="str">
        <f>SEC_Comm!C11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8"/>
      <c r="W10" s="307"/>
      <c r="X10" s="307"/>
      <c r="Y10" s="309"/>
      <c r="Z10" s="307"/>
      <c r="AA10" s="307"/>
      <c r="AB10" s="307"/>
      <c r="AC10" s="309"/>
      <c r="AD10" s="307"/>
      <c r="AE10" s="307"/>
      <c r="AF10" s="307"/>
      <c r="AG10" s="307"/>
      <c r="AH10" s="307"/>
    </row>
    <row r="11" spans="2:34" ht="15" customHeight="1" x14ac:dyDescent="0.25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8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9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9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5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8"/>
      <c r="W12" s="307"/>
      <c r="X12" s="307"/>
      <c r="Y12" s="309"/>
      <c r="Z12" s="307"/>
      <c r="AA12" s="307"/>
      <c r="AB12" s="307"/>
      <c r="AC12" s="309"/>
      <c r="AD12" s="307"/>
      <c r="AE12" s="307"/>
      <c r="AF12" s="307"/>
      <c r="AG12" s="307"/>
      <c r="AH12" s="307"/>
    </row>
    <row r="13" spans="2:34" ht="15" customHeight="1" thickBot="1" x14ac:dyDescent="0.3">
      <c r="B13" s="195"/>
      <c r="C13" s="195"/>
      <c r="D13" s="195"/>
      <c r="E13" s="196" t="str">
        <f>SEC_Comm!C11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8"/>
      <c r="W13" s="307"/>
      <c r="X13" s="307"/>
      <c r="Y13" s="309"/>
      <c r="Z13" s="307"/>
      <c r="AA13" s="307"/>
      <c r="AB13" s="307"/>
      <c r="AC13" s="309"/>
      <c r="AD13" s="307"/>
      <c r="AE13" s="307"/>
      <c r="AF13" s="307"/>
      <c r="AG13" s="307"/>
      <c r="AH13" s="307"/>
    </row>
    <row r="18" spans="29:34" x14ac:dyDescent="0.25">
      <c r="AC18" s="143"/>
      <c r="AD18" s="143"/>
      <c r="AE18" s="143"/>
      <c r="AF18" s="182"/>
      <c r="AG18" s="182"/>
      <c r="AH18" s="182"/>
    </row>
    <row r="19" spans="29:34" x14ac:dyDescent="0.25">
      <c r="AC19" s="143"/>
      <c r="AD19" s="143"/>
      <c r="AE19" s="143"/>
      <c r="AF19" s="182"/>
      <c r="AG19" s="182"/>
      <c r="AH19" s="182"/>
    </row>
    <row r="20" spans="29:34" x14ac:dyDescent="0.25">
      <c r="AC20" s="143"/>
      <c r="AD20" s="143"/>
      <c r="AE20" s="143"/>
      <c r="AH20" s="182"/>
    </row>
    <row r="21" spans="29:34" x14ac:dyDescent="0.25">
      <c r="AD21" s="143"/>
      <c r="AE21" s="143"/>
      <c r="AG21" s="182"/>
      <c r="AH21" s="182"/>
    </row>
    <row r="24" spans="29:34" x14ac:dyDescent="0.25">
      <c r="AH24" s="187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70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5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5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186</v>
      </c>
      <c r="I5" s="274" t="s">
        <v>135</v>
      </c>
      <c r="J5" s="274" t="s">
        <v>136</v>
      </c>
      <c r="K5" s="274" t="s">
        <v>137</v>
      </c>
      <c r="L5" s="274" t="s">
        <v>138</v>
      </c>
      <c r="M5" s="274" t="s">
        <v>139</v>
      </c>
    </row>
    <row r="6" spans="2:13" ht="4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6.599999999999994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3" t="s">
        <v>205</v>
      </c>
      <c r="I7" s="283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3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SEC_Comm!C11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="190" zoomScaleNormal="190" workbookViewId="0">
      <selection activeCell="I8" sqref="I8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70" t="s">
        <v>180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129</v>
      </c>
      <c r="F4" s="154"/>
    </row>
    <row r="5" spans="2:9" ht="15.75" customHeight="1" x14ac:dyDescent="0.25">
      <c r="B5" s="274" t="s">
        <v>76</v>
      </c>
      <c r="C5" s="274" t="s">
        <v>130</v>
      </c>
      <c r="D5" s="274" t="s">
        <v>131</v>
      </c>
      <c r="E5" s="274" t="s">
        <v>132</v>
      </c>
      <c r="F5" s="274" t="s">
        <v>133</v>
      </c>
      <c r="I5" s="165"/>
    </row>
    <row r="6" spans="2:9" ht="31.6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65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5">
      <c r="B8" s="192" t="str">
        <f>SEC_Processes!D15</f>
        <v>TRANSF_HV-LV</v>
      </c>
      <c r="C8" s="192" t="str">
        <f>SEC_Processes!E15</f>
        <v>Electricity Transformation and Distribution High Voltage to Low Voltage</v>
      </c>
      <c r="D8" s="192" t="str">
        <f>SEC_Comm!C8</f>
        <v>ELEC_HV</v>
      </c>
      <c r="E8" s="192" t="str">
        <f>SEC_Comm!C10</f>
        <v>ELEC_LV</v>
      </c>
      <c r="F8" s="257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3">
      <c r="B9" s="173" t="str">
        <f>SEC_Processes!D16</f>
        <v>TRANSF_HT-LT</v>
      </c>
      <c r="C9" s="173" t="str">
        <f>SEC_Processes!E16</f>
        <v>Heat Transformation and Distribution</v>
      </c>
      <c r="D9" s="177" t="str">
        <f>SEC_Comm!C11</f>
        <v>HEAT_HT</v>
      </c>
      <c r="E9" s="177" t="str">
        <f>SEC_Comm!C12</f>
        <v>HEAT_LT</v>
      </c>
      <c r="F9" s="258">
        <f>BALANCE!E32</f>
        <v>0.85899999999999999</v>
      </c>
    </row>
    <row r="14" spans="2:9" x14ac:dyDescent="0.25">
      <c r="E14" s="143"/>
      <c r="F14" s="143"/>
    </row>
    <row r="15" spans="2:9" x14ac:dyDescent="0.25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8" t="s">
        <v>181</v>
      </c>
      <c r="C2" s="159"/>
      <c r="D2" s="159"/>
      <c r="E2" s="159"/>
      <c r="F2" s="159"/>
      <c r="G2" s="159"/>
      <c r="H2" s="159"/>
    </row>
    <row r="3" spans="2:8" x14ac:dyDescent="0.25">
      <c r="B3" s="189"/>
      <c r="C3" s="189"/>
      <c r="D3" s="189"/>
      <c r="E3" s="189"/>
      <c r="F3" s="160"/>
      <c r="G3" s="160"/>
      <c r="H3" s="160"/>
    </row>
    <row r="4" spans="2:8" ht="15.75" customHeight="1" x14ac:dyDescent="0.25">
      <c r="B4" s="158"/>
      <c r="C4" s="156" t="s">
        <v>182</v>
      </c>
      <c r="D4" s="160"/>
      <c r="E4" s="160"/>
    </row>
    <row r="5" spans="2:8" ht="15.75" customHeight="1" x14ac:dyDescent="0.25">
      <c r="B5" s="274" t="s">
        <v>76</v>
      </c>
      <c r="C5" s="274" t="s">
        <v>33</v>
      </c>
      <c r="D5" s="274" t="s">
        <v>150</v>
      </c>
      <c r="E5" s="274" t="s">
        <v>151</v>
      </c>
      <c r="F5" s="274" t="s">
        <v>178</v>
      </c>
      <c r="H5" s="266" t="s">
        <v>183</v>
      </c>
    </row>
    <row r="6" spans="2:8" ht="39.6" x14ac:dyDescent="0.25">
      <c r="B6" s="138" t="s">
        <v>140</v>
      </c>
      <c r="C6" s="138" t="s">
        <v>184</v>
      </c>
      <c r="D6" s="305" t="s">
        <v>185</v>
      </c>
      <c r="E6" s="305"/>
      <c r="F6" s="305"/>
    </row>
    <row r="7" spans="2:8" ht="27" thickBot="1" x14ac:dyDescent="0.3">
      <c r="B7" s="137" t="s">
        <v>213</v>
      </c>
      <c r="C7" s="137" t="s">
        <v>218</v>
      </c>
      <c r="D7" s="306" t="s">
        <v>219</v>
      </c>
      <c r="E7" s="306"/>
      <c r="F7" s="306"/>
    </row>
    <row r="8" spans="2:8" ht="15.75" customHeight="1" x14ac:dyDescent="0.25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5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5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5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3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11598C-D257-4C18-AE2A-3557063E1EC4}"/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2024-05-21T10:07:08Z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