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hidePivotFieldList="1" autoCompressPictures="0"/>
  <mc:AlternateContent xmlns:mc="http://schemas.openxmlformats.org/markup-compatibility/2006">
    <mc:Choice Requires="x15">
      <x15ac:absPath xmlns:x15ac="http://schemas.microsoft.com/office/spreadsheetml/2010/11/ac" url="https://onevmw-my.sharepoint.com/personal/broconnell_vmware_com/Documents/VMware/VVD/6.1 (Opah1)/Design Decision Checklist/"/>
    </mc:Choice>
  </mc:AlternateContent>
  <xr:revisionPtr revIDLastSave="869" documentId="8_{2B7F1109-E63B-0740-BCE4-BB7234082AFA}" xr6:coauthVersionLast="45" xr6:coauthVersionMax="45" xr10:uidLastSave="{43A61135-A49F-F644-AE6B-71387028C5DC}"/>
  <bookViews>
    <workbookView xWindow="0" yWindow="460" windowWidth="25600" windowHeight="28340" tabRatio="500" activeTab="1" xr2:uid="{00000000-000D-0000-FFFF-FFFF00000000}"/>
  </bookViews>
  <sheets>
    <sheet name="Cover Page" sheetId="42" r:id="rId1"/>
    <sheet name="Management Domain" sheetId="35" r:id="rId2"/>
    <sheet name="VI Workload Domain" sheetId="44" r:id="rId3"/>
    <sheet name="vSphere with Tanzu Domain" sheetId="45" r:id="rId4"/>
    <sheet name="Cloud Operations &amp; Automation" sheetId="46" r:id="rId5"/>
    <sheet name="Design Decision Totals" sheetId="34" r:id="rId6"/>
    <sheet name="UUID_Gen" sheetId="39" state="hidden" r:id="rId7"/>
    <sheet name="Data Validation Values" sheetId="28" state="hidden" r:id="rId8"/>
  </sheets>
  <definedNames>
    <definedName name="_bookmark10" localSheetId="1">'Management Domain'!#REF!</definedName>
    <definedName name="_bookmark11" localSheetId="1">'Management Domain'!#REF!</definedName>
    <definedName name="_bookmark12" localSheetId="1">'Management Domain'!#REF!</definedName>
    <definedName name="_bookmark15" localSheetId="2">'VI Workload Domain'!#REF!</definedName>
    <definedName name="_bookmark16" localSheetId="2">'VI Workload Domain'!#REF!</definedName>
    <definedName name="_bookmark17" localSheetId="2">'VI Workload Domain'!#REF!</definedName>
    <definedName name="_bookmark18" localSheetId="2">'VI Workload Domain'!#REF!</definedName>
    <definedName name="_bookmark9" localSheetId="1">'Management Domain'!#REF!</definedName>
    <definedName name="_xlnm._FilterDatabase" localSheetId="4" hidden="1">'Cloud Operations &amp; Automation'!$A$1:$J$294</definedName>
    <definedName name="_xlnm._FilterDatabase" localSheetId="1" hidden="1">'Management Domain'!$A$1:$J$239</definedName>
    <definedName name="_xlnm._FilterDatabase" localSheetId="6" hidden="1">UUID_Gen!$E$1:$E$685</definedName>
    <definedName name="_xlnm._FilterDatabase" localSheetId="2" hidden="1">'VI Workload Domain'!$A$1:$J$175</definedName>
    <definedName name="_xlnm._FilterDatabase" localSheetId="3" hidden="1">'vSphere with Tanzu Domain'!$A$1:$J$168</definedName>
    <definedName name="VVDCompliant">'Data Validation Values'!$A$2:$A$4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07" i="46" l="1"/>
  <c r="A206" i="46"/>
  <c r="B186" i="44" l="1"/>
  <c r="A4" i="35"/>
  <c r="A5" i="35"/>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A222" i="35" s="1"/>
  <c r="A223" i="35" s="1"/>
  <c r="A224" i="35" s="1"/>
  <c r="A225" i="35" s="1"/>
  <c r="A226" i="35" s="1"/>
  <c r="A227" i="35" s="1"/>
  <c r="A228" i="35" s="1"/>
  <c r="A229" i="35" s="1"/>
  <c r="A230" i="35" s="1"/>
  <c r="A231" i="35" s="1"/>
  <c r="A232" i="35" s="1"/>
  <c r="A233" i="35" s="1"/>
  <c r="A234" i="35" s="1"/>
  <c r="A235" i="35" s="1"/>
  <c r="A236" i="35" s="1"/>
  <c r="A237" i="35" s="1"/>
  <c r="A238" i="35" s="1"/>
  <c r="A239" i="35" s="1"/>
  <c r="A240" i="35" s="1"/>
  <c r="A241" i="35" s="1"/>
  <c r="A242" i="35" s="1"/>
  <c r="A3" i="35"/>
  <c r="B243" i="35"/>
  <c r="B169" i="45" l="1"/>
  <c r="B298" i="46" l="1"/>
  <c r="C3" i="34" l="1"/>
  <c r="C4" i="34"/>
  <c r="C5" i="34"/>
  <c r="C2" i="34"/>
  <c r="C7" i="34" l="1"/>
  <c r="A3" i="45"/>
  <c r="A3" i="44"/>
  <c r="A4" i="44" s="1"/>
  <c r="A5" i="44" s="1"/>
  <c r="A6" i="44" s="1"/>
  <c r="A7" i="44" s="1"/>
  <c r="A8" i="44" s="1"/>
  <c r="A9" i="44" s="1"/>
  <c r="A10" i="44" s="1"/>
  <c r="A11" i="44" s="1"/>
  <c r="A12" i="44" s="1"/>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4" i="45" l="1"/>
  <c r="A5" i="45" s="1"/>
  <c r="A6" i="45" s="1"/>
  <c r="A7" i="45" s="1"/>
  <c r="A8" i="45" s="1"/>
  <c r="A9" i="45" s="1"/>
  <c r="A10" i="45" s="1"/>
  <c r="A11" i="45" s="1"/>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3" i="46"/>
  <c r="A4" i="46" s="1"/>
  <c r="A5" i="46" s="1"/>
  <c r="A6" i="46" s="1"/>
  <c r="A7" i="46" s="1"/>
  <c r="A8" i="46" s="1"/>
  <c r="A9" i="46" s="1"/>
  <c r="A10" i="46" s="1"/>
  <c r="A11" i="46" s="1"/>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39" i="44"/>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36" i="46" l="1"/>
  <c r="A37" i="46" s="1"/>
  <c r="A38" i="46" s="1"/>
  <c r="A39" i="46" s="1"/>
  <c r="A40" i="46" s="1"/>
  <c r="A41" i="46" s="1"/>
  <c r="A42" i="46" s="1"/>
  <c r="A43" i="46" s="1"/>
  <c r="A44" i="46" s="1"/>
  <c r="A45" i="46" s="1"/>
  <c r="A46" i="46" s="1"/>
  <c r="A47" i="46" s="1"/>
  <c r="A48" i="46" s="1"/>
  <c r="A49" i="46" s="1"/>
  <c r="A50" i="46" s="1"/>
  <c r="A51" i="46" s="1"/>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50" i="45"/>
  <c r="A51" i="45" s="1"/>
  <c r="A52" i="45" s="1"/>
  <c r="A53" i="45" s="1"/>
  <c r="A54" i="45" s="1"/>
  <c r="A55" i="45" s="1"/>
  <c r="A56" i="45" s="1"/>
  <c r="A57" i="45" s="1"/>
  <c r="A58" i="45" s="1"/>
  <c r="A59" i="45" s="1"/>
  <c r="A60" i="45" s="1"/>
  <c r="A61" i="45" s="1"/>
  <c r="A62" i="45" s="1"/>
  <c r="A63" i="45" s="1"/>
  <c r="A64" i="45" s="1"/>
  <c r="A65" i="45" s="1"/>
  <c r="A66" i="45" s="1"/>
  <c r="A67" i="45" s="1"/>
  <c r="A68" i="45" s="1"/>
  <c r="A69" i="45" s="1"/>
  <c r="A61" i="44"/>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N3" i="39"/>
  <c r="A86" i="46" l="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131" i="46" s="1"/>
  <c r="A132" i="46" s="1"/>
  <c r="A133" i="46" s="1"/>
  <c r="A134" i="46" s="1"/>
  <c r="A135" i="46" s="1"/>
  <c r="A136" i="46" s="1"/>
  <c r="A137" i="46" s="1"/>
  <c r="A138" i="46" s="1"/>
  <c r="A139" i="46" s="1"/>
  <c r="A140" i="46" s="1"/>
  <c r="A141" i="46" s="1"/>
  <c r="A142" i="46" s="1"/>
  <c r="A143" i="46" s="1"/>
  <c r="A144" i="46" s="1"/>
  <c r="A145" i="46" s="1"/>
  <c r="A146" i="46" s="1"/>
  <c r="A147" i="46" s="1"/>
  <c r="A148" i="46" s="1"/>
  <c r="A149" i="46" s="1"/>
  <c r="A150" i="46" s="1"/>
  <c r="A151" i="46" s="1"/>
  <c r="A152" i="46" s="1"/>
  <c r="A153" i="46" s="1"/>
  <c r="A154" i="46" s="1"/>
  <c r="A155" i="46" s="1"/>
  <c r="A156" i="46" s="1"/>
  <c r="A157" i="46" s="1"/>
  <c r="A70" i="45"/>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82" i="44"/>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D381" i="39"/>
  <c r="A381" i="39" s="1"/>
  <c r="D382" i="39"/>
  <c r="A382" i="39" s="1"/>
  <c r="D383" i="39"/>
  <c r="A383" i="39" s="1"/>
  <c r="D384" i="39"/>
  <c r="A384" i="39" s="1"/>
  <c r="D385" i="39"/>
  <c r="C385" i="39" s="1"/>
  <c r="E385" i="39" s="1"/>
  <c r="D386" i="39"/>
  <c r="A386" i="39" s="1"/>
  <c r="D387" i="39"/>
  <c r="A387" i="39" s="1"/>
  <c r="D388" i="39"/>
  <c r="A388" i="39" s="1"/>
  <c r="D389" i="39"/>
  <c r="D390" i="39"/>
  <c r="D391" i="39"/>
  <c r="A391" i="39" s="1"/>
  <c r="D392" i="39"/>
  <c r="A392" i="39" s="1"/>
  <c r="D393" i="39"/>
  <c r="C393" i="39" s="1"/>
  <c r="E393" i="39" s="1"/>
  <c r="D394" i="39"/>
  <c r="C394" i="39" s="1"/>
  <c r="E394" i="39" s="1"/>
  <c r="D395" i="39"/>
  <c r="A395" i="39" s="1"/>
  <c r="D396" i="39"/>
  <c r="A396" i="39" s="1"/>
  <c r="D397" i="39"/>
  <c r="B397" i="39" s="1"/>
  <c r="D398" i="39"/>
  <c r="A398" i="39" s="1"/>
  <c r="D399" i="39"/>
  <c r="A399" i="39" s="1"/>
  <c r="D400" i="39"/>
  <c r="B400" i="39" s="1"/>
  <c r="D401" i="39"/>
  <c r="D402" i="39"/>
  <c r="A402" i="39" s="1"/>
  <c r="D403" i="39"/>
  <c r="A403" i="39" s="1"/>
  <c r="D404" i="39"/>
  <c r="A404" i="39" s="1"/>
  <c r="D405" i="39"/>
  <c r="B405" i="39" s="1"/>
  <c r="D406" i="39"/>
  <c r="C406" i="39" s="1"/>
  <c r="E406" i="39" s="1"/>
  <c r="D407" i="39"/>
  <c r="B407" i="39" s="1"/>
  <c r="D408" i="39"/>
  <c r="A408" i="39" s="1"/>
  <c r="D409" i="39"/>
  <c r="C409" i="39" s="1"/>
  <c r="E409" i="39" s="1"/>
  <c r="D410" i="39"/>
  <c r="A410" i="39" s="1"/>
  <c r="D411" i="39"/>
  <c r="A411" i="39" s="1"/>
  <c r="D412" i="39"/>
  <c r="B412" i="39" s="1"/>
  <c r="D413" i="39"/>
  <c r="D414" i="39"/>
  <c r="A414" i="39" s="1"/>
  <c r="D415" i="39"/>
  <c r="A415" i="39" s="1"/>
  <c r="D416" i="39"/>
  <c r="C416" i="39" s="1"/>
  <c r="E416" i="39" s="1"/>
  <c r="D417" i="39"/>
  <c r="B417" i="39" s="1"/>
  <c r="D418" i="39"/>
  <c r="C418" i="39" s="1"/>
  <c r="E418" i="39" s="1"/>
  <c r="D419" i="39"/>
  <c r="A419" i="39" s="1"/>
  <c r="D420" i="39"/>
  <c r="A420" i="39" s="1"/>
  <c r="D421" i="39"/>
  <c r="B421" i="39" s="1"/>
  <c r="D422" i="39"/>
  <c r="A422" i="39" s="1"/>
  <c r="D423" i="39"/>
  <c r="A423" i="39" s="1"/>
  <c r="D424" i="39"/>
  <c r="B424" i="39" s="1"/>
  <c r="D425" i="39"/>
  <c r="D426" i="39"/>
  <c r="A426" i="39" s="1"/>
  <c r="D427" i="39"/>
  <c r="B427" i="39" s="1"/>
  <c r="D428" i="39"/>
  <c r="D429" i="39"/>
  <c r="B429" i="39" s="1"/>
  <c r="D430" i="39"/>
  <c r="D431" i="39"/>
  <c r="A431" i="39" s="1"/>
  <c r="D432" i="39"/>
  <c r="A432" i="39" s="1"/>
  <c r="D433" i="39"/>
  <c r="D434" i="39"/>
  <c r="A434" i="39" s="1"/>
  <c r="D435" i="39"/>
  <c r="A435" i="39" s="1"/>
  <c r="D436" i="39"/>
  <c r="B436" i="39" s="1"/>
  <c r="D437" i="39"/>
  <c r="D438" i="39"/>
  <c r="C438" i="39" s="1"/>
  <c r="E438" i="39" s="1"/>
  <c r="D439" i="39"/>
  <c r="B439" i="39" s="1"/>
  <c r="D440" i="39"/>
  <c r="A440" i="39" s="1"/>
  <c r="D441" i="39"/>
  <c r="B441" i="39" s="1"/>
  <c r="D442" i="39"/>
  <c r="C442" i="39" s="1"/>
  <c r="E442" i="39" s="1"/>
  <c r="D443" i="39"/>
  <c r="B443" i="39" s="1"/>
  <c r="D444" i="39"/>
  <c r="A444" i="39" s="1"/>
  <c r="D445" i="39"/>
  <c r="A445" i="39" s="1"/>
  <c r="D446" i="39"/>
  <c r="A446" i="39" s="1"/>
  <c r="D447" i="39"/>
  <c r="C447" i="39" s="1"/>
  <c r="E447" i="39" s="1"/>
  <c r="D448" i="39"/>
  <c r="B448" i="39" s="1"/>
  <c r="D449" i="39"/>
  <c r="D450" i="39"/>
  <c r="A450" i="39" s="1"/>
  <c r="D451" i="39"/>
  <c r="D452" i="39"/>
  <c r="C452" i="39" s="1"/>
  <c r="E452" i="39" s="1"/>
  <c r="D453" i="39"/>
  <c r="B453" i="39" s="1"/>
  <c r="D454" i="39"/>
  <c r="C454" i="39" s="1"/>
  <c r="E454" i="39" s="1"/>
  <c r="D455" i="39"/>
  <c r="A455" i="39" s="1"/>
  <c r="D456" i="39"/>
  <c r="A456" i="39" s="1"/>
  <c r="D457" i="39"/>
  <c r="A457" i="39" s="1"/>
  <c r="D458" i="39"/>
  <c r="A458" i="39" s="1"/>
  <c r="D459" i="39"/>
  <c r="A459" i="39" s="1"/>
  <c r="D460" i="39"/>
  <c r="D461" i="39"/>
  <c r="D462" i="39"/>
  <c r="A462" i="39" s="1"/>
  <c r="D463" i="39"/>
  <c r="B463" i="39" s="1"/>
  <c r="D464" i="39"/>
  <c r="A464" i="39" s="1"/>
  <c r="D465" i="39"/>
  <c r="B465" i="39" s="1"/>
  <c r="D466" i="39"/>
  <c r="C466" i="39" s="1"/>
  <c r="E466" i="39" s="1"/>
  <c r="D467" i="39"/>
  <c r="A467" i="39" s="1"/>
  <c r="D468" i="39"/>
  <c r="A468" i="39" s="1"/>
  <c r="D469" i="39"/>
  <c r="D470" i="39"/>
  <c r="A470" i="39" s="1"/>
  <c r="D471" i="39"/>
  <c r="A471" i="39" s="1"/>
  <c r="D472" i="39"/>
  <c r="D473" i="39"/>
  <c r="D474" i="39"/>
  <c r="A474" i="39" s="1"/>
  <c r="D475" i="39"/>
  <c r="B475" i="39" s="1"/>
  <c r="D476" i="39"/>
  <c r="A476" i="39" s="1"/>
  <c r="D477" i="39"/>
  <c r="B477" i="39" s="1"/>
  <c r="D478" i="39"/>
  <c r="B478" i="39" s="1"/>
  <c r="D479" i="39"/>
  <c r="D480" i="39"/>
  <c r="D481" i="39"/>
  <c r="A481" i="39" s="1"/>
  <c r="D482" i="39"/>
  <c r="A482" i="39" s="1"/>
  <c r="D483" i="39"/>
  <c r="A483" i="39" s="1"/>
  <c r="D484" i="39"/>
  <c r="A484" i="39" s="1"/>
  <c r="D485" i="39"/>
  <c r="B485" i="39" s="1"/>
  <c r="D486" i="39"/>
  <c r="A486" i="39" s="1"/>
  <c r="D487" i="39"/>
  <c r="A487" i="39" s="1"/>
  <c r="D488" i="39"/>
  <c r="A488" i="39" s="1"/>
  <c r="D489" i="39"/>
  <c r="B489" i="39" s="1"/>
  <c r="D490" i="39"/>
  <c r="B490" i="39" s="1"/>
  <c r="D491" i="39"/>
  <c r="A491" i="39" s="1"/>
  <c r="D492" i="39"/>
  <c r="A492" i="39" s="1"/>
  <c r="D493" i="39"/>
  <c r="D494" i="39"/>
  <c r="D495" i="39"/>
  <c r="D496" i="39"/>
  <c r="A496" i="39" s="1"/>
  <c r="D497" i="39"/>
  <c r="B497" i="39" s="1"/>
  <c r="D498" i="39"/>
  <c r="A498" i="39" s="1"/>
  <c r="D499" i="39"/>
  <c r="D500" i="39"/>
  <c r="C500" i="39" s="1"/>
  <c r="E500" i="39" s="1"/>
  <c r="D501" i="39"/>
  <c r="B501" i="39" s="1"/>
  <c r="D502" i="39"/>
  <c r="B502" i="39" s="1"/>
  <c r="D503" i="39"/>
  <c r="A503" i="39" s="1"/>
  <c r="D504" i="39"/>
  <c r="A504" i="39" s="1"/>
  <c r="D505" i="39"/>
  <c r="D506" i="39"/>
  <c r="B506" i="39" s="1"/>
  <c r="D507" i="39"/>
  <c r="A507" i="39" s="1"/>
  <c r="D508" i="39"/>
  <c r="D509" i="39"/>
  <c r="D510" i="39"/>
  <c r="A510" i="39" s="1"/>
  <c r="D511" i="39"/>
  <c r="A511" i="39" s="1"/>
  <c r="D512" i="39"/>
  <c r="D513" i="39"/>
  <c r="B513" i="39" s="1"/>
  <c r="D514" i="39"/>
  <c r="B514" i="39" s="1"/>
  <c r="D515" i="39"/>
  <c r="A515" i="39" s="1"/>
  <c r="D516" i="39"/>
  <c r="A516" i="39" s="1"/>
  <c r="D517" i="39"/>
  <c r="D518" i="39"/>
  <c r="A518" i="39" s="1"/>
  <c r="D519" i="39"/>
  <c r="A519" i="39" s="1"/>
  <c r="D520" i="39"/>
  <c r="A520" i="39" s="1"/>
  <c r="D521" i="39"/>
  <c r="D522" i="39"/>
  <c r="A522" i="39" s="1"/>
  <c r="D523" i="39"/>
  <c r="D524" i="39"/>
  <c r="A524" i="39" s="1"/>
  <c r="D525" i="39"/>
  <c r="B525" i="39" s="1"/>
  <c r="D526" i="39"/>
  <c r="B526" i="39" s="1"/>
  <c r="D527" i="39"/>
  <c r="B527" i="39" s="1"/>
  <c r="D528" i="39"/>
  <c r="D529" i="39"/>
  <c r="C529" i="39" s="1"/>
  <c r="E529" i="39" s="1"/>
  <c r="D530" i="39"/>
  <c r="A530" i="39" s="1"/>
  <c r="D531" i="39"/>
  <c r="D532" i="39"/>
  <c r="A532" i="39" s="1"/>
  <c r="D533" i="39"/>
  <c r="B533" i="39" s="1"/>
  <c r="D534" i="39"/>
  <c r="A534" i="39" s="1"/>
  <c r="D535" i="39"/>
  <c r="D536" i="39"/>
  <c r="C536" i="39" s="1"/>
  <c r="E536" i="39" s="1"/>
  <c r="D537" i="39"/>
  <c r="B537" i="39" s="1"/>
  <c r="D538" i="39"/>
  <c r="B538" i="39" s="1"/>
  <c r="D539" i="39"/>
  <c r="A539" i="39" s="1"/>
  <c r="D540" i="39"/>
  <c r="D541" i="39"/>
  <c r="D542" i="39"/>
  <c r="A542" i="39" s="1"/>
  <c r="D543" i="39"/>
  <c r="A543" i="39" s="1"/>
  <c r="D544" i="39"/>
  <c r="C544" i="39" s="1"/>
  <c r="E544" i="39" s="1"/>
  <c r="D545" i="39"/>
  <c r="A545" i="39" s="1"/>
  <c r="D546" i="39"/>
  <c r="A546" i="39" s="1"/>
  <c r="D547" i="39"/>
  <c r="D548" i="39"/>
  <c r="B548" i="39" s="1"/>
  <c r="D549" i="39"/>
  <c r="D550" i="39"/>
  <c r="C550" i="39" s="1"/>
  <c r="E550" i="39" s="1"/>
  <c r="D551" i="39"/>
  <c r="A551" i="39" s="1"/>
  <c r="D552" i="39"/>
  <c r="D553" i="39"/>
  <c r="A553" i="39" s="1"/>
  <c r="D554" i="39"/>
  <c r="D555" i="39"/>
  <c r="D556" i="39"/>
  <c r="C556" i="39" s="1"/>
  <c r="E556" i="39" s="1"/>
  <c r="D557" i="39"/>
  <c r="D558" i="39"/>
  <c r="D559" i="39"/>
  <c r="D560" i="39"/>
  <c r="B560" i="39" s="1"/>
  <c r="D561" i="39"/>
  <c r="B561" i="39" s="1"/>
  <c r="D562" i="39"/>
  <c r="D563" i="39"/>
  <c r="A563" i="39" s="1"/>
  <c r="D564" i="39"/>
  <c r="C564" i="39" s="1"/>
  <c r="E564" i="39" s="1"/>
  <c r="D565" i="39"/>
  <c r="C565" i="39" s="1"/>
  <c r="E565" i="39" s="1"/>
  <c r="D566" i="39"/>
  <c r="A566" i="39" s="1"/>
  <c r="D567" i="39"/>
  <c r="A567" i="39" s="1"/>
  <c r="D568" i="39"/>
  <c r="C568" i="39" s="1"/>
  <c r="E568" i="39" s="1"/>
  <c r="D569" i="39"/>
  <c r="A569" i="39" s="1"/>
  <c r="D570" i="39"/>
  <c r="A570" i="39" s="1"/>
  <c r="D571" i="39"/>
  <c r="D572" i="39"/>
  <c r="A572" i="39" s="1"/>
  <c r="D573" i="39"/>
  <c r="B573" i="39" s="1"/>
  <c r="D574" i="39"/>
  <c r="A574" i="39" s="1"/>
  <c r="D575" i="39"/>
  <c r="A575" i="39" s="1"/>
  <c r="D576" i="39"/>
  <c r="C576" i="39" s="1"/>
  <c r="E576" i="39" s="1"/>
  <c r="D577" i="39"/>
  <c r="B577" i="39" s="1"/>
  <c r="D578" i="39"/>
  <c r="D579" i="39"/>
  <c r="B579" i="39" s="1"/>
  <c r="D580" i="39"/>
  <c r="C580" i="39" s="1"/>
  <c r="E580" i="39" s="1"/>
  <c r="D581" i="39"/>
  <c r="D582" i="39"/>
  <c r="B582" i="39" s="1"/>
  <c r="D583" i="39"/>
  <c r="A583" i="39" s="1"/>
  <c r="D584" i="39"/>
  <c r="D585" i="39"/>
  <c r="B585" i="39" s="1"/>
  <c r="D586" i="39"/>
  <c r="A586" i="39" s="1"/>
  <c r="D587" i="39"/>
  <c r="B587" i="39" s="1"/>
  <c r="D588" i="39"/>
  <c r="C588" i="39" s="1"/>
  <c r="E588" i="39" s="1"/>
  <c r="D589" i="39"/>
  <c r="A589" i="39" s="1"/>
  <c r="D590" i="39"/>
  <c r="B590" i="39" s="1"/>
  <c r="D591" i="39"/>
  <c r="B591" i="39" s="1"/>
  <c r="D592" i="39"/>
  <c r="D593" i="39"/>
  <c r="A593" i="39" s="1"/>
  <c r="D594" i="39"/>
  <c r="A594" i="39" s="1"/>
  <c r="D595" i="39"/>
  <c r="D596" i="39"/>
  <c r="A596" i="39" s="1"/>
  <c r="D597" i="39"/>
  <c r="A597" i="39" s="1"/>
  <c r="D598" i="39"/>
  <c r="D599" i="39"/>
  <c r="A599" i="39" s="1"/>
  <c r="D600" i="39"/>
  <c r="C600" i="39" s="1"/>
  <c r="E600" i="39" s="1"/>
  <c r="D601" i="39"/>
  <c r="D602" i="39"/>
  <c r="B602" i="39" s="1"/>
  <c r="D603" i="39"/>
  <c r="A603" i="39" s="1"/>
  <c r="D604" i="39"/>
  <c r="C604" i="39" s="1"/>
  <c r="E604" i="39" s="1"/>
  <c r="D605" i="39"/>
  <c r="A605" i="39" s="1"/>
  <c r="D606" i="39"/>
  <c r="D607" i="39"/>
  <c r="A607" i="39" s="1"/>
  <c r="D608" i="39"/>
  <c r="A608" i="39" s="1"/>
  <c r="D609" i="39"/>
  <c r="A609" i="39" s="1"/>
  <c r="D610" i="39"/>
  <c r="B610" i="39" s="1"/>
  <c r="D611" i="39"/>
  <c r="A611" i="39" s="1"/>
  <c r="D612" i="39"/>
  <c r="D613" i="39"/>
  <c r="A613" i="39" s="1"/>
  <c r="D614" i="39"/>
  <c r="B614" i="39" s="1"/>
  <c r="D615" i="39"/>
  <c r="C615" i="39" s="1"/>
  <c r="E615" i="39" s="1"/>
  <c r="D616" i="39"/>
  <c r="A616" i="39" s="1"/>
  <c r="D617" i="39"/>
  <c r="D618" i="39"/>
  <c r="A618" i="39" s="1"/>
  <c r="D619" i="39"/>
  <c r="C619" i="39" s="1"/>
  <c r="E619" i="39" s="1"/>
  <c r="D620" i="39"/>
  <c r="A620" i="39" s="1"/>
  <c r="D621" i="39"/>
  <c r="A621" i="39" s="1"/>
  <c r="D622" i="39"/>
  <c r="D623" i="39"/>
  <c r="D624" i="39"/>
  <c r="B624" i="39" s="1"/>
  <c r="D625" i="39"/>
  <c r="A625" i="39" s="1"/>
  <c r="D626" i="39"/>
  <c r="D627" i="39"/>
  <c r="D628" i="39"/>
  <c r="B628" i="39" s="1"/>
  <c r="D629" i="39"/>
  <c r="A629" i="39" s="1"/>
  <c r="D630" i="39"/>
  <c r="A630" i="39" s="1"/>
  <c r="D631" i="39"/>
  <c r="C631" i="39" s="1"/>
  <c r="E631" i="39" s="1"/>
  <c r="D632" i="39"/>
  <c r="A632" i="39" s="1"/>
  <c r="D633" i="39"/>
  <c r="D634" i="39"/>
  <c r="A634" i="39" s="1"/>
  <c r="D635" i="39"/>
  <c r="D636" i="39"/>
  <c r="A636" i="39" s="1"/>
  <c r="D637" i="39"/>
  <c r="C637" i="39" s="1"/>
  <c r="E637" i="39" s="1"/>
  <c r="D638" i="39"/>
  <c r="D639" i="39"/>
  <c r="A639" i="39" s="1"/>
  <c r="D640" i="39"/>
  <c r="A640" i="39" s="1"/>
  <c r="D641" i="39"/>
  <c r="B641" i="39" s="1"/>
  <c r="D642" i="39"/>
  <c r="D643" i="39"/>
  <c r="D644" i="39"/>
  <c r="C644" i="39" s="1"/>
  <c r="E644" i="39" s="1"/>
  <c r="D645" i="39"/>
  <c r="D646" i="39"/>
  <c r="A646" i="39" s="1"/>
  <c r="D647" i="39"/>
  <c r="A647" i="39" s="1"/>
  <c r="D648" i="39"/>
  <c r="A648" i="39" s="1"/>
  <c r="D649" i="39"/>
  <c r="D650" i="39"/>
  <c r="D651" i="39"/>
  <c r="A651" i="39" s="1"/>
  <c r="D652" i="39"/>
  <c r="A652" i="39" s="1"/>
  <c r="D653" i="39"/>
  <c r="C653" i="39" s="1"/>
  <c r="E653" i="39" s="1"/>
  <c r="D654" i="39"/>
  <c r="C654" i="39" s="1"/>
  <c r="E654" i="39" s="1"/>
  <c r="D655" i="39"/>
  <c r="B655" i="39" s="1"/>
  <c r="D656" i="39"/>
  <c r="A656" i="39" s="1"/>
  <c r="D657" i="39"/>
  <c r="A657" i="39" s="1"/>
  <c r="D658" i="39"/>
  <c r="A658" i="39" s="1"/>
  <c r="D659" i="39"/>
  <c r="A659" i="39" s="1"/>
  <c r="D660" i="39"/>
  <c r="A660" i="39" s="1"/>
  <c r="D661" i="39"/>
  <c r="D662" i="39"/>
  <c r="C662" i="39" s="1"/>
  <c r="E662" i="39" s="1"/>
  <c r="D663" i="39"/>
  <c r="A663" i="39" s="1"/>
  <c r="D664" i="39"/>
  <c r="A664" i="39" s="1"/>
  <c r="D665" i="39"/>
  <c r="B665" i="39" s="1"/>
  <c r="D666" i="39"/>
  <c r="C666" i="39" s="1"/>
  <c r="E666" i="39" s="1"/>
  <c r="D667" i="39"/>
  <c r="B667" i="39" s="1"/>
  <c r="D668" i="39"/>
  <c r="C668" i="39" s="1"/>
  <c r="E668" i="39" s="1"/>
  <c r="D669" i="39"/>
  <c r="D670" i="39"/>
  <c r="B670" i="39" s="1"/>
  <c r="D671" i="39"/>
  <c r="A671" i="39" s="1"/>
  <c r="D672" i="39"/>
  <c r="A672" i="39" s="1"/>
  <c r="D673" i="39"/>
  <c r="D674" i="39"/>
  <c r="D675" i="39"/>
  <c r="A675" i="39" s="1"/>
  <c r="D676" i="39"/>
  <c r="D677" i="39"/>
  <c r="B677" i="39" s="1"/>
  <c r="D678" i="39"/>
  <c r="C678" i="39" s="1"/>
  <c r="E678" i="39" s="1"/>
  <c r="D679" i="39"/>
  <c r="B679" i="39" s="1"/>
  <c r="D680" i="39"/>
  <c r="C680" i="39" s="1"/>
  <c r="E680" i="39" s="1"/>
  <c r="D681" i="39"/>
  <c r="A681" i="39" s="1"/>
  <c r="D682" i="39"/>
  <c r="C682" i="39" s="1"/>
  <c r="E682" i="39" s="1"/>
  <c r="D683" i="39"/>
  <c r="D380" i="39"/>
  <c r="C380" i="39" s="1"/>
  <c r="E380" i="39" s="1"/>
  <c r="D25" i="39"/>
  <c r="A158" i="46" l="1"/>
  <c r="A159" i="46" s="1"/>
  <c r="A160" i="46" s="1"/>
  <c r="A161" i="46" s="1"/>
  <c r="A162" i="46" s="1"/>
  <c r="A163" i="46" s="1"/>
  <c r="A164" i="46" s="1"/>
  <c r="A165" i="46" s="1"/>
  <c r="A166" i="46" s="1"/>
  <c r="A167" i="46" s="1"/>
  <c r="A168" i="46" s="1"/>
  <c r="A169" i="46" s="1"/>
  <c r="A170" i="46" s="1"/>
  <c r="A171" i="46" s="1"/>
  <c r="A172" i="46" s="1"/>
  <c r="A173" i="46" s="1"/>
  <c r="A174" i="46" s="1"/>
  <c r="A175" i="46" s="1"/>
  <c r="A176" i="46" s="1"/>
  <c r="A177" i="46" s="1"/>
  <c r="A178" i="46" s="1"/>
  <c r="A179" i="46" s="1"/>
  <c r="A180" i="46" s="1"/>
  <c r="A181" i="46" s="1"/>
  <c r="A182" i="46" s="1"/>
  <c r="A183" i="46" s="1"/>
  <c r="A184" i="46" s="1"/>
  <c r="A185" i="46" s="1"/>
  <c r="A186" i="46" s="1"/>
  <c r="A187" i="46" s="1"/>
  <c r="A188" i="46" s="1"/>
  <c r="A189" i="46" s="1"/>
  <c r="A190" i="46" s="1"/>
  <c r="A191" i="46" s="1"/>
  <c r="A192" i="46" s="1"/>
  <c r="A193" i="46" s="1"/>
  <c r="A194" i="46" s="1"/>
  <c r="A195" i="46" s="1"/>
  <c r="A196" i="46" s="1"/>
  <c r="A197" i="46" s="1"/>
  <c r="A198" i="46" s="1"/>
  <c r="A199" i="46" s="1"/>
  <c r="A200" i="46" s="1"/>
  <c r="A201" i="46" s="1"/>
  <c r="A202" i="46" s="1"/>
  <c r="A203" i="46" s="1"/>
  <c r="A204" i="46" s="1"/>
  <c r="A205" i="46" s="1"/>
  <c r="A208" i="46" s="1"/>
  <c r="A209" i="46" s="1"/>
  <c r="A210" i="46" s="1"/>
  <c r="A211" i="46" s="1"/>
  <c r="A212" i="46" s="1"/>
  <c r="A213" i="46" s="1"/>
  <c r="A214" i="46" s="1"/>
  <c r="A215" i="46" s="1"/>
  <c r="A216" i="46" s="1"/>
  <c r="A217" i="46" s="1"/>
  <c r="A218" i="46" s="1"/>
  <c r="A219" i="46" s="1"/>
  <c r="A220" i="46" s="1"/>
  <c r="A221" i="46" s="1"/>
  <c r="A222" i="46" s="1"/>
  <c r="A223" i="46" s="1"/>
  <c r="A224" i="46" s="1"/>
  <c r="A225" i="46" s="1"/>
  <c r="A226" i="46" s="1"/>
  <c r="A227" i="46" s="1"/>
  <c r="A228" i="46" s="1"/>
  <c r="A229" i="46" s="1"/>
  <c r="A230" i="46" s="1"/>
  <c r="A231" i="46" s="1"/>
  <c r="A232" i="46" s="1"/>
  <c r="A233" i="46" s="1"/>
  <c r="A234" i="46" s="1"/>
  <c r="A235" i="46" s="1"/>
  <c r="A236" i="46" s="1"/>
  <c r="A237" i="46" s="1"/>
  <c r="A238" i="46" s="1"/>
  <c r="A239" i="46" s="1"/>
  <c r="A240" i="46" s="1"/>
  <c r="A241" i="46" s="1"/>
  <c r="A242" i="46" s="1"/>
  <c r="A243" i="46" s="1"/>
  <c r="A244" i="46" s="1"/>
  <c r="A245" i="46" s="1"/>
  <c r="A246" i="46" s="1"/>
  <c r="A247" i="46" s="1"/>
  <c r="A248" i="46" s="1"/>
  <c r="A249" i="46" s="1"/>
  <c r="A250" i="46" s="1"/>
  <c r="A251" i="46" s="1"/>
  <c r="A252" i="46" s="1"/>
  <c r="A253" i="46" s="1"/>
  <c r="A254" i="46" s="1"/>
  <c r="A255" i="46" s="1"/>
  <c r="A256" i="46" s="1"/>
  <c r="A257" i="46" s="1"/>
  <c r="A258" i="46" s="1"/>
  <c r="A259" i="46" s="1"/>
  <c r="A260" i="46" s="1"/>
  <c r="A261" i="46" s="1"/>
  <c r="A262" i="46" s="1"/>
  <c r="A263" i="46" s="1"/>
  <c r="A264" i="46" s="1"/>
  <c r="A265" i="46" s="1"/>
  <c r="A266" i="46" s="1"/>
  <c r="A267" i="46" s="1"/>
  <c r="A268" i="46" s="1"/>
  <c r="A269" i="46" s="1"/>
  <c r="A270" i="46" s="1"/>
  <c r="A271" i="46" s="1"/>
  <c r="A272" i="46" s="1"/>
  <c r="A273" i="46" s="1"/>
  <c r="A274" i="46" s="1"/>
  <c r="A275" i="46" s="1"/>
  <c r="A276" i="46" s="1"/>
  <c r="A277" i="46" s="1"/>
  <c r="A278" i="46" s="1"/>
  <c r="A279" i="46" s="1"/>
  <c r="A280" i="46" s="1"/>
  <c r="A281" i="46" s="1"/>
  <c r="A282" i="46" s="1"/>
  <c r="A283" i="46" s="1"/>
  <c r="A284" i="46" s="1"/>
  <c r="A285" i="46" s="1"/>
  <c r="A286" i="46" s="1"/>
  <c r="A287" i="46" s="1"/>
  <c r="A288" i="46" s="1"/>
  <c r="A289" i="46" s="1"/>
  <c r="A290" i="46" s="1"/>
  <c r="A291" i="46" s="1"/>
  <c r="A292" i="46" s="1"/>
  <c r="A293" i="46" s="1"/>
  <c r="A294" i="46" s="1"/>
  <c r="A295" i="46" s="1"/>
  <c r="A296" i="46" s="1"/>
  <c r="A297" i="46" s="1"/>
  <c r="A162" i="44"/>
  <c r="A163" i="44" s="1"/>
  <c r="A164" i="44" s="1"/>
  <c r="A165" i="44" s="1"/>
  <c r="A166" i="44" s="1"/>
  <c r="A167" i="44" s="1"/>
  <c r="A168" i="44" s="1"/>
  <c r="A169" i="44" s="1"/>
  <c r="A170" i="44" s="1"/>
  <c r="A171" i="44" s="1"/>
  <c r="A172" i="44" s="1"/>
  <c r="A173" i="44" s="1"/>
  <c r="A174" i="44" s="1"/>
  <c r="A175" i="44" s="1"/>
  <c r="A158" i="45"/>
  <c r="A159" i="45" s="1"/>
  <c r="A160" i="45" s="1"/>
  <c r="A161" i="45" s="1"/>
  <c r="A162" i="45" s="1"/>
  <c r="A163" i="45" s="1"/>
  <c r="A164" i="45" s="1"/>
  <c r="A165" i="45" s="1"/>
  <c r="A166" i="45" s="1"/>
  <c r="A167" i="45" s="1"/>
  <c r="A168" i="45" s="1"/>
  <c r="B510" i="39"/>
  <c r="A438" i="39"/>
  <c r="C579" i="39"/>
  <c r="E579" i="39" s="1"/>
  <c r="C670" i="39"/>
  <c r="E670" i="39" s="1"/>
  <c r="A417" i="39"/>
  <c r="A407" i="39"/>
  <c r="A641" i="39"/>
  <c r="B476" i="39"/>
  <c r="B529" i="39"/>
  <c r="A536" i="39"/>
  <c r="C585" i="39"/>
  <c r="E585" i="39" s="1"/>
  <c r="A628" i="39"/>
  <c r="B536" i="39"/>
  <c r="C503" i="39"/>
  <c r="E503" i="39" s="1"/>
  <c r="C482" i="39"/>
  <c r="E482" i="39" s="1"/>
  <c r="B503" i="39"/>
  <c r="B482" i="39"/>
  <c r="A443" i="39"/>
  <c r="B567" i="39"/>
  <c r="B438" i="39"/>
  <c r="C476" i="39"/>
  <c r="E476" i="39" s="1"/>
  <c r="C504" i="39"/>
  <c r="E504" i="39" s="1"/>
  <c r="B467" i="39"/>
  <c r="A556" i="39"/>
  <c r="A421" i="39"/>
  <c r="B380" i="39"/>
  <c r="C498" i="39"/>
  <c r="E498" i="39" s="1"/>
  <c r="A490" i="39"/>
  <c r="C573" i="39"/>
  <c r="E573" i="39" s="1"/>
  <c r="C513" i="39"/>
  <c r="E513" i="39" s="1"/>
  <c r="B498" i="39"/>
  <c r="C399" i="39"/>
  <c r="E399" i="39" s="1"/>
  <c r="C658" i="39"/>
  <c r="E658" i="39" s="1"/>
  <c r="A380" i="39"/>
  <c r="A655" i="39"/>
  <c r="A614" i="39"/>
  <c r="A591" i="39"/>
  <c r="A573" i="39"/>
  <c r="A513" i="39"/>
  <c r="A525" i="39"/>
  <c r="B491" i="39"/>
  <c r="B462" i="39"/>
  <c r="B647" i="39"/>
  <c r="C421" i="39"/>
  <c r="E421" i="39" s="1"/>
  <c r="A585" i="39"/>
  <c r="C506" i="39"/>
  <c r="E506" i="39" s="1"/>
  <c r="B621" i="39"/>
  <c r="C560" i="39"/>
  <c r="E560" i="39" s="1"/>
  <c r="C444" i="39"/>
  <c r="E444" i="39" s="1"/>
  <c r="C545" i="39"/>
  <c r="E545" i="39" s="1"/>
  <c r="B615" i="39"/>
  <c r="C679" i="39"/>
  <c r="E679" i="39" s="1"/>
  <c r="A670" i="39"/>
  <c r="C587" i="39"/>
  <c r="E587" i="39" s="1"/>
  <c r="C548" i="39"/>
  <c r="E548" i="39" s="1"/>
  <c r="A529" i="39"/>
  <c r="C443" i="39"/>
  <c r="E443" i="39" s="1"/>
  <c r="C677" i="39"/>
  <c r="E677" i="39" s="1"/>
  <c r="C628" i="39"/>
  <c r="E628" i="39" s="1"/>
  <c r="B522" i="39"/>
  <c r="B458" i="39"/>
  <c r="C405" i="39"/>
  <c r="E405" i="39" s="1"/>
  <c r="B634" i="39"/>
  <c r="C610" i="39"/>
  <c r="E610" i="39" s="1"/>
  <c r="A590" i="39"/>
  <c r="A568" i="39"/>
  <c r="A561" i="39"/>
  <c r="C514" i="39"/>
  <c r="E514" i="39" s="1"/>
  <c r="B507" i="39"/>
  <c r="C474" i="39"/>
  <c r="E474" i="39" s="1"/>
  <c r="C465" i="39"/>
  <c r="E465" i="39" s="1"/>
  <c r="C397" i="39"/>
  <c r="E397" i="39" s="1"/>
  <c r="B604" i="39"/>
  <c r="B652" i="39"/>
  <c r="A610" i="39"/>
  <c r="C602" i="39"/>
  <c r="E602" i="39" s="1"/>
  <c r="B551" i="39"/>
  <c r="C527" i="39"/>
  <c r="E527" i="39" s="1"/>
  <c r="C434" i="39"/>
  <c r="E434" i="39" s="1"/>
  <c r="A397" i="39"/>
  <c r="C561" i="39"/>
  <c r="E561" i="39" s="1"/>
  <c r="A602" i="39"/>
  <c r="C542" i="39"/>
  <c r="E542" i="39" s="1"/>
  <c r="A527" i="39"/>
  <c r="A501" i="39"/>
  <c r="C446" i="39"/>
  <c r="E446" i="39" s="1"/>
  <c r="B434" i="39"/>
  <c r="C423" i="39"/>
  <c r="E423" i="39" s="1"/>
  <c r="C410" i="39"/>
  <c r="E410" i="39" s="1"/>
  <c r="B681" i="39"/>
  <c r="B658" i="39"/>
  <c r="C593" i="39"/>
  <c r="E593" i="39" s="1"/>
  <c r="C582" i="39"/>
  <c r="E582" i="39" s="1"/>
  <c r="B574" i="39"/>
  <c r="A463" i="39"/>
  <c r="C456" i="39"/>
  <c r="E456" i="39" s="1"/>
  <c r="B446" i="39"/>
  <c r="B423" i="39"/>
  <c r="B410" i="39"/>
  <c r="C402" i="39"/>
  <c r="E402" i="39" s="1"/>
  <c r="C396" i="39"/>
  <c r="E396" i="39" s="1"/>
  <c r="C665" i="39"/>
  <c r="E665" i="39" s="1"/>
  <c r="A615" i="39"/>
  <c r="A665" i="39"/>
  <c r="C621" i="39"/>
  <c r="E621" i="39" s="1"/>
  <c r="B593" i="39"/>
  <c r="B566" i="39"/>
  <c r="A526" i="39"/>
  <c r="C518" i="39"/>
  <c r="E518" i="39" s="1"/>
  <c r="A506" i="39"/>
  <c r="A500" i="39"/>
  <c r="B486" i="39"/>
  <c r="C477" i="39"/>
  <c r="E477" i="39" s="1"/>
  <c r="A439" i="39"/>
  <c r="C417" i="39"/>
  <c r="E417" i="39" s="1"/>
  <c r="B402" i="39"/>
  <c r="C590" i="39"/>
  <c r="E590" i="39" s="1"/>
  <c r="A667" i="39"/>
  <c r="B518" i="39"/>
  <c r="A477" i="39"/>
  <c r="A475" i="39"/>
  <c r="C458" i="39"/>
  <c r="E458" i="39" s="1"/>
  <c r="C507" i="39"/>
  <c r="E507" i="39" s="1"/>
  <c r="C489" i="39"/>
  <c r="E489" i="39" s="1"/>
  <c r="A679" i="39"/>
  <c r="B664" i="39"/>
  <c r="C614" i="39"/>
  <c r="E614" i="39" s="1"/>
  <c r="B599" i="39"/>
  <c r="A587" i="39"/>
  <c r="B565" i="39"/>
  <c r="B530" i="39"/>
  <c r="C525" i="39"/>
  <c r="E525" i="39" s="1"/>
  <c r="C422" i="39"/>
  <c r="E422" i="39" s="1"/>
  <c r="C408" i="39"/>
  <c r="E408" i="39" s="1"/>
  <c r="C596" i="39"/>
  <c r="E596" i="39" s="1"/>
  <c r="A577" i="39"/>
  <c r="B515" i="39"/>
  <c r="A393" i="39"/>
  <c r="C634" i="39"/>
  <c r="E634" i="39" s="1"/>
  <c r="C420" i="39"/>
  <c r="E420" i="39" s="1"/>
  <c r="C655" i="39"/>
  <c r="E655" i="39" s="1"/>
  <c r="C591" i="39"/>
  <c r="E591" i="39" s="1"/>
  <c r="C516" i="39"/>
  <c r="E516" i="39" s="1"/>
  <c r="A494" i="39"/>
  <c r="B494" i="39"/>
  <c r="C494" i="39"/>
  <c r="E494" i="39" s="1"/>
  <c r="A540" i="39"/>
  <c r="C540" i="39"/>
  <c r="E540" i="39" s="1"/>
  <c r="B643" i="39"/>
  <c r="A643" i="39"/>
  <c r="B626" i="39"/>
  <c r="C626" i="39"/>
  <c r="E626" i="39" s="1"/>
  <c r="B578" i="39"/>
  <c r="A578" i="39"/>
  <c r="C578" i="39"/>
  <c r="E578" i="39" s="1"/>
  <c r="B493" i="39"/>
  <c r="A493" i="39"/>
  <c r="C493" i="39"/>
  <c r="E493" i="39" s="1"/>
  <c r="A683" i="39"/>
  <c r="B683" i="39"/>
  <c r="C638" i="39"/>
  <c r="E638" i="39" s="1"/>
  <c r="A638" i="39"/>
  <c r="B638" i="39"/>
  <c r="B645" i="39"/>
  <c r="C645" i="39"/>
  <c r="E645" i="39" s="1"/>
  <c r="A479" i="39"/>
  <c r="B479" i="39"/>
  <c r="C479" i="39"/>
  <c r="E479" i="39" s="1"/>
  <c r="B539" i="39"/>
  <c r="C539" i="39"/>
  <c r="E539" i="39" s="1"/>
  <c r="C643" i="39"/>
  <c r="E643" i="39" s="1"/>
  <c r="A626" i="39"/>
  <c r="B562" i="39"/>
  <c r="C562" i="39"/>
  <c r="E562" i="39" s="1"/>
  <c r="B517" i="39"/>
  <c r="C517" i="39"/>
  <c r="E517" i="39" s="1"/>
  <c r="C469" i="39"/>
  <c r="E469" i="39" s="1"/>
  <c r="A469" i="39"/>
  <c r="B469" i="39"/>
  <c r="A390" i="39"/>
  <c r="B390" i="39"/>
  <c r="C390" i="39"/>
  <c r="E390" i="39" s="1"/>
  <c r="A557" i="39"/>
  <c r="C557" i="39"/>
  <c r="E557" i="39" s="1"/>
  <c r="C650" i="39"/>
  <c r="E650" i="39" s="1"/>
  <c r="A650" i="39"/>
  <c r="B650" i="39"/>
  <c r="A562" i="39"/>
  <c r="A554" i="39"/>
  <c r="B554" i="39"/>
  <c r="C554" i="39"/>
  <c r="E554" i="39" s="1"/>
  <c r="A517" i="39"/>
  <c r="A676" i="39"/>
  <c r="B676" i="39"/>
  <c r="B682" i="39"/>
  <c r="A682" i="39"/>
  <c r="A480" i="39"/>
  <c r="C480" i="39"/>
  <c r="E480" i="39" s="1"/>
  <c r="B653" i="39"/>
  <c r="A653" i="39"/>
  <c r="B597" i="39"/>
  <c r="C597" i="39"/>
  <c r="E597" i="39" s="1"/>
  <c r="C633" i="39"/>
  <c r="E633" i="39" s="1"/>
  <c r="A633" i="39"/>
  <c r="B633" i="39"/>
  <c r="B460" i="39"/>
  <c r="A460" i="39"/>
  <c r="C674" i="39"/>
  <c r="E674" i="39" s="1"/>
  <c r="A674" i="39"/>
  <c r="B674" i="39"/>
  <c r="B549" i="39"/>
  <c r="A549" i="39"/>
  <c r="C549" i="39"/>
  <c r="E549" i="39" s="1"/>
  <c r="B623" i="39"/>
  <c r="A623" i="39"/>
  <c r="C623" i="39"/>
  <c r="E623" i="39" s="1"/>
  <c r="B594" i="39"/>
  <c r="C594" i="39"/>
  <c r="E594" i="39" s="1"/>
  <c r="B575" i="39"/>
  <c r="C575" i="39"/>
  <c r="E575" i="39" s="1"/>
  <c r="B669" i="39"/>
  <c r="C669" i="39"/>
  <c r="E669" i="39" s="1"/>
  <c r="A528" i="39"/>
  <c r="C528" i="39"/>
  <c r="E528" i="39" s="1"/>
  <c r="B451" i="39"/>
  <c r="A451" i="39"/>
  <c r="A645" i="39"/>
  <c r="A669" i="39"/>
  <c r="B608" i="39"/>
  <c r="C608" i="39"/>
  <c r="E608" i="39" s="1"/>
  <c r="A428" i="39"/>
  <c r="B428" i="39"/>
  <c r="C455" i="39"/>
  <c r="E455" i="39" s="1"/>
  <c r="A436" i="39"/>
  <c r="C432" i="39"/>
  <c r="E432" i="39" s="1"/>
  <c r="A400" i="39"/>
  <c r="C395" i="39"/>
  <c r="E395" i="39" s="1"/>
  <c r="C625" i="39"/>
  <c r="E625" i="39" s="1"/>
  <c r="C609" i="39"/>
  <c r="E609" i="39" s="1"/>
  <c r="B671" i="39"/>
  <c r="B662" i="39"/>
  <c r="C657" i="39"/>
  <c r="E657" i="39" s="1"/>
  <c r="C646" i="39"/>
  <c r="E646" i="39" s="1"/>
  <c r="B625" i="39"/>
  <c r="C620" i="39"/>
  <c r="E620" i="39" s="1"/>
  <c r="B609" i="39"/>
  <c r="B596" i="39"/>
  <c r="C563" i="39"/>
  <c r="E563" i="39" s="1"/>
  <c r="A560" i="39"/>
  <c r="B542" i="39"/>
  <c r="C537" i="39"/>
  <c r="E537" i="39" s="1"/>
  <c r="C524" i="39"/>
  <c r="E524" i="39" s="1"/>
  <c r="B519" i="39"/>
  <c r="A489" i="39"/>
  <c r="C483" i="39"/>
  <c r="E483" i="39" s="1"/>
  <c r="B474" i="39"/>
  <c r="A465" i="39"/>
  <c r="B459" i="39"/>
  <c r="B455" i="39"/>
  <c r="C450" i="39"/>
  <c r="E450" i="39" s="1"/>
  <c r="B445" i="39"/>
  <c r="C441" i="39"/>
  <c r="E441" i="39" s="1"/>
  <c r="A427" i="39"/>
  <c r="C419" i="39"/>
  <c r="E419" i="39" s="1"/>
  <c r="C414" i="39"/>
  <c r="E414" i="39" s="1"/>
  <c r="B409" i="39"/>
  <c r="B395" i="39"/>
  <c r="C383" i="39"/>
  <c r="E383" i="39" s="1"/>
  <c r="A662" i="39"/>
  <c r="B657" i="39"/>
  <c r="B646" i="39"/>
  <c r="B620" i="39"/>
  <c r="B563" i="39"/>
  <c r="A537" i="39"/>
  <c r="B524" i="39"/>
  <c r="B450" i="39"/>
  <c r="A441" i="39"/>
  <c r="B419" i="39"/>
  <c r="B414" i="39"/>
  <c r="A409" i="39"/>
  <c r="B383" i="39"/>
  <c r="C605" i="39"/>
  <c r="E605" i="39" s="1"/>
  <c r="C681" i="39"/>
  <c r="E681" i="39" s="1"/>
  <c r="A677" i="39"/>
  <c r="C667" i="39"/>
  <c r="E667" i="39" s="1"/>
  <c r="C641" i="39"/>
  <c r="E641" i="39" s="1"/>
  <c r="A604" i="39"/>
  <c r="C599" i="39"/>
  <c r="E599" i="39" s="1"/>
  <c r="A582" i="39"/>
  <c r="C577" i="39"/>
  <c r="E577" i="39" s="1"/>
  <c r="C566" i="39"/>
  <c r="E566" i="39" s="1"/>
  <c r="A548" i="39"/>
  <c r="C530" i="39"/>
  <c r="E530" i="39" s="1"/>
  <c r="C515" i="39"/>
  <c r="E515" i="39" s="1"/>
  <c r="C510" i="39"/>
  <c r="E510" i="39" s="1"/>
  <c r="C501" i="39"/>
  <c r="E501" i="39" s="1"/>
  <c r="C492" i="39"/>
  <c r="E492" i="39" s="1"/>
  <c r="C468" i="39"/>
  <c r="E468" i="39" s="1"/>
  <c r="C435" i="39"/>
  <c r="E435" i="39" s="1"/>
  <c r="C431" i="39"/>
  <c r="E431" i="39" s="1"/>
  <c r="C426" i="39"/>
  <c r="E426" i="39" s="1"/>
  <c r="B422" i="39"/>
  <c r="A405" i="39"/>
  <c r="B435" i="39"/>
  <c r="B431" i="39"/>
  <c r="B426" i="39"/>
  <c r="C388" i="39"/>
  <c r="E388" i="39" s="1"/>
  <c r="C453" i="39"/>
  <c r="E453" i="39" s="1"/>
  <c r="B388" i="39"/>
  <c r="B659" i="39"/>
  <c r="C551" i="39"/>
  <c r="E551" i="39" s="1"/>
  <c r="C526" i="39"/>
  <c r="E526" i="39" s="1"/>
  <c r="C522" i="39"/>
  <c r="E522" i="39" s="1"/>
  <c r="B500" i="39"/>
  <c r="C491" i="39"/>
  <c r="E491" i="39" s="1"/>
  <c r="C486" i="39"/>
  <c r="E486" i="39" s="1"/>
  <c r="C467" i="39"/>
  <c r="E467" i="39" s="1"/>
  <c r="C462" i="39"/>
  <c r="E462" i="39" s="1"/>
  <c r="A453" i="39"/>
  <c r="A448" i="39"/>
  <c r="A412" i="39"/>
  <c r="B393" i="39"/>
  <c r="A579" i="39"/>
  <c r="A565" i="39"/>
  <c r="C470" i="39"/>
  <c r="E470" i="39" s="1"/>
  <c r="B452" i="39"/>
  <c r="C429" i="39"/>
  <c r="E429" i="39" s="1"/>
  <c r="A424" i="39"/>
  <c r="C407" i="39"/>
  <c r="E407" i="39" s="1"/>
  <c r="C387" i="39"/>
  <c r="E387" i="39" s="1"/>
  <c r="B470" i="39"/>
  <c r="A452" i="39"/>
  <c r="A429" i="39"/>
  <c r="A581" i="39"/>
  <c r="B581" i="39"/>
  <c r="C581" i="39"/>
  <c r="E581" i="39" s="1"/>
  <c r="B559" i="39"/>
  <c r="C559" i="39"/>
  <c r="E559" i="39" s="1"/>
  <c r="A559" i="39"/>
  <c r="B635" i="39"/>
  <c r="A635" i="39"/>
  <c r="B622" i="39"/>
  <c r="C622" i="39"/>
  <c r="E622" i="39" s="1"/>
  <c r="A622" i="39"/>
  <c r="C558" i="39"/>
  <c r="E558" i="39" s="1"/>
  <c r="B558" i="39"/>
  <c r="A558" i="39"/>
  <c r="B544" i="39"/>
  <c r="C673" i="39"/>
  <c r="E673" i="39" s="1"/>
  <c r="A673" i="39"/>
  <c r="B673" i="39"/>
  <c r="C635" i="39"/>
  <c r="E635" i="39" s="1"/>
  <c r="A617" i="39"/>
  <c r="B617" i="39"/>
  <c r="C592" i="39"/>
  <c r="E592" i="39" s="1"/>
  <c r="A592" i="39"/>
  <c r="B592" i="39"/>
  <c r="C584" i="39"/>
  <c r="E584" i="39" s="1"/>
  <c r="B584" i="39"/>
  <c r="A584" i="39"/>
  <c r="C570" i="39"/>
  <c r="E570" i="39" s="1"/>
  <c r="C553" i="39"/>
  <c r="E553" i="39" s="1"/>
  <c r="A544" i="39"/>
  <c r="B535" i="39"/>
  <c r="C535" i="39"/>
  <c r="E535" i="39" s="1"/>
  <c r="A535" i="39"/>
  <c r="B541" i="39"/>
  <c r="C541" i="39"/>
  <c r="E541" i="39" s="1"/>
  <c r="A541" i="39"/>
  <c r="A612" i="39"/>
  <c r="B612" i="39"/>
  <c r="B570" i="39"/>
  <c r="B553" i="39"/>
  <c r="B512" i="39"/>
  <c r="A512" i="39"/>
  <c r="C512" i="39"/>
  <c r="E512" i="39" s="1"/>
  <c r="A601" i="39"/>
  <c r="B601" i="39"/>
  <c r="A447" i="39"/>
  <c r="B447" i="39"/>
  <c r="C640" i="39"/>
  <c r="E640" i="39" s="1"/>
  <c r="C630" i="39"/>
  <c r="E630" i="39" s="1"/>
  <c r="C617" i="39"/>
  <c r="E617" i="39" s="1"/>
  <c r="C683" i="39"/>
  <c r="E683" i="39" s="1"/>
  <c r="C676" i="39"/>
  <c r="E676" i="39" s="1"/>
  <c r="C671" i="39"/>
  <c r="E671" i="39" s="1"/>
  <c r="C664" i="39"/>
  <c r="E664" i="39" s="1"/>
  <c r="C659" i="39"/>
  <c r="E659" i="39" s="1"/>
  <c r="C652" i="39"/>
  <c r="E652" i="39" s="1"/>
  <c r="C647" i="39"/>
  <c r="E647" i="39" s="1"/>
  <c r="B640" i="39"/>
  <c r="B630" i="39"/>
  <c r="C612" i="39"/>
  <c r="E612" i="39" s="1"/>
  <c r="A430" i="39"/>
  <c r="B430" i="39"/>
  <c r="C430" i="39"/>
  <c r="E430" i="39" s="1"/>
  <c r="A666" i="39"/>
  <c r="B666" i="39"/>
  <c r="C601" i="39"/>
  <c r="E601" i="39" s="1"/>
  <c r="A385" i="39"/>
  <c r="B385" i="39"/>
  <c r="A509" i="39"/>
  <c r="C509" i="39"/>
  <c r="E509" i="39" s="1"/>
  <c r="C505" i="39"/>
  <c r="E505" i="39" s="1"/>
  <c r="B505" i="39"/>
  <c r="A505" i="39"/>
  <c r="B433" i="39"/>
  <c r="A433" i="39"/>
  <c r="C598" i="39"/>
  <c r="E598" i="39" s="1"/>
  <c r="B598" i="39"/>
  <c r="A598" i="39"/>
  <c r="A531" i="39"/>
  <c r="C531" i="39"/>
  <c r="E531" i="39" s="1"/>
  <c r="B531" i="39"/>
  <c r="C661" i="39"/>
  <c r="E661" i="39" s="1"/>
  <c r="A661" i="39"/>
  <c r="B661" i="39"/>
  <c r="B509" i="39"/>
  <c r="B472" i="39"/>
  <c r="C472" i="39"/>
  <c r="E472" i="39" s="1"/>
  <c r="A437" i="39"/>
  <c r="B437" i="39"/>
  <c r="C437" i="39"/>
  <c r="E437" i="39" s="1"/>
  <c r="C433" i="39"/>
  <c r="E433" i="39" s="1"/>
  <c r="B642" i="39"/>
  <c r="A642" i="39"/>
  <c r="A678" i="39"/>
  <c r="B678" i="39"/>
  <c r="C642" i="39"/>
  <c r="E642" i="39" s="1"/>
  <c r="C627" i="39"/>
  <c r="E627" i="39" s="1"/>
  <c r="B627" i="39"/>
  <c r="A627" i="39"/>
  <c r="B550" i="39"/>
  <c r="A550" i="39"/>
  <c r="C649" i="39"/>
  <c r="E649" i="39" s="1"/>
  <c r="A649" i="39"/>
  <c r="B649" i="39"/>
  <c r="B555" i="39"/>
  <c r="C555" i="39"/>
  <c r="E555" i="39" s="1"/>
  <c r="A555" i="39"/>
  <c r="A495" i="39"/>
  <c r="C495" i="39"/>
  <c r="E495" i="39" s="1"/>
  <c r="B495" i="39"/>
  <c r="A472" i="39"/>
  <c r="B606" i="39"/>
  <c r="A606" i="39"/>
  <c r="C606" i="39"/>
  <c r="E606" i="39" s="1"/>
  <c r="B499" i="39"/>
  <c r="C499" i="39"/>
  <c r="E499" i="39" s="1"/>
  <c r="A499" i="39"/>
  <c r="B654" i="39"/>
  <c r="A654" i="39"/>
  <c r="A576" i="39"/>
  <c r="B576" i="39"/>
  <c r="C567" i="39"/>
  <c r="E567" i="39" s="1"/>
  <c r="B547" i="39"/>
  <c r="C547" i="39"/>
  <c r="E547" i="39" s="1"/>
  <c r="A547" i="39"/>
  <c r="B416" i="39"/>
  <c r="A416" i="39"/>
  <c r="C632" i="39"/>
  <c r="E632" i="39" s="1"/>
  <c r="C603" i="39"/>
  <c r="E603" i="39" s="1"/>
  <c r="A461" i="39"/>
  <c r="B461" i="39"/>
  <c r="C461" i="39"/>
  <c r="E461" i="39" s="1"/>
  <c r="C440" i="39"/>
  <c r="E440" i="39" s="1"/>
  <c r="C589" i="39"/>
  <c r="E589" i="39" s="1"/>
  <c r="A552" i="39"/>
  <c r="B552" i="39"/>
  <c r="C546" i="39"/>
  <c r="E546" i="39" s="1"/>
  <c r="C543" i="39"/>
  <c r="E543" i="39" s="1"/>
  <c r="A538" i="39"/>
  <c r="C534" i="39"/>
  <c r="E534" i="39" s="1"/>
  <c r="A521" i="39"/>
  <c r="C521" i="39"/>
  <c r="E521" i="39" s="1"/>
  <c r="A502" i="39"/>
  <c r="C481" i="39"/>
  <c r="E481" i="39" s="1"/>
  <c r="B457" i="39"/>
  <c r="B440" i="39"/>
  <c r="B411" i="39"/>
  <c r="B508" i="39"/>
  <c r="C508" i="39"/>
  <c r="E508" i="39" s="1"/>
  <c r="B595" i="39"/>
  <c r="C595" i="39"/>
  <c r="E595" i="39" s="1"/>
  <c r="A485" i="39"/>
  <c r="C485" i="39"/>
  <c r="E485" i="39" s="1"/>
  <c r="C471" i="39"/>
  <c r="E471" i="39" s="1"/>
  <c r="C457" i="39"/>
  <c r="E457" i="39" s="1"/>
  <c r="B637" i="39"/>
  <c r="B632" i="39"/>
  <c r="B619" i="39"/>
  <c r="C611" i="39"/>
  <c r="E611" i="39" s="1"/>
  <c r="B603" i="39"/>
  <c r="A595" i="39"/>
  <c r="B471" i="39"/>
  <c r="B680" i="39"/>
  <c r="C675" i="39"/>
  <c r="E675" i="39" s="1"/>
  <c r="B668" i="39"/>
  <c r="C663" i="39"/>
  <c r="E663" i="39" s="1"/>
  <c r="B656" i="39"/>
  <c r="C651" i="39"/>
  <c r="E651" i="39" s="1"/>
  <c r="B644" i="39"/>
  <c r="C639" i="39"/>
  <c r="E639" i="39" s="1"/>
  <c r="A637" i="39"/>
  <c r="C629" i="39"/>
  <c r="E629" i="39" s="1"/>
  <c r="C624" i="39"/>
  <c r="E624" i="39" s="1"/>
  <c r="A619" i="39"/>
  <c r="C616" i="39"/>
  <c r="E616" i="39" s="1"/>
  <c r="B611" i="39"/>
  <c r="A600" i="39"/>
  <c r="B600" i="39"/>
  <c r="B589" i="39"/>
  <c r="C586" i="39"/>
  <c r="E586" i="39" s="1"/>
  <c r="B580" i="39"/>
  <c r="C572" i="39"/>
  <c r="E572" i="39" s="1"/>
  <c r="C569" i="39"/>
  <c r="E569" i="39" s="1"/>
  <c r="C552" i="39"/>
  <c r="E552" i="39" s="1"/>
  <c r="B546" i="39"/>
  <c r="B543" i="39"/>
  <c r="B534" i="39"/>
  <c r="B521" i="39"/>
  <c r="B511" i="39"/>
  <c r="C511" i="39"/>
  <c r="E511" i="39" s="1"/>
  <c r="C488" i="39"/>
  <c r="E488" i="39" s="1"/>
  <c r="B484" i="39"/>
  <c r="C484" i="39"/>
  <c r="E484" i="39" s="1"/>
  <c r="B481" i="39"/>
  <c r="C478" i="39"/>
  <c r="E478" i="39" s="1"/>
  <c r="C464" i="39"/>
  <c r="E464" i="39" s="1"/>
  <c r="C404" i="39"/>
  <c r="E404" i="39" s="1"/>
  <c r="C392" i="39"/>
  <c r="E392" i="39" s="1"/>
  <c r="C538" i="39"/>
  <c r="E538" i="39" s="1"/>
  <c r="C656" i="39"/>
  <c r="E656" i="39" s="1"/>
  <c r="A680" i="39"/>
  <c r="B675" i="39"/>
  <c r="A668" i="39"/>
  <c r="B663" i="39"/>
  <c r="B651" i="39"/>
  <c r="A644" i="39"/>
  <c r="B639" i="39"/>
  <c r="B629" i="39"/>
  <c r="A624" i="39"/>
  <c r="B616" i="39"/>
  <c r="B586" i="39"/>
  <c r="B583" i="39"/>
  <c r="C583" i="39"/>
  <c r="E583" i="39" s="1"/>
  <c r="A580" i="39"/>
  <c r="B572" i="39"/>
  <c r="B569" i="39"/>
  <c r="B520" i="39"/>
  <c r="C520" i="39"/>
  <c r="E520" i="39" s="1"/>
  <c r="B488" i="39"/>
  <c r="A478" i="39"/>
  <c r="B464" i="39"/>
  <c r="A425" i="39"/>
  <c r="B425" i="39"/>
  <c r="C425" i="39"/>
  <c r="E425" i="39" s="1"/>
  <c r="A418" i="39"/>
  <c r="B418" i="39"/>
  <c r="B404" i="39"/>
  <c r="B392" i="39"/>
  <c r="A401" i="39"/>
  <c r="B401" i="39"/>
  <c r="C401" i="39"/>
  <c r="E401" i="39" s="1"/>
  <c r="C672" i="39"/>
  <c r="E672" i="39" s="1"/>
  <c r="C660" i="39"/>
  <c r="E660" i="39" s="1"/>
  <c r="C648" i="39"/>
  <c r="E648" i="39" s="1"/>
  <c r="C636" i="39"/>
  <c r="E636" i="39" s="1"/>
  <c r="B631" i="39"/>
  <c r="C618" i="39"/>
  <c r="E618" i="39" s="1"/>
  <c r="C613" i="39"/>
  <c r="E613" i="39" s="1"/>
  <c r="B605" i="39"/>
  <c r="A588" i="39"/>
  <c r="B588" i="39"/>
  <c r="C574" i="39"/>
  <c r="E574" i="39" s="1"/>
  <c r="B568" i="39"/>
  <c r="B557" i="39"/>
  <c r="A533" i="39"/>
  <c r="C533" i="39"/>
  <c r="E533" i="39" s="1"/>
  <c r="A514" i="39"/>
  <c r="A497" i="39"/>
  <c r="C497" i="39"/>
  <c r="E497" i="39" s="1"/>
  <c r="B487" i="39"/>
  <c r="C487" i="39"/>
  <c r="E487" i="39" s="1"/>
  <c r="C459" i="39"/>
  <c r="E459" i="39" s="1"/>
  <c r="A449" i="39"/>
  <c r="B449" i="39"/>
  <c r="C449" i="39"/>
  <c r="E449" i="39" s="1"/>
  <c r="C445" i="39"/>
  <c r="E445" i="39" s="1"/>
  <c r="A442" i="39"/>
  <c r="B442" i="39"/>
  <c r="C428" i="39"/>
  <c r="E428" i="39" s="1"/>
  <c r="B399" i="39"/>
  <c r="A508" i="39"/>
  <c r="B672" i="39"/>
  <c r="B648" i="39"/>
  <c r="B636" i="39"/>
  <c r="B613" i="39"/>
  <c r="B523" i="39"/>
  <c r="C523" i="39"/>
  <c r="E523" i="39" s="1"/>
  <c r="A564" i="39"/>
  <c r="B564" i="39"/>
  <c r="A389" i="39"/>
  <c r="B389" i="39"/>
  <c r="C389" i="39"/>
  <c r="E389" i="39" s="1"/>
  <c r="C502" i="39"/>
  <c r="E502" i="39" s="1"/>
  <c r="A454" i="39"/>
  <c r="B454" i="39"/>
  <c r="C411" i="39"/>
  <c r="E411" i="39" s="1"/>
  <c r="B660" i="39"/>
  <c r="A631" i="39"/>
  <c r="B618" i="39"/>
  <c r="B571" i="39"/>
  <c r="C571" i="39"/>
  <c r="E571" i="39" s="1"/>
  <c r="B607" i="39"/>
  <c r="C607" i="39"/>
  <c r="E607" i="39" s="1"/>
  <c r="A571" i="39"/>
  <c r="B556" i="39"/>
  <c r="B545" i="39"/>
  <c r="B532" i="39"/>
  <c r="C532" i="39"/>
  <c r="E532" i="39" s="1"/>
  <c r="A523" i="39"/>
  <c r="C519" i="39"/>
  <c r="E519" i="39" s="1"/>
  <c r="B496" i="39"/>
  <c r="C496" i="39"/>
  <c r="E496" i="39" s="1"/>
  <c r="C490" i="39"/>
  <c r="E490" i="39" s="1"/>
  <c r="B483" i="39"/>
  <c r="A473" i="39"/>
  <c r="B473" i="39"/>
  <c r="C473" i="39"/>
  <c r="E473" i="39" s="1"/>
  <c r="A466" i="39"/>
  <c r="B466" i="39"/>
  <c r="A413" i="39"/>
  <c r="B413" i="39"/>
  <c r="C413" i="39"/>
  <c r="E413" i="39" s="1"/>
  <c r="A406" i="39"/>
  <c r="B406" i="39"/>
  <c r="A394" i="39"/>
  <c r="B394" i="39"/>
  <c r="B387" i="39"/>
  <c r="C382" i="39"/>
  <c r="E382" i="39" s="1"/>
  <c r="B382" i="39"/>
  <c r="C384" i="39"/>
  <c r="E384" i="39" s="1"/>
  <c r="B540" i="39"/>
  <c r="B528" i="39"/>
  <c r="B516" i="39"/>
  <c r="B504" i="39"/>
  <c r="B492" i="39"/>
  <c r="B480" i="39"/>
  <c r="C475" i="39"/>
  <c r="E475" i="39" s="1"/>
  <c r="B468" i="39"/>
  <c r="C463" i="39"/>
  <c r="E463" i="39" s="1"/>
  <c r="B456" i="39"/>
  <c r="C451" i="39"/>
  <c r="E451" i="39" s="1"/>
  <c r="B444" i="39"/>
  <c r="C439" i="39"/>
  <c r="E439" i="39" s="1"/>
  <c r="B432" i="39"/>
  <c r="C427" i="39"/>
  <c r="E427" i="39" s="1"/>
  <c r="B420" i="39"/>
  <c r="C415" i="39"/>
  <c r="E415" i="39" s="1"/>
  <c r="B408" i="39"/>
  <c r="C403" i="39"/>
  <c r="E403" i="39" s="1"/>
  <c r="B396" i="39"/>
  <c r="C391" i="39"/>
  <c r="E391" i="39" s="1"/>
  <c r="B384" i="39"/>
  <c r="B415" i="39"/>
  <c r="B403" i="39"/>
  <c r="C398" i="39"/>
  <c r="E398" i="39" s="1"/>
  <c r="B391" i="39"/>
  <c r="C386" i="39"/>
  <c r="E386" i="39" s="1"/>
  <c r="B398" i="39"/>
  <c r="B386" i="39"/>
  <c r="C381" i="39"/>
  <c r="E381" i="39" s="1"/>
  <c r="C460" i="39"/>
  <c r="E460" i="39" s="1"/>
  <c r="C448" i="39"/>
  <c r="E448" i="39" s="1"/>
  <c r="C436" i="39"/>
  <c r="E436" i="39" s="1"/>
  <c r="C424" i="39"/>
  <c r="E424" i="39" s="1"/>
  <c r="C412" i="39"/>
  <c r="E412" i="39" s="1"/>
  <c r="C400" i="39"/>
  <c r="E400" i="39" s="1"/>
  <c r="B381" i="39"/>
  <c r="D290" i="39"/>
  <c r="D292" i="39"/>
  <c r="D124" i="39"/>
  <c r="D294" i="39"/>
  <c r="D296" i="39"/>
  <c r="D63" i="39"/>
  <c r="D298" i="39"/>
  <c r="D99" i="39"/>
  <c r="D300" i="39"/>
  <c r="D64" i="39"/>
  <c r="D302" i="39"/>
  <c r="D304" i="39"/>
  <c r="D306" i="39"/>
  <c r="D308" i="39"/>
  <c r="D100" i="39"/>
  <c r="B100" i="39" s="1"/>
  <c r="D310" i="39"/>
  <c r="D312" i="39"/>
  <c r="D313" i="39"/>
  <c r="D315" i="39"/>
  <c r="D139" i="39"/>
  <c r="D317" i="39"/>
  <c r="D319" i="39"/>
  <c r="D66" i="39"/>
  <c r="D321" i="39"/>
  <c r="D65" i="39"/>
  <c r="D161" i="39"/>
  <c r="D126" i="39"/>
  <c r="D101" i="39"/>
  <c r="D82" i="39"/>
  <c r="D323" i="39"/>
  <c r="D325" i="39"/>
  <c r="D327" i="39"/>
  <c r="C327" i="39" s="1"/>
  <c r="E327" i="39" s="1"/>
  <c r="D329" i="39"/>
  <c r="D162" i="39"/>
  <c r="D331" i="39"/>
  <c r="D333" i="39"/>
  <c r="D335" i="39"/>
  <c r="D337" i="39"/>
  <c r="D339" i="39"/>
  <c r="A339" i="39" s="1"/>
  <c r="D341" i="39"/>
  <c r="C341" i="39" s="1"/>
  <c r="E341" i="39" s="1"/>
  <c r="D343" i="39"/>
  <c r="D345" i="39"/>
  <c r="D288" i="39"/>
  <c r="D291" i="39"/>
  <c r="D293" i="39"/>
  <c r="D295" i="39"/>
  <c r="D297" i="39"/>
  <c r="D299" i="39"/>
  <c r="B299" i="39" s="1"/>
  <c r="D301" i="39"/>
  <c r="D303" i="39"/>
  <c r="C303" i="39" s="1"/>
  <c r="E303" i="39" s="1"/>
  <c r="D305" i="39"/>
  <c r="A305" i="39" s="1"/>
  <c r="D67" i="39"/>
  <c r="C67" i="39" s="1"/>
  <c r="E67" i="39" s="1"/>
  <c r="D307" i="39"/>
  <c r="D309" i="39"/>
  <c r="D311" i="39"/>
  <c r="D102" i="39"/>
  <c r="D68" i="39"/>
  <c r="D163" i="39"/>
  <c r="D140" i="39"/>
  <c r="D379" i="39"/>
  <c r="D314" i="39"/>
  <c r="D316" i="39"/>
  <c r="D69" i="39"/>
  <c r="B69" i="39" s="1"/>
  <c r="D164" i="39"/>
  <c r="A164" i="39" s="1"/>
  <c r="D181" i="39"/>
  <c r="D182" i="39"/>
  <c r="D183" i="39"/>
  <c r="D184" i="39"/>
  <c r="C184" i="39" s="1"/>
  <c r="E184" i="39" s="1"/>
  <c r="D22" i="39"/>
  <c r="C22" i="39" s="1"/>
  <c r="E22" i="39" s="1"/>
  <c r="D192" i="39"/>
  <c r="C192" i="39" s="1"/>
  <c r="E192" i="39" s="1"/>
  <c r="D318" i="39"/>
  <c r="B318" i="39" s="1"/>
  <c r="D320" i="39"/>
  <c r="D23" i="39"/>
  <c r="C23" i="39" s="1"/>
  <c r="E23" i="39" s="1"/>
  <c r="D322" i="39"/>
  <c r="D324" i="39"/>
  <c r="D326" i="39"/>
  <c r="D328" i="39"/>
  <c r="D24" i="39"/>
  <c r="B25" i="39"/>
  <c r="D26" i="39"/>
  <c r="C26" i="39" s="1"/>
  <c r="E26" i="39" s="1"/>
  <c r="D330" i="39"/>
  <c r="D145" i="39"/>
  <c r="C145" i="39" s="1"/>
  <c r="E145" i="39" s="1"/>
  <c r="D185" i="39"/>
  <c r="C185" i="39" s="1"/>
  <c r="E185" i="39" s="1"/>
  <c r="D146" i="39"/>
  <c r="D186" i="39"/>
  <c r="D187" i="39"/>
  <c r="D188" i="39"/>
  <c r="B188" i="39" s="1"/>
  <c r="D189" i="39"/>
  <c r="D190" i="39"/>
  <c r="D191" i="39"/>
  <c r="D332" i="39"/>
  <c r="D193" i="39"/>
  <c r="D194" i="39"/>
  <c r="D195" i="39"/>
  <c r="D334" i="39"/>
  <c r="D336" i="39"/>
  <c r="B336" i="39" s="1"/>
  <c r="D174" i="39"/>
  <c r="D175" i="39"/>
  <c r="C175" i="39" s="1"/>
  <c r="E175" i="39" s="1"/>
  <c r="D176" i="39"/>
  <c r="A176" i="39" s="1"/>
  <c r="D113" i="39"/>
  <c r="D177" i="39"/>
  <c r="D178" i="39"/>
  <c r="D179" i="39"/>
  <c r="D338" i="39"/>
  <c r="D340" i="39"/>
  <c r="D342" i="39"/>
  <c r="D344" i="39"/>
  <c r="A344" i="39" s="1"/>
  <c r="D346" i="39"/>
  <c r="C346" i="39" s="1"/>
  <c r="E346" i="39" s="1"/>
  <c r="D347" i="39"/>
  <c r="D348" i="39"/>
  <c r="D349" i="39"/>
  <c r="D350" i="39"/>
  <c r="D351" i="39"/>
  <c r="D352" i="39"/>
  <c r="D353" i="39"/>
  <c r="D354" i="39"/>
  <c r="D355" i="39"/>
  <c r="D356" i="39"/>
  <c r="D357" i="39"/>
  <c r="A357" i="39" s="1"/>
  <c r="D358" i="39"/>
  <c r="A358" i="39" s="1"/>
  <c r="D359" i="39"/>
  <c r="D360" i="39"/>
  <c r="C360" i="39" s="1"/>
  <c r="E360" i="39" s="1"/>
  <c r="D361" i="39"/>
  <c r="D362" i="39"/>
  <c r="D363" i="39"/>
  <c r="D364" i="39"/>
  <c r="D107" i="39"/>
  <c r="D365" i="39"/>
  <c r="A365" i="39" s="1"/>
  <c r="D108" i="39"/>
  <c r="D70" i="39"/>
  <c r="D34" i="39"/>
  <c r="D366" i="39"/>
  <c r="D367" i="39"/>
  <c r="D35" i="39"/>
  <c r="D155" i="39"/>
  <c r="D109" i="39"/>
  <c r="C109" i="39" s="1"/>
  <c r="E109" i="39" s="1"/>
  <c r="D168" i="39"/>
  <c r="D36" i="39"/>
  <c r="D368" i="39"/>
  <c r="D143" i="39"/>
  <c r="B143" i="39" s="1"/>
  <c r="D144" i="39"/>
  <c r="D110" i="39"/>
  <c r="D156" i="39"/>
  <c r="D196" i="39"/>
  <c r="A196" i="39" s="1"/>
  <c r="D369" i="39"/>
  <c r="D169" i="39"/>
  <c r="D229" i="39"/>
  <c r="D170" i="39"/>
  <c r="C170" i="39" s="1"/>
  <c r="E170" i="39" s="1"/>
  <c r="D171" i="39"/>
  <c r="D197" i="39"/>
  <c r="D111" i="39"/>
  <c r="D370" i="39"/>
  <c r="D172" i="39"/>
  <c r="D173" i="39"/>
  <c r="D198" i="39"/>
  <c r="A198" i="39" s="1"/>
  <c r="D157" i="39"/>
  <c r="C157" i="39" s="1"/>
  <c r="E157" i="39" s="1"/>
  <c r="D37" i="39"/>
  <c r="D371" i="39"/>
  <c r="D372" i="39"/>
  <c r="D158" i="39"/>
  <c r="D112" i="39"/>
  <c r="D373" i="39"/>
  <c r="D374" i="39"/>
  <c r="D27" i="39"/>
  <c r="C27" i="39" s="1"/>
  <c r="E27" i="39" s="1"/>
  <c r="D199" i="39"/>
  <c r="D200" i="39"/>
  <c r="C200" i="39" s="1"/>
  <c r="E200" i="39" s="1"/>
  <c r="D103" i="39"/>
  <c r="A103" i="39" s="1"/>
  <c r="D375" i="39"/>
  <c r="D152" i="39"/>
  <c r="D28" i="39"/>
  <c r="D153" i="39"/>
  <c r="D71" i="39"/>
  <c r="D104" i="39"/>
  <c r="D105" i="39"/>
  <c r="D29" i="39"/>
  <c r="D165" i="39"/>
  <c r="C165" i="39" s="1"/>
  <c r="E165" i="39" s="1"/>
  <c r="D154" i="39"/>
  <c r="D30" i="39"/>
  <c r="C30" i="39" s="1"/>
  <c r="E30" i="39" s="1"/>
  <c r="D31" i="39"/>
  <c r="C31" i="39" s="1"/>
  <c r="E31" i="39" s="1"/>
  <c r="D201" i="39"/>
  <c r="D202" i="39"/>
  <c r="D203" i="39"/>
  <c r="D166" i="39"/>
  <c r="A166" i="39" s="1"/>
  <c r="D204" i="39"/>
  <c r="C204" i="39" s="1"/>
  <c r="E204" i="39" s="1"/>
  <c r="D205" i="39"/>
  <c r="D141" i="39"/>
  <c r="D142" i="39"/>
  <c r="D106" i="39"/>
  <c r="D32" i="39"/>
  <c r="D33" i="39"/>
  <c r="D206" i="39"/>
  <c r="D167" i="39"/>
  <c r="D207" i="39"/>
  <c r="D159" i="39"/>
  <c r="C159" i="39" s="1"/>
  <c r="E159" i="39" s="1"/>
  <c r="D114" i="39"/>
  <c r="A114" i="39" s="1"/>
  <c r="D115" i="39"/>
  <c r="C115" i="39" s="1"/>
  <c r="E115" i="39" s="1"/>
  <c r="D376" i="39"/>
  <c r="D116" i="39"/>
  <c r="D117" i="39"/>
  <c r="D118" i="39"/>
  <c r="D119" i="39"/>
  <c r="D120" i="39"/>
  <c r="C120" i="39" s="1"/>
  <c r="E120" i="39" s="1"/>
  <c r="D121" i="39"/>
  <c r="D122" i="39"/>
  <c r="B122" i="39" s="1"/>
  <c r="D123" i="39"/>
  <c r="D377" i="39"/>
  <c r="C377" i="39" s="1"/>
  <c r="E377" i="39" s="1"/>
  <c r="D378" i="39"/>
  <c r="B378" i="39" s="1"/>
  <c r="D180" i="39"/>
  <c r="D208" i="39"/>
  <c r="D2" i="39"/>
  <c r="D209" i="39"/>
  <c r="D210" i="39"/>
  <c r="C210" i="39" s="1"/>
  <c r="E210" i="39" s="1"/>
  <c r="D253" i="39"/>
  <c r="D211" i="39"/>
  <c r="C211" i="39" s="1"/>
  <c r="E211" i="39" s="1"/>
  <c r="D212" i="39"/>
  <c r="D213" i="39"/>
  <c r="D254" i="39"/>
  <c r="D255" i="39"/>
  <c r="D256" i="39"/>
  <c r="D257" i="39"/>
  <c r="D214" i="39"/>
  <c r="D38" i="39"/>
  <c r="D258" i="39"/>
  <c r="D259" i="39"/>
  <c r="C259" i="39" s="1"/>
  <c r="E259" i="39" s="1"/>
  <c r="D39" i="39"/>
  <c r="D40" i="39"/>
  <c r="D260" i="39"/>
  <c r="D261" i="39"/>
  <c r="D262" i="39"/>
  <c r="D263" i="39"/>
  <c r="D264" i="39"/>
  <c r="D135" i="39"/>
  <c r="D215" i="39"/>
  <c r="D216" i="39"/>
  <c r="D217" i="39"/>
  <c r="C217" i="39" s="1"/>
  <c r="E217" i="39" s="1"/>
  <c r="D3" i="39"/>
  <c r="B3" i="39" s="1"/>
  <c r="D72" i="39"/>
  <c r="D73" i="39"/>
  <c r="D83" i="39"/>
  <c r="D127" i="39"/>
  <c r="C127" i="39" s="1"/>
  <c r="E127" i="39" s="1"/>
  <c r="D4" i="39"/>
  <c r="D5" i="39"/>
  <c r="D218" i="39"/>
  <c r="A218" i="39" s="1"/>
  <c r="D270" i="39"/>
  <c r="D148" i="39"/>
  <c r="D271" i="39"/>
  <c r="D272" i="39"/>
  <c r="D91" i="39"/>
  <c r="A91" i="39" s="1"/>
  <c r="D273" i="39"/>
  <c r="C273" i="39" s="1"/>
  <c r="E273" i="39" s="1"/>
  <c r="D41" i="39"/>
  <c r="B41" i="39" s="1"/>
  <c r="D42" i="39"/>
  <c r="A42" i="39" s="1"/>
  <c r="D43" i="39"/>
  <c r="B43" i="39" s="1"/>
  <c r="D44" i="39"/>
  <c r="D45" i="39"/>
  <c r="D147" i="39"/>
  <c r="C147" i="39" s="1"/>
  <c r="E147" i="39" s="1"/>
  <c r="D274" i="39"/>
  <c r="D46" i="39"/>
  <c r="D47" i="39"/>
  <c r="D48" i="39"/>
  <c r="D128" i="39"/>
  <c r="D149" i="39"/>
  <c r="D49" i="39"/>
  <c r="D136" i="39"/>
  <c r="A136" i="39" s="1"/>
  <c r="D129" i="39"/>
  <c r="A129" i="39" s="1"/>
  <c r="D50" i="39"/>
  <c r="D219" i="39"/>
  <c r="D17" i="39"/>
  <c r="D130" i="39"/>
  <c r="D51" i="39"/>
  <c r="D80" i="39"/>
  <c r="D18" i="39"/>
  <c r="D19" i="39"/>
  <c r="A19" i="39" s="1"/>
  <c r="D220" i="39"/>
  <c r="D20" i="39"/>
  <c r="A20" i="39" s="1"/>
  <c r="D150" i="39"/>
  <c r="A150" i="39" s="1"/>
  <c r="D92" i="39"/>
  <c r="D52" i="39"/>
  <c r="D160" i="39"/>
  <c r="D221" i="39"/>
  <c r="D275" i="39"/>
  <c r="B275" i="39" s="1"/>
  <c r="D53" i="39"/>
  <c r="D81" i="39"/>
  <c r="D276" i="39"/>
  <c r="D54" i="39"/>
  <c r="B54" i="39" s="1"/>
  <c r="D55" i="39"/>
  <c r="D56" i="39"/>
  <c r="C56" i="39" s="1"/>
  <c r="E56" i="39" s="1"/>
  <c r="D57" i="39"/>
  <c r="C57" i="39" s="1"/>
  <c r="E57" i="39" s="1"/>
  <c r="D125" i="39"/>
  <c r="D277" i="39"/>
  <c r="D278" i="39"/>
  <c r="C278" i="39" s="1"/>
  <c r="E278" i="39" s="1"/>
  <c r="D279" i="39"/>
  <c r="C279" i="39" s="1"/>
  <c r="E279" i="39" s="1"/>
  <c r="D280" i="39"/>
  <c r="D222" i="39"/>
  <c r="D58" i="39"/>
  <c r="D59" i="39"/>
  <c r="D93" i="39"/>
  <c r="A93" i="39" s="1"/>
  <c r="D21" i="39"/>
  <c r="C21" i="39" s="1"/>
  <c r="E21" i="39" s="1"/>
  <c r="D60" i="39"/>
  <c r="D94" i="39"/>
  <c r="D137" i="39"/>
  <c r="B137" i="39" s="1"/>
  <c r="D138" i="39"/>
  <c r="D151" i="39"/>
  <c r="C151" i="39" s="1"/>
  <c r="E151" i="39" s="1"/>
  <c r="D95" i="39"/>
  <c r="C95" i="39" s="1"/>
  <c r="E95" i="39" s="1"/>
  <c r="D61" i="39"/>
  <c r="A61" i="39" s="1"/>
  <c r="D281" i="39"/>
  <c r="D62" i="39"/>
  <c r="D282" i="39"/>
  <c r="D131" i="39"/>
  <c r="D252" i="39"/>
  <c r="D283" i="39"/>
  <c r="D284" i="39"/>
  <c r="A284" i="39" s="1"/>
  <c r="D96" i="39"/>
  <c r="A96" i="39" s="1"/>
  <c r="D15" i="39"/>
  <c r="C15" i="39" s="1"/>
  <c r="E15" i="39" s="1"/>
  <c r="D97" i="39"/>
  <c r="D223" i="39"/>
  <c r="B223" i="39" s="1"/>
  <c r="D16" i="39"/>
  <c r="D13" i="39"/>
  <c r="D14" i="39"/>
  <c r="D134" i="39"/>
  <c r="D224" i="39"/>
  <c r="A224" i="39" s="1"/>
  <c r="D285" i="39"/>
  <c r="A285" i="39" s="1"/>
  <c r="D225" i="39"/>
  <c r="D132" i="39"/>
  <c r="D133" i="39"/>
  <c r="C133" i="39" s="1"/>
  <c r="E133" i="39" s="1"/>
  <c r="D226" i="39"/>
  <c r="A226" i="39" s="1"/>
  <c r="D227" i="39"/>
  <c r="A227" i="39" s="1"/>
  <c r="D228" i="39"/>
  <c r="D286" i="39"/>
  <c r="D287" i="39"/>
  <c r="D289" i="39"/>
  <c r="D74" i="39"/>
  <c r="D6" i="39"/>
  <c r="B6" i="39" s="1"/>
  <c r="D7" i="39"/>
  <c r="D8" i="39"/>
  <c r="C8" i="39" s="1"/>
  <c r="E8" i="39" s="1"/>
  <c r="D75" i="39"/>
  <c r="A75" i="39" s="1"/>
  <c r="D84" i="39"/>
  <c r="A84" i="39" s="1"/>
  <c r="D85" i="39"/>
  <c r="D265" i="39"/>
  <c r="D266" i="39"/>
  <c r="D9" i="39"/>
  <c r="B9" i="39" s="1"/>
  <c r="D10" i="39"/>
  <c r="D267" i="39"/>
  <c r="D268" i="39"/>
  <c r="D250" i="39"/>
  <c r="C250" i="39" s="1"/>
  <c r="E250" i="39" s="1"/>
  <c r="D230" i="39"/>
  <c r="C230" i="39" s="1"/>
  <c r="E230" i="39" s="1"/>
  <c r="D231" i="39"/>
  <c r="D232" i="39"/>
  <c r="C232" i="39" s="1"/>
  <c r="E232" i="39" s="1"/>
  <c r="D233" i="39"/>
  <c r="C233" i="39" s="1"/>
  <c r="E233" i="39" s="1"/>
  <c r="D251" i="39"/>
  <c r="D234" i="39"/>
  <c r="D235" i="39"/>
  <c r="A235" i="39" s="1"/>
  <c r="D76" i="39"/>
  <c r="A76" i="39" s="1"/>
  <c r="D236" i="39"/>
  <c r="D237" i="39"/>
  <c r="D238" i="39"/>
  <c r="D239" i="39"/>
  <c r="C239" i="39" s="1"/>
  <c r="E239" i="39" s="1"/>
  <c r="D77" i="39"/>
  <c r="C77" i="39" s="1"/>
  <c r="E77" i="39" s="1"/>
  <c r="D86" i="39"/>
  <c r="A86" i="39" s="1"/>
  <c r="D78" i="39"/>
  <c r="A78" i="39" s="1"/>
  <c r="D79" i="39"/>
  <c r="A79" i="39" s="1"/>
  <c r="D240" i="39"/>
  <c r="D241" i="39"/>
  <c r="D242" i="39"/>
  <c r="D243" i="39"/>
  <c r="A243" i="39" s="1"/>
  <c r="D244" i="39"/>
  <c r="D245" i="39"/>
  <c r="A245" i="39" s="1"/>
  <c r="D11" i="39"/>
  <c r="B11" i="39" s="1"/>
  <c r="D87" i="39"/>
  <c r="D88" i="39"/>
  <c r="C88" i="39" s="1"/>
  <c r="E88" i="39" s="1"/>
  <c r="D269" i="39"/>
  <c r="D246" i="39"/>
  <c r="D247" i="39"/>
  <c r="A247" i="39" s="1"/>
  <c r="D248" i="39"/>
  <c r="D249" i="39"/>
  <c r="D12" i="39"/>
  <c r="A12" i="39" s="1"/>
  <c r="D89" i="39"/>
  <c r="A89" i="39" s="1"/>
  <c r="D90" i="39"/>
  <c r="D98" i="39"/>
  <c r="A98" i="39" s="1"/>
  <c r="A176" i="44" l="1"/>
  <c r="A177" i="44" s="1"/>
  <c r="A178" i="44" s="1"/>
  <c r="A179" i="44" s="1"/>
  <c r="A180" i="44" s="1"/>
  <c r="A181" i="44" s="1"/>
  <c r="A182" i="44" s="1"/>
  <c r="A183" i="44" s="1"/>
  <c r="A184" i="44" s="1"/>
  <c r="A185" i="44" s="1"/>
  <c r="B57" i="39"/>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73" i="39"/>
  <c r="B373" i="39"/>
  <c r="C373" i="39"/>
  <c r="E373" i="39" s="1"/>
  <c r="A352" i="39"/>
  <c r="B352" i="39"/>
  <c r="C352" i="39"/>
  <c r="E352" i="39" s="1"/>
  <c r="A182" i="39"/>
  <c r="B182" i="39"/>
  <c r="C182" i="39"/>
  <c r="E182" i="39" s="1"/>
  <c r="A323" i="39"/>
  <c r="B323" i="39"/>
  <c r="C323" i="39"/>
  <c r="E323" i="39" s="1"/>
  <c r="A53" i="39"/>
  <c r="B53" i="39"/>
  <c r="C53" i="39"/>
  <c r="E53" i="39" s="1"/>
  <c r="A376" i="39"/>
  <c r="B376" i="39"/>
  <c r="C376" i="39"/>
  <c r="E376"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74" i="39"/>
  <c r="B374" i="39"/>
  <c r="C374" i="39"/>
  <c r="E374"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378" i="39"/>
  <c r="C378" i="39"/>
  <c r="E378" i="39" s="1"/>
  <c r="A153" i="39"/>
  <c r="B153" i="39"/>
  <c r="C153" i="39"/>
  <c r="E153" i="39" s="1"/>
  <c r="A372" i="39"/>
  <c r="C372" i="39"/>
  <c r="E372" i="39" s="1"/>
  <c r="B372" i="39"/>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377" i="39"/>
  <c r="B377" i="39"/>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375" i="39"/>
  <c r="E375" i="39" s="1"/>
  <c r="B375" i="39"/>
  <c r="A375" i="39"/>
  <c r="C196" i="39"/>
  <c r="E196" i="39" s="1"/>
  <c r="B196" i="39"/>
  <c r="C366" i="39"/>
  <c r="E366" i="39" s="1"/>
  <c r="A366" i="39"/>
  <c r="B366" i="39"/>
  <c r="C358" i="39"/>
  <c r="E358" i="39" s="1"/>
  <c r="B358" i="39"/>
  <c r="C336" i="39"/>
  <c r="E336" i="39" s="1"/>
  <c r="A336" i="39"/>
  <c r="C146" i="39"/>
  <c r="E146" i="39" s="1"/>
  <c r="A146" i="39"/>
  <c r="B146" i="39"/>
  <c r="C320" i="39"/>
  <c r="E320" i="39" s="1"/>
  <c r="B320" i="39"/>
  <c r="A320" i="39"/>
  <c r="C379" i="39"/>
  <c r="E379" i="39" s="1"/>
  <c r="A379"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B379"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L3" i="39" l="1"/>
  <c r="M3" i="39" s="1"/>
  <c r="J3" i="39" s="1"/>
</calcChain>
</file>

<file path=xl/sharedStrings.xml><?xml version="1.0" encoding="utf-8"?>
<sst xmlns="http://schemas.openxmlformats.org/spreadsheetml/2006/main" count="5393" uniqueCount="3418">
  <si>
    <t>Total DDs</t>
  </si>
  <si>
    <t>DD #</t>
  </si>
  <si>
    <t>Decision ID</t>
  </si>
  <si>
    <t>State</t>
  </si>
  <si>
    <t>UUID</t>
  </si>
  <si>
    <t>Design Decision</t>
  </si>
  <si>
    <t>Design Justification</t>
  </si>
  <si>
    <t>Design Implication</t>
  </si>
  <si>
    <t>Aligned (Yes, No, N/A)</t>
  </si>
  <si>
    <t>Exception Justification / Compliance Notes</t>
  </si>
  <si>
    <t>Yes</t>
  </si>
  <si>
    <t>No</t>
  </si>
  <si>
    <t>Partial Calculations</t>
  </si>
  <si>
    <t>Select Type</t>
  </si>
  <si>
    <t>Select Target Release Number</t>
  </si>
  <si>
    <t>Enter current UUID if updating existing</t>
  </si>
  <si>
    <t>New UUID</t>
  </si>
  <si>
    <t>Highest current UUID</t>
  </si>
  <si>
    <t>New UUID Partial</t>
  </si>
  <si>
    <t>UUID Being Updated</t>
  </si>
  <si>
    <t>VVD Versions</t>
  </si>
  <si>
    <t>Types</t>
  </si>
  <si>
    <t>0430</t>
  </si>
  <si>
    <t>New</t>
  </si>
  <si>
    <t>0500</t>
  </si>
  <si>
    <t>Existing</t>
  </si>
  <si>
    <t>0510</t>
  </si>
  <si>
    <t>0520</t>
  </si>
  <si>
    <t>Compliant</t>
  </si>
  <si>
    <t>N/A</t>
  </si>
  <si>
    <t>VI</t>
  </si>
  <si>
    <t>SDDC-MGMT-PHY-001</t>
  </si>
  <si>
    <t>In Region SFO, that is Region A, deploy one or two availability zones to support all SDDC management components and their SLAs.</t>
  </si>
  <si>
    <t>SDDC-MGMT-PHY-002</t>
  </si>
  <si>
    <t>Use two separate power feeds for each rack.</t>
  </si>
  <si>
    <t>SDDC-MGMT-PHY-003</t>
  </si>
  <si>
    <t>Mount the compute resources (minimum of 4 ESXi hosts) for the first cluster in the management domain together in one rack.</t>
  </si>
  <si>
    <t>SDDC-MGMT-PHY-004</t>
  </si>
  <si>
    <t>When using two availability zone, in each availability zone, mount the compute resources (minimum of 4 ESXi hosts) for the first cluster in the management domain together in one rack.</t>
  </si>
  <si>
    <t>Supports all SDDC management and compute components for a region.
Supports stretched clusters and application-aware failover for high availability between two physical locations.</t>
  </si>
  <si>
    <t>- Using a single availability zone results in limited redundancy of the overall solution.
- A single availability zone can become a single point of failure and prevent high- availability design solutions in a region.
Implementing two availability zones increases the solution footprint and can complicate the operational procedures.</t>
  </si>
  <si>
    <t>Redundant power feeds increase availability by ensuring that failure of a power feed does not bring down all equipment in a rack.
Combined with redundant network connections to a rack and in a rack, redundant power feeds prevent a failure of the equipment in an entire rack.</t>
  </si>
  <si>
    <t>All equipment used must support two separate power feeds. The equipment must keep running if one power feed fails.
If the equipment of an entire rack fails, the cause, such as flooding or an earthquake, also affects neighboring racks.</t>
  </si>
  <si>
    <t>Mounting the compute resources for the first cluster in the management domain together can ease physical data center design, deployment, and troubleshooting.
You only need to provide on- ramp and off-ramp connectivity to physical networks , for example, north- south Layer 3 routing for NSX-T Data Center, to a single rack.
NSX-T Edge nodes require external connectivity to physical network devices. Placing edge nodes in the same rack minimizes VLAN spread.</t>
  </si>
  <si>
    <t>Data centers must have sufficient power and cooling to operate the server equipment according to the selected vendor and products.
If the equipment in the entire rack fails, to reduce downtime associated with such an event, you must have a second availability zone .</t>
  </si>
  <si>
    <t>SDDC-WLD-PHY-001</t>
  </si>
  <si>
    <t>In Region SFO, that is Region A, deploy one or two availability zones to support tenant workloads and NSX-T Edge nodes.</t>
  </si>
  <si>
    <t>SDDC-WLD-PHY-002</t>
  </si>
  <si>
    <t>SDDC-WLD-PHY-003</t>
  </si>
  <si>
    <t>Mount the compute resources (minimum of 4 ESXi hosts) for the shared edge and workload cluster together in a single rack.</t>
  </si>
  <si>
    <t>SDDC-WLD-PHY-004</t>
  </si>
  <si>
    <t>In each availability zone, mount the compute resources (minimum of 4 ESXi hosts) for the shared edge and workload cluster together in a single rack.</t>
  </si>
  <si>
    <t>SDDC-MGMT-VI-ESXi-001</t>
  </si>
  <si>
    <t>Use vSAN ReadyNodes with vSAN storage for each ESXi host in the management domain.</t>
  </si>
  <si>
    <t>Your SDDC is fully compatible with vSAN at deployment.</t>
  </si>
  <si>
    <t>Hardware choices might be limited.</t>
  </si>
  <si>
    <t>SDDC-MGMT-VI-ESXi-002</t>
  </si>
  <si>
    <t>Allocate hosts with uniform configuration across the first cluster of the management domain.</t>
  </si>
  <si>
    <t>You must apply vendor sourcing, budgeting, and procurement considerations for uniform server nodes, on a per cluster basis.</t>
  </si>
  <si>
    <t>SDDC-MGMT-VI-ESXi-003</t>
  </si>
  <si>
    <t>Install each ESXi host in the first, four-node, cluster of the management domain with a minimum of 256 GB RAM.</t>
  </si>
  <si>
    <t>In a four-node cluster, only 768 GB is available for use because the host redundancy that is configured in vSphere HA is N+1.</t>
  </si>
  <si>
    <t>SDDC-MGMT-VI-ESXi-004</t>
  </si>
  <si>
    <t>Install and configure all ESXi hosts in the first cluster of the management domain to boot using a 32-GB device or greater.</t>
  </si>
  <si>
    <t>Provides hosts that have large memory, that is, greater than 512 GB, with enough space for the scratch partition when using vSAN.</t>
  </si>
  <si>
    <t>When you use SATA-DOM or SD devices, ESXi logs are not retained locally.</t>
  </si>
  <si>
    <t>SDDC-MGMT-VI-ESXi-005</t>
  </si>
  <si>
    <t>Use the default configuration for the scratch partition on all ESXi hosts in the first cluster of the management domain.</t>
  </si>
  <si>
    <t>SDDC-MGMT-VI-ESXi-006</t>
  </si>
  <si>
    <t>For workloads running in the first cluster in the management domain, save the virtual machine swap file at the default location.</t>
  </si>
  <si>
    <t>Simplifies the configuration process.</t>
  </si>
  <si>
    <t>Increases the amount of replication traffic for management workloads that are recovered as part of the disaster recovery process.</t>
  </si>
  <si>
    <t>SDDC-MGMT-VI-ESXi-007</t>
  </si>
  <si>
    <t>Use SDDC Manager to perform the life cycle management of ESXi hosts in the management domain.</t>
  </si>
  <si>
    <t>Because the deployment scope of SDDC Manager covers the full SDDC stack, SDDC Manager performs patching, update, or upgrade of the management domain as a single process.</t>
  </si>
  <si>
    <t>The operations team must understand and be aware of the impact of a patch, update, or upgrade operation by using SDDC Manager.</t>
  </si>
  <si>
    <t>SDDC-MGMT-VI-ESXi-008</t>
  </si>
  <si>
    <t>Place the ESXi hosts in the first cluster of the management domain on the VLAN-backed management network segment.</t>
  </si>
  <si>
    <t>Reduces the number of VLANs needed because a single VLAN can be allocated to both the ESXi hosts, vCenter Server, and NSX-T for Data Center management components.</t>
  </si>
  <si>
    <t>Separation of the physical VLAN between ESXi hosts and other management components for security reasons is missing.</t>
  </si>
  <si>
    <t>SDDC-MGMT-VI-ESXi-009</t>
  </si>
  <si>
    <t>Allocate statically assigned IP addresses and host names across all ESXi hosts in the first cluster of the management domain.</t>
  </si>
  <si>
    <t>Ensures stability across the SDDC, makes it simpler to maintain and track, and to implement a DNS configuration.</t>
  </si>
  <si>
    <t>Requires precise IP address management.</t>
  </si>
  <si>
    <t>SDDC-MGMT-VI-ESXi-010</t>
  </si>
  <si>
    <t>Configure forward and reverse DNS records for each ESXi host in the first cluster of the management domain, assigning the records to the child domain on the region.</t>
  </si>
  <si>
    <t>All ESXi hosts are accessible by using a fully qualified domain name instead of by using IP addresses only.</t>
  </si>
  <si>
    <t>You must provide DNS records for each ESXi host.</t>
  </si>
  <si>
    <t>SDDC-MGMT-VI-ESXi-011</t>
  </si>
  <si>
    <t>Configure time synchronization by using an internal NTP time source across all ESXi hosts in the management domain for the region.</t>
  </si>
  <si>
    <t>Prevents from failures in the deployment of the vCenter Server Appliance on an ESXi host if the host is not using NTP.</t>
  </si>
  <si>
    <t>An operational NTP service must be available in the environment.</t>
  </si>
  <si>
    <t>SDDC-MGMT-VI-ESXi-012</t>
  </si>
  <si>
    <t>Ensures that the NTP service is available right after you restart an ESXi host.</t>
  </si>
  <si>
    <t>None.</t>
  </si>
  <si>
    <t>SDDC-MGMT-VI-ESXi-013</t>
  </si>
  <si>
    <t>Ensures that on an ESXi host reboot, the SSH service is started ensuring access from SDDC Manager is maintained.</t>
  </si>
  <si>
    <t>Might be in a direct conflict with your corporate security policy.</t>
  </si>
  <si>
    <t>SDDC-MGMT-VI-ESXi-014</t>
  </si>
  <si>
    <t>Ensures that only critical messages appear in the VMware Host Client and vSphere Client by suppressing the warning message about enabled local and remote shell access.</t>
  </si>
  <si>
    <t>SDDC-MGMT-VI-ESXi-015</t>
  </si>
  <si>
    <t>Join each ESXi host in the management domain to the Active Directory domain of the region in which the ESXi host resides.</t>
  </si>
  <si>
    <t>Adding ESXi hosts to the domain can add some administrative overhead.</t>
  </si>
  <si>
    <t>SDDC-MGMT-VI-ESXi-016</t>
  </si>
  <si>
    <t>Changing the Active Directory group improves security by removing a known administrative access point.</t>
  </si>
  <si>
    <t>Additional changes to the ESXi hosts advanced settings are required.</t>
  </si>
  <si>
    <t>SDDC-MGMT-VI-ESXi-017</t>
  </si>
  <si>
    <t>Administration of direct user access is controlled by using Active Directory.</t>
  </si>
  <si>
    <t>SDDC-MGMT-VI-ESXi-018</t>
  </si>
  <si>
    <t>Configure a policy for ESXi host passwords and account lockout according to the industry standard for security and compliance of your organization.</t>
  </si>
  <si>
    <t>Aligns with the industry standard across your organization.</t>
  </si>
  <si>
    <t>SDDC-MGMT-VI-VC-001</t>
  </si>
  <si>
    <t>Deploy a dedicated vCenter Server instance in the first availability zone of the region for the management domain.</t>
  </si>
  <si>
    <t>SDDC-MGMT-VI-VC-002</t>
  </si>
  <si>
    <t>Deploy an appliance for the management domain vCenter Server of a small deployment size or larger.</t>
  </si>
  <si>
    <t>A vCenter Server appliance of a small-deployment size is sufficient to manage the management components that are required for achieving the design objectives.</t>
  </si>
  <si>
    <t>If the size of the management environment increases, you might have to increase the vCenter Server appliance size.</t>
  </si>
  <si>
    <t>SDDC-MGMT-VI-VC-003</t>
  </si>
  <si>
    <t>Deploy the appliance of the management domain vCenter Server with the default storage size.</t>
  </si>
  <si>
    <t>The default storage capacity assigned to a small appliance is sufficient to manage the management appliances that are required for achieving the design objectives.</t>
  </si>
  <si>
    <t>SDDC-MGMT-VI-VC-004</t>
  </si>
  <si>
    <t>Join all vCenter Server instances to a single vCenter Single Sign-On domain.</t>
  </si>
  <si>
    <t>When all vCenter Server instances are in the same vCenter Single Sign-On domain, they can share authentication and license data across all components and regions.</t>
  </si>
  <si>
    <t>SDDC-MGMT-VI-VC-005</t>
  </si>
  <si>
    <t>Create a ring topology for the vCenter Single Sign-On domain that is running in the vCenter Server instances.</t>
  </si>
  <si>
    <t>By default, one vCenter Server instance replicates only with another vCenter Server instance. This setup creates a single point of failure for replication. A ring topology ensures that each vCenter Server instance has two replication partners and removes any single point of failure.</t>
  </si>
  <si>
    <t>SDDC-MGMT-VI-VC-006</t>
  </si>
  <si>
    <t>Protect the appliance of the management domain vCenter Server by using vSphere HA.</t>
  </si>
  <si>
    <t>Supports the availability objectives for vCenter Server without requiring manual intervention if a failure occurs.</t>
  </si>
  <si>
    <t>vCenter Server becomes unavailable during a vSphere HA failover.</t>
  </si>
  <si>
    <t>SDDC-MGMT-VI-VC-007</t>
  </si>
  <si>
    <t>In vSphere HA, set the restart priority policy for the vCenter Server appliance to high.</t>
  </si>
  <si>
    <t>vCenter Server is the management and control plane for physical and virtual infrasturcture. In a HA event, vCenter should be available first before other management components come online to ensure the rest of the SDDC management stack comes up cleanly.</t>
  </si>
  <si>
    <t>If the restart priority for another virtual machines is set to highest, the connectivity delays for management components will be longer.</t>
  </si>
  <si>
    <t>SDDC-MGMT-VI-VC-008</t>
  </si>
  <si>
    <t>Use SDDC Manager to perform the life cycle management of the appliance for the management domain vCenter Server.</t>
  </si>
  <si>
    <t>SDDC-MGMT-VI-VC-009</t>
  </si>
  <si>
    <t>Reduces the number of required VLANs because a single VLAN can be allocated to both, vCenter Server and NSX-T for Data Center management components.</t>
  </si>
  <si>
    <t>SDDC-MGMT-VI-VC-010</t>
  </si>
  <si>
    <t>Allocate a statically assigned IP address and host name to the appliance of the management domain vCenter Server.</t>
  </si>
  <si>
    <t>SDDC-MGMT-VI-VC-011</t>
  </si>
  <si>
    <t>Configure forward and reverse DNS records for the appliance of the management domain vCenter Server, assigning the record to the child domain for the region.</t>
  </si>
  <si>
    <t>The vCenter Server appliance is accessible by using a fully qualified domain name instead of by using an IP address only.</t>
  </si>
  <si>
    <t>You must provide DNS records for the vCenter Server appliance in the management domain in each region.</t>
  </si>
  <si>
    <t>SDDC-MGMT-VI-VC-012</t>
  </si>
  <si>
    <t>Configure time synchronization by using an internal NTP time for the appliance of the management domain vCenter Server.</t>
  </si>
  <si>
    <t>SDDC-MGMT-VI-VC-013</t>
  </si>
  <si>
    <t>Create a cluster in the management domain for the initial set of ESXi hosts.</t>
  </si>
  <si>
    <t>Management of multiple clusters and vCenter Server instances increases operational overhead.</t>
  </si>
  <si>
    <t>SDDC-MGMT-VI-VC-014</t>
  </si>
  <si>
    <t>To support redundancy, you must allocate additional ESXi host resources.</t>
  </si>
  <si>
    <t>SDDC-MGMT-VI-VC-015</t>
  </si>
  <si>
    <t>Use vSphere HA to protect all virtual machines against failures.</t>
  </si>
  <si>
    <t>vSphere HA supports a robust level of protection for both ESXi host and virtual machine availability.</t>
  </si>
  <si>
    <t>You must provide sufficient resources on the remaining hosts so that virtual machines can be migrated to those hosts in the event of a host outage.</t>
  </si>
  <si>
    <t>SDDC-MGMT-VI-VC-016</t>
  </si>
  <si>
    <t>Set host isolation response to Power Off in vSphere HA.</t>
  </si>
  <si>
    <t>vSAN requires that the host isolation response be set to Power Off and to restart virtual machines on available ESXi hosts.</t>
  </si>
  <si>
    <t>If a false positive event occurs, virtual machines are powered off and an ESXi host is declared isolated incorrectly.</t>
  </si>
  <si>
    <t>SDDC-MGMT-VI-VC-017</t>
  </si>
  <si>
    <t>When using a single availability zone, configure admission control for 1 ESXi host failure and percentage- based failover capacity.</t>
  </si>
  <si>
    <t>In a cluster of 4 ESXi hosts, only the resources of 3 ESXi hosts are available for use.</t>
  </si>
  <si>
    <t>SDDC-MGMT-VI-VC-018</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</si>
  <si>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</si>
  <si>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</si>
  <si>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SDDC-MGMT-VI-VC-019</t>
  </si>
  <si>
    <t>Allows vSphere HA to validate complete network isolation if a connection failure between availability zones occurs.</t>
  </si>
  <si>
    <t>You must manually configure the isolation address.</t>
  </si>
  <si>
    <t>Ensures that vSphere HA uses the manual isolation addresses instead of the default management network gateway address.</t>
  </si>
  <si>
    <t>SDDC-MGMT-VI-VC-021</t>
  </si>
  <si>
    <t>Enable VM Monitoring for each cluster.</t>
  </si>
  <si>
    <t>VM Monitoring provides in- guest protection for most VM workloads. The application or service running on the virtual machine must be capable of restarting successfully after a reboot or the virtual machine restart is not sufficient.</t>
  </si>
  <si>
    <t>SDDC-MGMT-VI-VC-022</t>
  </si>
  <si>
    <t>Enable vSphere DRS (Distributed Resource Scheduling) on all clusters, using the default fully automated mode (medium) .</t>
  </si>
  <si>
    <t>Provides the best trade-off between load balancing and unnecessary migration with vSphere vMotion.</t>
  </si>
  <si>
    <t>If a vCenter Server outage occurs, mapping from virtual machines to ESXi hosts might be difficult to determine.</t>
  </si>
  <si>
    <t>SDDC-MGMT-VI-VC-023</t>
  </si>
  <si>
    <t>Create virtual machine groups for use in startup rules in the first cluster in the management domain.</t>
  </si>
  <si>
    <t>By creating virtual machine groups, you can use rules to configure the startup order of the SDDC management components.</t>
  </si>
  <si>
    <t>Creating the groups is a manual task and adds administrative overhead.</t>
  </si>
  <si>
    <t>SDDC-MGMT-VI-VC-024</t>
  </si>
  <si>
    <t>Create virtual machine rules to set the startup order of the SDDC management components.</t>
  </si>
  <si>
    <t>Rules enforce the startup order of virtual machine groups, hence, the startup order of the SDDC management components.</t>
  </si>
  <si>
    <t>Creating the rules is a manual task and adds administrative overhead.</t>
  </si>
  <si>
    <t>SDDC-MGMT-VI-VC-025</t>
  </si>
  <si>
    <t>When using two availability zones, create a host group and add the ESXi hosts in Availability Zone 1 in Region A to it.</t>
  </si>
  <si>
    <t>Makes it easier to manage which virtual machines run in which availability zone.</t>
  </si>
  <si>
    <t>You must create and maintain VM-Host DRS group rules.</t>
  </si>
  <si>
    <t>SDDC-MGMT-VI-VC-026</t>
  </si>
  <si>
    <t>When using two availability zones, create a host group and add the ESXi hosts in Availability Zone 2 in Region A to it.</t>
  </si>
  <si>
    <t>SDDC-MGMT-VI-VC-027</t>
  </si>
  <si>
    <t>When using two availability zones, create a virtual machine group and add the virtual machines in Availability Zone 1 in Region A to it.</t>
  </si>
  <si>
    <t>Ensures that virtual machines are located only in the assigned availability zone.</t>
  </si>
  <si>
    <t>You must add virtual machines to the allocated group manually.</t>
  </si>
  <si>
    <t>SDDC-MGMT-VI-VC-028</t>
  </si>
  <si>
    <t>When using two availability zones, create a virtual machine group and add the virtual machines in Availability Zone 2 in Region A to it.</t>
  </si>
  <si>
    <t>SDDC-MGMT-VI-VC-029</t>
  </si>
  <si>
    <t>When using two availability zones, create a should-run VM-Host affinity rule to run the group of virtual machines in Availability Zone 1 on the group of hosts in the same zone.</t>
  </si>
  <si>
    <t>SDDC-MGMT-VI-VC-030</t>
  </si>
  <si>
    <t>When using two availability zones, create a should-run VM-Host affinity rule to run the group of virtual machines in Availability Zone 2 on the group of hosts in the same zone.</t>
  </si>
  <si>
    <t>SDDC-MGMT-VI-VC-031</t>
  </si>
  <si>
    <t>Enable Enhanced vMotion Compatibility (EVC) on all clusters in the management domain.</t>
  </si>
  <si>
    <t>Supports cluster upgrades without virtual machine downtime.</t>
  </si>
  <si>
    <t>You can enable EVC only if clusters contain hosts with CPUs from the same vendor.</t>
  </si>
  <si>
    <t>SDDC-MGMT-VI-VC-032</t>
  </si>
  <si>
    <t>Set the cluster EVC mode to the highest available baseline that is supported for the lowest CPU architecture on the hosts in the cluster.</t>
  </si>
  <si>
    <t>None</t>
  </si>
  <si>
    <t>SDDC-MGMT-VI-VC-033</t>
  </si>
  <si>
    <t>Join the management domain vCenter Server to the Active Directory domain for the region that vCenter Server resides in.</t>
  </si>
  <si>
    <t>Joining vCenter Server to the domain adds some administrative overhead.</t>
  </si>
  <si>
    <t>SDDC-MGMT-VI-VC-034</t>
  </si>
  <si>
    <t>SDDC-MGMT-VI-VC-035</t>
  </si>
  <si>
    <t>Configure a password and account lockout policy for the appliance of the management domain vCenter Server according to the industry standard for security and compliance of your organization.</t>
  </si>
  <si>
    <t>DDC-MGMT-VI-VC-036</t>
  </si>
  <si>
    <t>Replace the default VMCA- signed certificate of the appliance of the management domain vCenter Server with a certificate that is signed by a certificate authority.</t>
  </si>
  <si>
    <t>Ensures that the communication to the externally facing Web user interface and API to vCenter Server, and between vCenter Server and other management components is encrypted.</t>
  </si>
  <si>
    <t>Replacing the default certificates with trusted CA- signed certificates from a certificate authority might increase the deployment preparation time because you must generate and submit certificates requests.</t>
  </si>
  <si>
    <t>SDDC-MGMT-VI-VC-037</t>
  </si>
  <si>
    <t>Use a SHA-2 algorithm or stronger for signed certificates.</t>
  </si>
  <si>
    <t>The SHA-1 algorithm is considered less secure and has been deprecated.</t>
  </si>
  <si>
    <t>Not all certificate authorities support SHA-2.</t>
  </si>
  <si>
    <t>SDDC-MGMT-VI-NET-001</t>
  </si>
  <si>
    <t>Use vSphere Distributed Switches.</t>
  </si>
  <si>
    <t>Simplifies management.</t>
  </si>
  <si>
    <t>Migration from a standard switch to a distributed switch requires a minimum of two physical NICs to maintain redundancy.</t>
  </si>
  <si>
    <t>SDDC-MGMT-VI-NET-002</t>
  </si>
  <si>
    <t>Use a single vSphere Distributed Switch per cluster.</t>
  </si>
  <si>
    <t>Increases the number of vSphere Distributed Switches that must be managed.</t>
  </si>
  <si>
    <t>SDDC-MGMT-VI-NET-003</t>
  </si>
  <si>
    <t>Enable Network I/O Control on vSphere distributed switch of the management domain cluster.</t>
  </si>
  <si>
    <t>Increases resiliency and performance of the network.</t>
  </si>
  <si>
    <t>If configured incorrectly, Network I/O Control might impact network performance for critical traffic types.</t>
  </si>
  <si>
    <t>SDDC-MGMT-VI-NET-004</t>
  </si>
  <si>
    <t>Configure the MTU size of the vSphere Distributed Switch to 9000 for jumbo frames.</t>
  </si>
  <si>
    <t>When adjusting the MTU packet size, you must also configure the entire network path (VMkernel ports, virtual switches, physical switches, and routers) to support the same MTU packet size.</t>
  </si>
  <si>
    <t>SDDC-MGMT-VI-NET-005</t>
  </si>
  <si>
    <t>SDDC-MGMT-VI-NET-006</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</si>
  <si>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</si>
  <si>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</si>
  <si>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</si>
  <si>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SDDC-MGMT-VI-NET-007</t>
  </si>
  <si>
    <t>Use static port binding for all non-management port groups.</t>
  </si>
  <si>
    <t>Static binding ensures a virtual machine connects to the same port on the vSphere Distributed Switch. This allows for historical data and port level monitoring .</t>
  </si>
  <si>
    <t>SDDC-MGMT-VI-NET-008</t>
  </si>
  <si>
    <t>Reduces the complexity of the network design and increases resiliency and performance.</t>
  </si>
  <si>
    <t>SDDC-MGMT-VI-NET-009</t>
  </si>
  <si>
    <t>SDDC-MGMT-VI-NET-010</t>
  </si>
  <si>
    <t>Use the vMotion TCP/IP stack for vSphere vMotion traffic.</t>
  </si>
  <si>
    <t>By using the vMotion TCP/IP stack, vSphere vMotion traffic can be assigned a default gateway on its own subnet and can go over Layer 3 networks.</t>
  </si>
  <si>
    <t>In the vSphere Client, the vMotion TCP/IP stack is not available in the wizard for creating a VMkernel network adapter wizard at the distributed port group level. You must create the VMkernel adapter directly on the ESXi host.</t>
  </si>
  <si>
    <t>SDDC-MGMT-VI-NET-011</t>
  </si>
  <si>
    <t>Set the share value for management traffic to Normal.</t>
  </si>
  <si>
    <t>SDDC-MGMT-VI-NET-012</t>
  </si>
  <si>
    <t>Set the share value for vSphere vMotion traffic to Low.</t>
  </si>
  <si>
    <t>During times of network contention, vSphere vMotion traffic is not as important as virtual machine or storage traffic.</t>
  </si>
  <si>
    <t>During times of network contention, vMotion takes longer than usual to complete.</t>
  </si>
  <si>
    <t>SDDC-MGMT-VI-NET-013</t>
  </si>
  <si>
    <t>Set the share value for virtual machines to High.</t>
  </si>
  <si>
    <t>Virtual machines are the most important asset in the SDDC. Leaving the default setting of High ensures that they always have access to the network resources they need.</t>
  </si>
  <si>
    <t>SDDC-MGMT-VI-NET-014</t>
  </si>
  <si>
    <t>Set the share value for vSAN traffic to High.</t>
  </si>
  <si>
    <t>During times of network contention, vSAN traffic needs a guaranteed bandwidth to support virtual machine performance.</t>
  </si>
  <si>
    <t>Set the share value for vSphere Fault Tolerance to Low.</t>
  </si>
  <si>
    <t>This design does not use vSphere Fault Tolerance. Fault tolerance traffic can be set the lowest priority.</t>
  </si>
  <si>
    <t>SDDC-MGMT-VI-SDN-001</t>
  </si>
  <si>
    <t>Use two ToR switches for each rack.</t>
  </si>
  <si>
    <t>Supports the use of two 10 GbE (25 GbE or greater recommended) links to each server and provides redundancy and reduces the overall design complexity.</t>
  </si>
  <si>
    <t>Requires two ToR switches per rack which can increase costs.</t>
  </si>
  <si>
    <t>SDDC-MGMT-VI-SDN-002</t>
  </si>
  <si>
    <t>SDDC-MGMT-VI-SDN-003</t>
  </si>
  <si>
    <t>SDDC-MGMT-VI-SDN-004</t>
  </si>
  <si>
    <t>Use a physical network that is configured for BGP routing adjacency</t>
  </si>
  <si>
    <t>Requires BGP configuration in the physical network.</t>
  </si>
  <si>
    <t>SDDC-MGMT-VI-SDN-005</t>
  </si>
  <si>
    <t>Ensures that interfaces such as management and storage always have the same IP address. In this way, you provide support for continuous management of ESXi hosts by using vCenter Server and for provisioning IP storage by storage administrators.</t>
  </si>
  <si>
    <t>SDDC-MGMT-VI-SDN-006</t>
  </si>
  <si>
    <t>Set the lease duration for the TEP DHCP scope to at least 7 days.</t>
  </si>
  <si>
    <t>Requires configuration and management of a DHCP server.</t>
  </si>
  <si>
    <t>SDDC-MGMT-VI-SDN-007</t>
  </si>
  <si>
    <t>Use VLANs to separate physical network functions.</t>
  </si>
  <si>
    <t>Requires uniform configuration and presentation on all the trunks that are made available to the ESXi hosts.</t>
  </si>
  <si>
    <t>SDDC-MGMT-VI-SDN-008</t>
  </si>
  <si>
    <t>When adjusting the MTU packet size, you must also configure the entire network path (VMkernel network adapters, virtual switches, physical switches, and routers) to support the same MTU packet size.</t>
  </si>
  <si>
    <t>SDDC-MGMT-VI-SDN-009</t>
  </si>
  <si>
    <t>SDDC-MGMT-VI-SDN-010</t>
  </si>
  <si>
    <t>Ensures that the VLANs that are stretched between availability zones are connected to a highly- available gateway if a failure of an availability zone occurs. Otherwise, a failure in the Layer 3 gateway will cause disruption in the traffic in the SDN setup.</t>
  </si>
  <si>
    <t>Requires configuration of a high availability technology for the Layer 3 gateways in the data center.</t>
  </si>
  <si>
    <t>SDDC-MGMT-VI-SDN-011</t>
  </si>
  <si>
    <t>Deploy three NSX-T Manager nodes for the management domain in the first cluster in the domain for configuring and managing the network services for SDDC management components.</t>
  </si>
  <si>
    <t>SDDC management components can be placed on isolated virtual networks, using load balancing, logical switching, dynamic routing, and logical firewalls services.</t>
  </si>
  <si>
    <t>SDDC-MGMT-VI- SDN-012</t>
  </si>
  <si>
    <t>Deploy each node in the NSX-T Manager cluster for the management domain as a medium- size appliance or larger.</t>
  </si>
  <si>
    <t>A medium-size appliance is sufficient for providing network services to the SDDC management components.</t>
  </si>
  <si>
    <t>If you extend the management domain, increasing the size of the NSX-T Manager appliances might be required.</t>
  </si>
  <si>
    <t>SDDC-MGMT-VI-SDN-013</t>
  </si>
  <si>
    <t>Create a virtual IP (VIP) address for the NSX-T Manager cluster for the management domain.</t>
  </si>
  <si>
    <t>Provides high availability of the user interface and API of NSX-T Manager.</t>
  </si>
  <si>
    <t>SDDC-MGMT-VI-SDN-014</t>
  </si>
  <si>
    <t>Apply VM-VM anti-affinity rules in vSphere Distributed Resource Scheduler (vSphere DRS) to the NSX-T Manager appliances.</t>
  </si>
  <si>
    <t>Keeps the NSX-T Manager appliances running on different ESXi hosts for high availability.</t>
  </si>
  <si>
    <t>SDDC-MGMT-VI-SDN-015</t>
  </si>
  <si>
    <t>In vSphere HA, set the restart priority policy for each NSX-T Manager appliance to high.</t>
  </si>
  <si>
    <t>If the restart priority for another management appliance is set to highest, the connectivity delays for management appliances will be longer.</t>
  </si>
  <si>
    <t>SDDC-MGMT-VI-SDN-016</t>
  </si>
  <si>
    <t>SDDC-MGMT-VI-SDN-017</t>
  </si>
  <si>
    <t>SDDC-MGMT-VI- SDN-018</t>
  </si>
  <si>
    <t>SDDC-MGMT-VI- SDN-019</t>
  </si>
  <si>
    <t>Allocate a statically assigned IP address and host name to the nodes of the NSX-T Manager cluster.</t>
  </si>
  <si>
    <t>SDDC-MGMT-VI- SDN-020</t>
  </si>
  <si>
    <t>Configure forward and reverse DNS records for the nodes of the NSX-T Manager cluster for the management domain, assigning the record to the child domain in the region.</t>
  </si>
  <si>
    <t>The NSX-T Manager nodes and VIP address are accessible by using fully qualified domain names instead of by using IP addresses only.</t>
  </si>
  <si>
    <t>You must provide DNS records for the NSX-T Manager nodes for the management domain in each region.</t>
  </si>
  <si>
    <t>SDDC-MGMT-VI-SDN-021</t>
  </si>
  <si>
    <t>Configure NTP on each NSX-T Manager appliance.</t>
  </si>
  <si>
    <t>NSX-T Manager depends on time synchronization.</t>
  </si>
  <si>
    <t>SDDC-MGMT-VI-SDN-022</t>
  </si>
  <si>
    <t>Use medium-size NSX-T Edge virtual appliances.</t>
  </si>
  <si>
    <t>SDDC-MGMT-VI-SDN-023</t>
  </si>
  <si>
    <t>SDDC-MGMT-VI-SDN-024</t>
  </si>
  <si>
    <t>Deploy two NSX-T Edge appliances in an edge cluster in the first cluster in the management domain.</t>
  </si>
  <si>
    <t>Creates the NSX-T Edge cluster for satisfying the requirements for availability and scale.</t>
  </si>
  <si>
    <t>If you add more NSX-T Edge appliances, you must adjust the memory reservation on the edge resource pool.</t>
  </si>
  <si>
    <t>SDDC-MGMT-VI-SDN-025</t>
  </si>
  <si>
    <t>Apply VM-VM anti-affinity rules for vSphere DRS to the virtual machines of the NSX-T Edge cluster.</t>
  </si>
  <si>
    <t>Keeps the NSX-T Edge nodes running on different ESXi hosts for high availability.</t>
  </si>
  <si>
    <t>You must perform additional tasks to set up the anti-affinity rules.</t>
  </si>
  <si>
    <t>SDDC-MGMT-VI-SDN-026</t>
  </si>
  <si>
    <t>In vSphere HA, set the restart priority policy for each NSX-T Edge appliance to high.</t>
  </si>
  <si>
    <t>If the restart priority for another management appliance is set to highest, the connectivity delays for management appliances will be longer .</t>
  </si>
  <si>
    <t>SDDC-MGMT-VI-SDN-027</t>
  </si>
  <si>
    <t>Configure all edge nodes as transport nodes.</t>
  </si>
  <si>
    <t>Enables the participation of edge nodes in the overlay network for delivery of services to the SDDC management components such as routing and load balancing.</t>
  </si>
  <si>
    <t>SDDC-MGMT-VI-SDN-028</t>
  </si>
  <si>
    <t>Create an NSX-T Edge cluster with the default Bidirectional Forwarding Detection (BFD) configuration between the NSX-T Edge nodes in the cluster.</t>
  </si>
  <si>
    <t>SDDC-MGMT-VI-SDN-029</t>
  </si>
  <si>
    <t>SDDC-MGMT-VI-SDN-030</t>
  </si>
  <si>
    <t>SDDC-MGMT-VI-SDN-031</t>
  </si>
  <si>
    <t>Provides connection to the NSX-T Manager cluster.</t>
  </si>
  <si>
    <t>SDDC-MGMT-VI-SDN-032</t>
  </si>
  <si>
    <t>SDDC-MGMT-VI-SDN-033</t>
  </si>
  <si>
    <t>Use a single N-VDS in the NSX-T Edge nodes.</t>
  </si>
  <si>
    <t>SDDC-MGMT-VI-SDN-034</t>
  </si>
  <si>
    <t>You can use this policy only with ESXi hosts. Edge virtual machines must use the failover order teaming policy.</t>
  </si>
  <si>
    <t>SDDC-MGMT-VI-SDN-035</t>
  </si>
  <si>
    <t>Use a dedicated VLAN for edge overlay that is different from the host overlay VLAN.</t>
  </si>
  <si>
    <t>Edge overlay network must be isolated from the host overlay network to protect the host overlay from edge- generated overlay traffic.</t>
  </si>
  <si>
    <t>SDDC-MGMT-VI-SDN-036</t>
  </si>
  <si>
    <t>Use SDDC Manager to perform the life cycle management of NSX-T Manager and related components in the management domain.</t>
  </si>
  <si>
    <t>SDDC-MGMT-VI-SDN-037</t>
  </si>
  <si>
    <t>Deploy an active-active Tier-0 gateway.</t>
  </si>
  <si>
    <t>Supports ECMP north-south routing on all Edge nodes in the NSX-T Edge cluster.</t>
  </si>
  <si>
    <t>Active-active Tier-0 gateways cannot provide stateful services such as NAT.</t>
  </si>
  <si>
    <t>SDDC-MGMT-VI-SDN-038</t>
  </si>
  <si>
    <t>Supports multiple equal-cost routes on the Tier-0 gateway and provides more resiliency and better bandwidth use in the network.</t>
  </si>
  <si>
    <t>Additional VLANs are required.</t>
  </si>
  <si>
    <t>SDDC-MGMT-VI-SDN-039</t>
  </si>
  <si>
    <t>Assign a named teaming policy to the VLAN segments to the Layer 3 device pair.</t>
  </si>
  <si>
    <t>Pins the VLAN traffic on each segment to its target Edge node interface. From there the traffic is directed to the host physical NIC that is connected to the target top of rack switch.</t>
  </si>
  <si>
    <t>SDDC-MGMT-VI-SDN-040</t>
  </si>
  <si>
    <t>Create a VLAN transport zone for Edge uplink traffic.</t>
  </si>
  <si>
    <t>Enabled the configuration of VLAN segments on the N- VDS in the Edge nodes.</t>
  </si>
  <si>
    <t>Additional VLAN transport zones are required if the edge nodes are not connected to the same top of rack switch pair.</t>
  </si>
  <si>
    <t>SDDC-MGMT-VI-SDN-041</t>
  </si>
  <si>
    <t>Use BGP as the dynamic routing protocol.</t>
  </si>
  <si>
    <t>In environments where BGP cannot be used, you must configure and manage static routes.</t>
  </si>
  <si>
    <t>SDDC-MGMT-VI-SDN-042</t>
  </si>
  <si>
    <t>Configure the BGP Keep Alive Timer to 4 and Hold Down Timer to 12 between the top of tack switches and the Tier-0 gateway.</t>
  </si>
  <si>
    <t>Provides a balance between failure detection between the top of rack switches and the Tier-0 gateway, and overburdening the top of rack switches with keep-alive traffic.</t>
  </si>
  <si>
    <t>By using longer timers to detect if a router is not responding, the data about such a router remains in the routing table longer. As a result, the active router continues to send traffic to a router that is down.</t>
  </si>
  <si>
    <t>SDDC-MGMT-VI-SDN-043</t>
  </si>
  <si>
    <t>Do not enable Graceful Restart between BGP neighbors.</t>
  </si>
  <si>
    <t>SDDC-MGMT-VI-SDN-044</t>
  </si>
  <si>
    <t>Enable helper mode for Graceful Restart mode between BGP neighbors.</t>
  </si>
  <si>
    <t>SDDC-MGMT-VI-SDN-045</t>
  </si>
  <si>
    <t>Enable Inter-SR iBGP routing.</t>
  </si>
  <si>
    <t>In the event that an edge node as all of its northbound eBGP sessions are down, north-south traffic will continue to flow by routing traffic to a different Edge node.</t>
  </si>
  <si>
    <t>SDDC-MGMT-VI-SDN-046</t>
  </si>
  <si>
    <t>Deploy a Tier-1 gateway and connect it to the Tier-0 gateway.</t>
  </si>
  <si>
    <t>Creates a two-tier routing architecture.</t>
  </si>
  <si>
    <t>SDDC-MGMT-VI-SDN-047</t>
  </si>
  <si>
    <t>Deploy a Tier-1 gateway to the NSX-T Edge cluster.</t>
  </si>
  <si>
    <t>SDDC-MGMT-VI-SDN-048</t>
  </si>
  <si>
    <t>Deploy a Tier-1 gateway in non-preemptive failover mode.</t>
  </si>
  <si>
    <t>Ensures that after a failed NSX-T Edge transport node is back online, it does not take over the gateway services thus causing a short service outage.</t>
  </si>
  <si>
    <t>SDDC-MGMT-VI-SDN-049</t>
  </si>
  <si>
    <t>When you have two availability zones, extend the uplink VLANs to the top of rack switches so that the VLANs are stretched between both availability zones.</t>
  </si>
  <si>
    <t>Because the NSX-T Edge nodes will fail over between the availability zones, ensures uplink connectivity to the top of rack switches in both availability zones regardless of the zone the NSX-T Edge nodes are presently in.</t>
  </si>
  <si>
    <t>You must configure a stretched Layer 2 network between the availability zones by using physical network infrastructure.</t>
  </si>
  <si>
    <t>SDDC-MGMT-VI-SDN-050</t>
  </si>
  <si>
    <t>Enables the communication of the NSX-T Edge nodes to both the top of rack switches in both availability zones over the same uplink VLANs.</t>
  </si>
  <si>
    <t>You must configure a stretched Layer 2 network between the availability zones by using the physical network infrastructure.</t>
  </si>
  <si>
    <t>SDDC-MGMT-VI-SDN-051</t>
  </si>
  <si>
    <t>Supports multiple equal-cost routes on the Tier-0 gateway, and provides more resiliency and better bandwidth use in the network.</t>
  </si>
  <si>
    <t>Extra VLANs are required.</t>
  </si>
  <si>
    <t>SDDC-MGMT-VI-SDN-052</t>
  </si>
  <si>
    <t>Used in a route map to prepend a path to one or more autonomous system (AS-path prepend) for BGP neighbors in Availability Zone 2.</t>
  </si>
  <si>
    <t>You must manually create an IP prefix list that is identical to the default one.</t>
  </si>
  <si>
    <t>SDDC-MGMT-VI-SDN-053</t>
  </si>
  <si>
    <t>Create a route map-out that contains the custom IP prefix list and an AS-path prepend value set to the Tier-0 local AS added twice.</t>
  </si>
  <si>
    <t>The two NSX-T Edge nodes will route north-south traffic through Availability Zone 2 only if the connection to their BGP neighbors in Availability Zone 1 is lost, for example, if a failure of the top of the rack switch pair or in the availability zone occurs.</t>
  </si>
  <si>
    <t>SDDC-MGMT-VI-SDN-054</t>
  </si>
  <si>
    <t>Used in a route map to configure local-reference on learned default-route for BGP neighbors in Availability Zone 2.</t>
  </si>
  <si>
    <t>You must manully create an IP prefix list that is identical to the default one.</t>
  </si>
  <si>
    <t>SDDC-MGMT-VI-SDN-055</t>
  </si>
  <si>
    <t>SDDC-MGMT-VI-SDN-056</t>
  </si>
  <si>
    <t>Configure Availability Zone 2 neighbors to use the route maps as In and Out filters respectively.</t>
  </si>
  <si>
    <t>Makes the path in and out of Availability Zone 2 less preferred because the AS path is longer. As a result, all traffic passes through Availability Zone 1.</t>
  </si>
  <si>
    <t>SDDC-MGMT-VI-SDN-057</t>
  </si>
  <si>
    <t>Deploy a standalone Tier-1 gateway to support advanced stateful services such as load balancing for other management components.</t>
  </si>
  <si>
    <t>Provides independence between north-south Tier-1 gateways to support advanced deployment scenarios.</t>
  </si>
  <si>
    <t>You must add a separate Tier-1 gateway.</t>
  </si>
  <si>
    <t>SDDC-MGMT-VI-SDN-058</t>
  </si>
  <si>
    <t>You connect the Tier-1 gateway manually to the networks it provides services on.</t>
  </si>
  <si>
    <t>You must connect the gateway to each network that requires load balancing.</t>
  </si>
  <si>
    <t>SDDC-MGMT-VI-SDN-059</t>
  </si>
  <si>
    <t>Configure the standalone Tier-1 gateway with static routes to the gateways of the networks it is connected to.</t>
  </si>
  <si>
    <t>Because the Tier-1 gateway is standalone, it does not autoconfigure it routes and you must configure it manually with static routes.</t>
  </si>
  <si>
    <t>You must configure the gateway for each network that requires load balancing.</t>
  </si>
  <si>
    <t>SDDC-MGMT-VI-SDN-060</t>
  </si>
  <si>
    <t>Enable all ESXi hosts in the management domain as NSX-T transport nodes.</t>
  </si>
  <si>
    <t>Enables distributed routing, logical segments, and distributed firewall.</t>
  </si>
  <si>
    <t>SDDC-MGMT-VI-SDN-061</t>
  </si>
  <si>
    <t>Configure each ESXi host as a transport node without using transport node profiles.</t>
  </si>
  <si>
    <t>You must configure each transport node with an uplink profile individually.</t>
  </si>
  <si>
    <t>SDDC-MGMT-VI-SDN-062</t>
  </si>
  <si>
    <t>Use a vSphere Distributed Switch for the first cluster in the management domain that is enabled for NSX-T Data Center.</t>
  </si>
  <si>
    <t>Management occurs jointly from the vSphere Client to NSX-T Manager. However, you must perform all network monitoring in the NSX-T Manager user interface or another solution.</t>
  </si>
  <si>
    <t>SDDC-MGMT-VI-SDN-063</t>
  </si>
  <si>
    <t>To provide virtualized network capabilities to management workloads, use overlay networks with NSX-T Edge nodes and distributed routing.</t>
  </si>
  <si>
    <t>Requires configuring transport networks with an MTU size of at least 1600 bytes.</t>
  </si>
  <si>
    <t>SDDC-MGMT-VI-SDN-064</t>
  </si>
  <si>
    <t>Create a single overlay transport zone for all overlay traffic across the management domain and NSX-T Edge nodes.</t>
  </si>
  <si>
    <t>SDDC-MGMT-VI-SDN-065</t>
  </si>
  <si>
    <t>Create a single VLAN transport zone for uplink VLAN traffic that is applied only to NSX-T Edge nodes.</t>
  </si>
  <si>
    <t>Ensures that uplink VLAN segments are configured on the NSX-T Edge transport nodes.</t>
  </si>
  <si>
    <t>If VLAN segments are needed on hosts, you must create another VLAN transport zone for the host transport nodes only.</t>
  </si>
  <si>
    <t>SDDC-MGMT-VI-SDN-066</t>
  </si>
  <si>
    <t>Create an uplink profile with the load balance source teaming policy with two active uplinks for ESXi hosts.</t>
  </si>
  <si>
    <t>For increased resiliency and performance, supports the concurrent use of both physical NICs on the ESXi hosts that are configured as transport nodes.</t>
  </si>
  <si>
    <t>SDDC-MGMT-VI-SDN-067</t>
  </si>
  <si>
    <t>Use hierarchical two-tier replication on all segments.</t>
  </si>
  <si>
    <t>Hierarchical two-tier replication is more efficient by reducing the number of ESXi hosts the source ESXi host must replicate traffic to.</t>
  </si>
  <si>
    <t>SDDC-MGMT-VI-SDN-068</t>
  </si>
  <si>
    <t>Create one or more cross- region NSX-T virtual network segments for management application components which require mobility between regions.</t>
  </si>
  <si>
    <t>Enables management workload mobility without complex physical network configuration.</t>
  </si>
  <si>
    <t>Each NSX-T virtual network segment requires a unique IP address space.</t>
  </si>
  <si>
    <t>SDDC-MGMT-VI-SDN-069</t>
  </si>
  <si>
    <t>Create one or more region- specific NSX-T virtual network segments for management application components that are assigned to a specific region.</t>
  </si>
  <si>
    <t>Enables workload mobility within the data center without complex physical network configuration.</t>
  </si>
  <si>
    <t>SDDC-MGMT-VI-SDN-070</t>
  </si>
  <si>
    <t>Limit the use of local accounts.</t>
  </si>
  <si>
    <t>You must use Active Directory for user accounts.</t>
  </si>
  <si>
    <t>SDDC-MGMT-VI-SDN-071</t>
  </si>
  <si>
    <t>Enable NSX-T Manager integration with your corporate identity source by using the region-specific Workspace ONE Access instance.</t>
  </si>
  <si>
    <t>You must have the region- specific Workspace ONE Access deployed before configuring role-based access in NSX-T Manager.</t>
  </si>
  <si>
    <t>SDDC-MGMT-VI-SDN-072</t>
  </si>
  <si>
    <t>Use Active Directory groups to grant privileges to roles in NSX-T Data Center.</t>
  </si>
  <si>
    <t>SDDC-MGMT-VI-SDN-073</t>
  </si>
  <si>
    <t>Provides administrator access to the NSX-T Manager user interface.</t>
  </si>
  <si>
    <t>You must maintain the life cycle and availability of the Active Directory group outside of the SDDC stack.</t>
  </si>
  <si>
    <t>SDDC-MGMT-VI-SDN-074</t>
  </si>
  <si>
    <t>Provides read-only access account to NSX-T Data Center.</t>
  </si>
  <si>
    <t>SDDC-MGMT-VI-SDN-075</t>
  </si>
  <si>
    <t>Create more Active Directory groups and map them to roles in NSX-T Data Center according to the business and security requirements of your organization.</t>
  </si>
  <si>
    <t>SDDC-MGMT-VI-SDN-076</t>
  </si>
  <si>
    <t>Restrict end-user access to both NSX-T Manager user interface and its RESTful API endpoint.</t>
  </si>
  <si>
    <t>The workloads in the management domain are not end-user workloads.</t>
  </si>
  <si>
    <t>End users have access only to endpoint components.</t>
  </si>
  <si>
    <t>SDDC-MGMT-VI-SDN-077</t>
  </si>
  <si>
    <t>You must run console commands on the NSX-T Manager appliances.</t>
  </si>
  <si>
    <t>SDDC-MGMT-VI-SDN-078</t>
  </si>
  <si>
    <t>You must run console commands on the NSX-T Edge appliances.</t>
  </si>
  <si>
    <t>SDDC-MGMT-VI-SDN-079</t>
  </si>
  <si>
    <t>Replace the default self- signed certificate of the NSX- T Manager instance for the management domain with a certificate that is signed by a third-party certificate authority.</t>
  </si>
  <si>
    <t>Use a SHA-2 algorithm or stronger when signing certificates.</t>
  </si>
  <si>
    <t>By using vSAN as the primary shared storage solution, you can take advantage of more cost-effective local storage.</t>
  </si>
  <si>
    <t>If a datastore runs out of free space, applications, and services in the SDDC, including but not limited to the NSX-T Edge core network services, the provisioning portal, and backup, fail.</t>
  </si>
  <si>
    <t>Monitoring and capacity management must be proactive operations.</t>
  </si>
  <si>
    <t>Ensure that the I/O Controller that is running the vSAN disk group(s) is capable and has a minimum queue depth of 256 set.</t>
  </si>
  <si>
    <t>Limits the number of compatible I/O controllers that can be used for storage.</t>
  </si>
  <si>
    <t>Running non-vSAN disks, EG: VMFS, on an I/O controller that is running a vSAN disk group can impact vSAN performance.</t>
  </si>
  <si>
    <t>If non-vSAN disks are required in ESXi hosts, an additional I/O controller is needed in the host.</t>
  </si>
  <si>
    <t>Configure vSAN in all-flash mode in the first cluster of the management domain.</t>
  </si>
  <si>
    <t>More disks might be required per host because flash disks are not as dense as magnetic disks.</t>
  </si>
  <si>
    <t>Use a 600 GB or greater flash-based drive for the cache tier in each disk group.</t>
  </si>
  <si>
    <t>Provides enough cache for both hybrid or all-flash vSAN configurations to buffer I/O and ensure disk group performance.</t>
  </si>
  <si>
    <t>Larger flash disks can increase initial host cost</t>
  </si>
  <si>
    <t>Provides enough capacity for the management virtual machines with a minimum of 30% of overhead, and 20% growth when the number of primary failures to tolerate is 1.</t>
  </si>
  <si>
    <t>SDDC-MGMT-VI-SDS-006</t>
  </si>
  <si>
    <t>Provide the first cluster in the management with a minimum of 37 TB of raw capacity for vSAN.</t>
  </si>
  <si>
    <t>If you scale the environment out with more workloads, additional storage is required in the management domain.</t>
  </si>
  <si>
    <t>SDDC-MGMT-VI-SDS-007</t>
  </si>
  <si>
    <t>On all vSAN datastores, ensure that at least 30% of free space is always available.</t>
  </si>
  <si>
    <t>When vSAN reaches 80% usage, a rebalance task is started which can be resource-intensive.</t>
  </si>
  <si>
    <t>Increases the amount of available storage needed.</t>
  </si>
  <si>
    <t>SDDC-MGMT- VI-SDS-008</t>
  </si>
  <si>
    <t>When using a single availability zone, the first cluster in the management domain requires a minimum of 4 ESXi hosts to support vSAN.</t>
  </si>
  <si>
    <t>The availability requirements for the management cluster might cause under utilization of the cluster's ESXi hosts.</t>
  </si>
  <si>
    <t>SDDC-MGMT- VI-SDS-009</t>
  </si>
  <si>
    <t>When using two availability zones, the first cluster in the management domain, requires a minimum of 8 ESXi hosts (4 in each availability zone) to support a stretched vSAN configuration.</t>
  </si>
  <si>
    <t>The capacity of the additional 4 hosts is not added to capacity of the cluster. They are only used to provide additional availability.</t>
  </si>
  <si>
    <t>SDDC-MGMT- VI-SDS-010</t>
  </si>
  <si>
    <t>Configure vSAN with a minimum of two disk groups per ESXi host.</t>
  </si>
  <si>
    <t>Reduces the size of the fault domain and spreads the I/O load over more disks for better performance.</t>
  </si>
  <si>
    <t>Multiple disks groups require more disks in each ESXi host.</t>
  </si>
  <si>
    <t>SDDC-MGMT-VI- SDS-011</t>
  </si>
  <si>
    <t>When using a single availability zone, use the default VMware vSAN storage policy.</t>
  </si>
  <si>
    <t>You might need additional policies for third-party VMs hosted in these clusters because their performance or availability requirements might differ from what the default VMware vSAN policy supports.</t>
  </si>
  <si>
    <t>SDDC-MGMT-VI- SDS-012</t>
  </si>
  <si>
    <t>Provides the necessary protection for virtual machines in each availability zone, with the ability to recover from an availability zone outage.</t>
  </si>
  <si>
    <t>You might need additional policies if third-party VMs are to be hosted in these clusters because their performance or availability requirements might differ from what the default VMware vSAN policy supports.</t>
  </si>
  <si>
    <t>SDDC-MGMT-VI- SDS-013</t>
  </si>
  <si>
    <t>When using two availability zones, configure two fault domains, one for each availability zone. Assign each host to their respective availability zone fault domain.</t>
  </si>
  <si>
    <t>Fault Domains are mapped to Availability Zones to provide logical host separation and ensure a copy of vSAN data is always available even when an availability zone goes offline.</t>
  </si>
  <si>
    <t>Additional raw storage is required when Secondary Failures to Tolerate and Fault Domains are enabled.</t>
  </si>
  <si>
    <t>SDDC-MGMT-VI- SDS-014</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</si>
  <si>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</si>
  <si>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 commitment which requires the use of the virtual swap file.</t>
  </si>
  <si>
    <t>SDDC-MGMT- VI-NFS-001</t>
  </si>
  <si>
    <t>Use NFS version 3 for all NFS datastores.</t>
  </si>
  <si>
    <t>NFS version 3 does not support Kerberos authentication.</t>
  </si>
  <si>
    <t>10K SAS drives are more expensive than other alternatives.</t>
  </si>
  <si>
    <t>Select an array that supports vStorage APIs for Array Integration (VAAI) over NAS (NFS).</t>
  </si>
  <si>
    <t>Not all arrays support VAAI over NFS. For the arrays that support VAAI, to enable VAAI over NFS, you must install a plug-in from the array vendor .</t>
  </si>
  <si>
    <t>Use a dedicated NFS volume to support backup requirements.</t>
  </si>
  <si>
    <t>The backup and restore process is I/O intensive. Using a dedicated NFS volume ensures that the process does not impact the performance of other management components.</t>
  </si>
  <si>
    <t>Dedicated volumes add management overhead to storage administrators. Dedicated volumes might use more disks, according to the array and type of RAID.</t>
  </si>
  <si>
    <t>Use a shared volume for other management component datastores.</t>
  </si>
  <si>
    <t>Non-backup related management applications can share a common volume because of the lower I/O profile of these applications.</t>
  </si>
  <si>
    <t>Enough storage space for shared volumes and their associated application data must be available.</t>
  </si>
  <si>
    <t>SDDC-MGMT- VI-NFS-006</t>
  </si>
  <si>
    <t>For each export, limit access to the application virtual machines or hosts requiring the ability to mount the storage only.</t>
  </si>
  <si>
    <t>Limiting access helps ensure the security of the underlying data.</t>
  </si>
  <si>
    <t>Securing exports individually can introduce operational overhead.</t>
  </si>
  <si>
    <t>Enable Storage I/O Control with the default values on all non-vSAN datastores.</t>
  </si>
  <si>
    <t>Ensures that all virtual machines on a datastore receive equal amount of I/O capacity.</t>
  </si>
  <si>
    <t>Virtual machines that use more I/O access the datastore with priority. Other virtual machines can access the datastore only when an I/O contention occurs on the datastore.</t>
  </si>
  <si>
    <t>SDDC-MGMT- VI-SDS-015</t>
  </si>
  <si>
    <t>Use the existing vSphere Distributed Switch instances in the first cluster in the management domain .</t>
  </si>
  <si>
    <t>Provides guaranteed performance for vSAN traffic in a conection-free network by using existing networking components.</t>
  </si>
  <si>
    <t>All traffic paths are shared over common uplinks.</t>
  </si>
  <si>
    <t>SDDC-MGMT- VI-SDS-016</t>
  </si>
  <si>
    <t>Configure jumbo frames on the VLAN for vSAN traffic.</t>
  </si>
  <si>
    <t>Every device in the network must support jumbo frames.</t>
  </si>
  <si>
    <t>SDDC-WLD-VI-ESXi-001</t>
  </si>
  <si>
    <t>Use vSAN ReadyNodes with vSAN storage for each ESXi host in the shared edge and workload cluster.</t>
  </si>
  <si>
    <t>SDDC-WLD-VI-ESXi-002</t>
  </si>
  <si>
    <t>Ensure that all nodes have uniform configuration for the shared edge and workload cluster.</t>
  </si>
  <si>
    <t>SDDC-WLD-VI-ESXi-003</t>
  </si>
  <si>
    <t>Install each ESXi host in the shared edge and workload cluster with a minimum of 256 GB RAM.</t>
  </si>
  <si>
    <t>In a four-node cluster, only 768 GB is available for use due to the n+1 vSphere HA setting.</t>
  </si>
  <si>
    <t>SDDC-WLD-VI-ESXi-004</t>
  </si>
  <si>
    <t>Install and configure all ESXi hosts in the shared edge and workload cluster to boot using a device of 32 GB or greater.</t>
  </si>
  <si>
    <t>Provides hosts with large memory, that is, greater than 512 GB, with enough space for the core dump partition while using vSAN.</t>
  </si>
  <si>
    <t>SDDC-WLD-VI-ESXi-005</t>
  </si>
  <si>
    <t>Use the default configuration for the scratch partition on all ESXi hosts in the shared edge and workload cluster</t>
  </si>
  <si>
    <t>The ESXi hosts remain responsive and log information is still accessible if a failure in the vSAN cluster occurs.</t>
  </si>
  <si>
    <t>Additional storage capacity on the primary datastore is required to store the system logs for ESXi and needs to be factored in when sizing storage.</t>
  </si>
  <si>
    <t>SDDC-WLD-VI-ESXi-006</t>
  </si>
  <si>
    <t>For tenant workloads running in the shared edge and workload cluster, save the virtual machine swap file at the default location.</t>
  </si>
  <si>
    <t>Increases the amount of replication traffic for tenant workloads that are recovered as part of the disaster recovery process.</t>
  </si>
  <si>
    <t>SDDC-WLD-VI-ESXi-007</t>
  </si>
  <si>
    <t>Use SDDC Manager to perform the life cycle management of ESXi hosts in the shared edge and workload cluster.</t>
  </si>
  <si>
    <t>The operations team must understand and be aware of the impact of performing a patch, upgrade, or upgrade by using SDDC Manager.</t>
  </si>
  <si>
    <t>SDDC-WLD-VI-ESXi-008</t>
  </si>
  <si>
    <t>Place the ESXi hosts in the shared edge and workload cluster on the VLAN-backed management network segment.</t>
  </si>
  <si>
    <t>Reduces the number of VLANs needed as a single VLAN can be allocated for both the ESXi hosts and NSX-T Edge nodes in the shared edge and workload cluster.</t>
  </si>
  <si>
    <t>Physical VLAN security separation between ESXi hosts and other management components is not adhered to.</t>
  </si>
  <si>
    <t>SDDC-WLD-VI-ESXi-009</t>
  </si>
  <si>
    <t>Allocate statically assigned IP addresses and host names across all ESXi hosts in the shared edge and workload cluster.</t>
  </si>
  <si>
    <t>Ensures stability across the SDDC and makes it simpler to maintain and makes it easier to track.</t>
  </si>
  <si>
    <t>SDDC-WLD-VI-ESXi-010</t>
  </si>
  <si>
    <t>Configure forward and reverse DNS records for each ESXi host in the shared edge and workload cluster, assigning the records to the child domain in each region.</t>
  </si>
  <si>
    <t>SDDC-WLD-VI-ESXi-011</t>
  </si>
  <si>
    <t>Configure time synchronization by using an internal NTP time source across all ESXi hosts in the shared edge and workload cluster.</t>
  </si>
  <si>
    <t>Ensures consistent time across all devices in the environment, which can be critical for proper root cause analysis and auditing.</t>
  </si>
  <si>
    <t>SDDC-WLD-VI-ESXi-012</t>
  </si>
  <si>
    <t>SDDC-WLD-VI-ESXi-013</t>
  </si>
  <si>
    <t>Might be in direct conflict with your corporate security policy.</t>
  </si>
  <si>
    <t>SDDC-WLD-VI-ESXi-014</t>
  </si>
  <si>
    <t>SDDC-WLD-VI-ESXi-015</t>
  </si>
  <si>
    <t>Join each ESXi host in the domain to the Active Directory domain.</t>
  </si>
  <si>
    <t>Using Active Directory membership provides greater flexibility in granting access to ESXi hosts. Ensuring that users log in with a unique user account provides greater visibility for auditing.</t>
  </si>
  <si>
    <t>Adding ESXi hosts to the Active Directory domain can add some administrative overhead.</t>
  </si>
  <si>
    <t>SDDC-WLD-VI-ESXi-016</t>
  </si>
  <si>
    <t>Using an Active Directory group is more secure because it removes a known administrative access point.</t>
  </si>
  <si>
    <t>SDDC-WLD-VI-ESXi-017</t>
  </si>
  <si>
    <t>SDDC-WLD-VI-ESXi-018</t>
  </si>
  <si>
    <t>Configure a policy for ESXi host password and account lockout according to the security best practices or industry standards with which your organization maintains compliance.</t>
  </si>
  <si>
    <t>Aligns with security best practices or industry standards with which your organization maintains compliance.</t>
  </si>
  <si>
    <t>SDDC-WLD-VI-VC-001</t>
  </si>
  <si>
    <t>Deploy a dedicated vCenter Server system in the first workload domain availability zone for use by the workload domain.</t>
  </si>
  <si>
    <t>SDDC-WLD-VI-VC-002</t>
  </si>
  <si>
    <t>Deploy an appliance for the workload domain vCenter Server of a medium deployment size or larger.</t>
  </si>
  <si>
    <t>A vCenter Server appliance of a medium-deployment size is typically sufficient to manage tenant workloads that run in a workload domain.</t>
  </si>
  <si>
    <t>If the size of the workload domain grows, you might have to increase the vCenter Server Appliance size.</t>
  </si>
  <si>
    <t>SDDC-WLD-VI-VC-003</t>
  </si>
  <si>
    <t>Deploy the workload domain vCenter Server with the default storage size.</t>
  </si>
  <si>
    <t>The default storage capacity assigned to a medium-sized appliance is sufficient.</t>
  </si>
  <si>
    <t>SDDC-WLD-VI-VC-004</t>
  </si>
  <si>
    <t>When all vCenter Server instances are joined in to a single vCenter Single Sign- On domain, they can share authentication and license data across all components and regions.</t>
  </si>
  <si>
    <t>Only one Single Sign-On domain exists.</t>
  </si>
  <si>
    <t>SDDC-WLD-VI-VC-005</t>
  </si>
  <si>
    <t>Create a ring topology for the Single Sign-On domain running in the vCenter Server instances.</t>
  </si>
  <si>
    <t>SDDC-WLD-VI-VC-006</t>
  </si>
  <si>
    <t>Protect the workload domain vCenter Server appliance by using vSphere HA.</t>
  </si>
  <si>
    <t>Supports the availability objectives for vCenter Server appliances without requiring manual intervention if a failure occurs.</t>
  </si>
  <si>
    <t>SDDC-WLD-VI-VC-007</t>
  </si>
  <si>
    <t>Use SDDC Manager to perform the lifecycle management of the workload domain vCenter Server.</t>
  </si>
  <si>
    <t>Because the deployment scope of SDDC Manager covers the full SDDC stack, SDDC Manager performs patching, update, or upgrade of the workload domain as a single process.</t>
  </si>
  <si>
    <t>The operations team must have clear understanding and awareness of the impact of a patch, segmentation, and upgrade, or upgrade operation by using SDDC Manager.</t>
  </si>
  <si>
    <t>SDDC-WLD-VI-VC-008</t>
  </si>
  <si>
    <t>Place the appliance of the workload domain vCenter Server on the management VLAN network segment</t>
  </si>
  <si>
    <t>Reduces the number of VLANs needed as a single VLAN can be allocated for both vCenter Server and NSX-T for Data Center management components.</t>
  </si>
  <si>
    <t>SDDC-WLD-VI-VC-009</t>
  </si>
  <si>
    <t>Allocate a statically assigned IP address and host name to the appliance of the workload domain vCenter Server.</t>
  </si>
  <si>
    <t>SDDC-WLD-VI-VC-010</t>
  </si>
  <si>
    <t>Configure forward and reverse DNS records for the appliance of the workload domain vCenter Server, assigning the record to the child domain in each region.</t>
  </si>
  <si>
    <t>The vCenter Server appliance is accessible by using a fully qualified domain name instead of by using IP addresses only.</t>
  </si>
  <si>
    <t>You must provide DNS records for the workload domain vCenter Server appliance in each region.</t>
  </si>
  <si>
    <t>SDDC-WLD-VI-VC-011</t>
  </si>
  <si>
    <t>Configure time synchronization using an internal NTP time for the appliance for the workload domain vCenter Server.</t>
  </si>
  <si>
    <t>Prevents from failures in the deployment of the vCenter Server appliance on an ESXi host if the host is not using NTP.</t>
  </si>
  <si>
    <t>SDDC-WLD-VI-VC-012</t>
  </si>
  <si>
    <t>For each region in the workload domain, create a shared edge and workload vSphere cluster.</t>
  </si>
  <si>
    <t>SDDC-WLD-VI-VC-013</t>
  </si>
  <si>
    <t>SDDC-WLD-VI-VC-014</t>
  </si>
  <si>
    <t>In a shared edge and workload cluster of 4 ESXi hosts, only the resources of 3 ESXi hosts are available for use.</t>
  </si>
  <si>
    <t>SDDC-WLD-VI-VC-015</t>
  </si>
  <si>
    <t>SDDC-WLD-VI-VC-016</t>
  </si>
  <si>
    <t>SDDC-WLD-VI-VC-017</t>
  </si>
  <si>
    <t>SDDC-WLD-VI-VC-018</t>
  </si>
  <si>
    <t>Use vSphere HA in the shared edge and workload cluster to increase the availability of tenant workloads.</t>
  </si>
  <si>
    <t>SDDC-WLD-VI-VC-019</t>
  </si>
  <si>
    <t>vSAN requires that the host isolation response be set to Power Off and to restart VMs on available ESXi hosts.</t>
  </si>
  <si>
    <t>If a false-positive event occurs, VMs are powered off and an ESXi host is declared isolated incorrectly.</t>
  </si>
  <si>
    <t>SDDC-WLD-VI-VC-020</t>
  </si>
  <si>
    <t>Enable VM Monitoring for the shared edge and workload cluster.</t>
  </si>
  <si>
    <t>SDDC-WLD-VI-VC-021</t>
  </si>
  <si>
    <t>Enable vSphere DRS (Distributed Resource Scheduling) on all clusters, using the default fully automated mode (medium)</t>
  </si>
  <si>
    <t>SDDC-WLD-VI-VC-022</t>
  </si>
  <si>
    <t>Create virtual machine groups for use in startup rules for the shared edge and workload cluster.</t>
  </si>
  <si>
    <t>By creating virtual machine groups, you can use rules to configure the startup order of NSX-T Edge appliances and tenant workloads.</t>
  </si>
  <si>
    <t>SDDC-WLD-VI-VC-023</t>
  </si>
  <si>
    <t>Create virtual machine rules to ensure NSX-T Edge nodes start before any tenant workloads.</t>
  </si>
  <si>
    <t>The NSX-T Edge nodes in the workload domain provide north-south network traffic for tenant workloads. Give precedence to the functionality over tenant workloads in the shared edge and workload cluster.</t>
  </si>
  <si>
    <t>SDDC-WLD-VI-VC-024</t>
  </si>
  <si>
    <t>When using two availability zones, create a host group and add the ESXi hosts in Availability Zone 1 to it.</t>
  </si>
  <si>
    <t>SDDC-WLD-VI-VC-025</t>
  </si>
  <si>
    <t>When using two availability zones, create a host group and add the ESXi hosts in Availability Zone 2 to it.</t>
  </si>
  <si>
    <t>SDDC-WLD-VI-VC-026</t>
  </si>
  <si>
    <t>When using two availability zones, create a virtual machine group and add the virtual machines Availability Zone 1 to it.</t>
  </si>
  <si>
    <t>You must add VMs to the allocated group manually.</t>
  </si>
  <si>
    <t>SDDC-WLD-VI-VC-027</t>
  </si>
  <si>
    <t>When using two availability zones, create a virtual machine group and add the virtual machines in Availability Zone 2 to it.</t>
  </si>
  <si>
    <t>SDDC-WLD-VI-VC-028</t>
  </si>
  <si>
    <t>When using two availability zones, create a should-run VM-Host affinity rule to run the group of VMs in Availability Zone 1 on the group of hosts in the same zone.</t>
  </si>
  <si>
    <t>SDDC-WLD-VI-VC-029</t>
  </si>
  <si>
    <t>When using two availability zones, create a should-run VM-Host affinity rule to run the group of VMs in Availability Zone 2 on the group of hosts in the same zone.</t>
  </si>
  <si>
    <t>SDDC-WLD-VI-VC-030</t>
  </si>
  <si>
    <t>Enable Enhanced vMotion Compatibility (EVC) on all clusters.</t>
  </si>
  <si>
    <t>SDDC-WLD-VI-VC-031</t>
  </si>
  <si>
    <t>SDDC-WLD-VI-VC-032</t>
  </si>
  <si>
    <t>Join the workload domain vCenter Server to the Active Directory domain.</t>
  </si>
  <si>
    <t>SDDC-WLD-VI-VC-033</t>
  </si>
  <si>
    <t>SDDC-WLD-VI-VC-034</t>
  </si>
  <si>
    <t>Configure a password and account lockout policy for the appliance of the workload domain vCenter Server according to the industry standard for security and compliance of your organization.</t>
  </si>
  <si>
    <t>SDDC-WLD-VI-VC-035</t>
  </si>
  <si>
    <t>Replace the default VMCA- signed certificate of the appliance of the workload domain vCenter Server with a CA-signed certificate.</t>
  </si>
  <si>
    <t>SDDC-WLD-VI-VC-036</t>
  </si>
  <si>
    <t>Use a SHA-2 algorithm or higher when signing certificates.</t>
  </si>
  <si>
    <t>SDDC-WLD-VI-VC-037</t>
  </si>
  <si>
    <t>Perform SSL certificate life cycle management for vCenter Server through SDDC Manager.</t>
  </si>
  <si>
    <t>SDDC Manager provides automated SSL certificate lifecycle management rather than requiring a series of manual steps to be performed.</t>
  </si>
  <si>
    <t>SDDC-WLD-VI-NET-001</t>
  </si>
  <si>
    <t>SDDC-WLD-VI-NET-002</t>
  </si>
  <si>
    <t>Use a single vSphere Distributed Switch per vSphere Cluster.</t>
  </si>
  <si>
    <t>SDDC-WLD-VI-NET-003</t>
  </si>
  <si>
    <t>Enable Network I/O Control on all distributed switches.</t>
  </si>
  <si>
    <t>SDDC-WLD-VI-NET-004</t>
  </si>
  <si>
    <t>Configure the MTU size of the vSphere Distributed Switch to 9,000 for jumbo frames.</t>
  </si>
  <si>
    <t>SDDC-WLD-VI-NET-005</t>
  </si>
  <si>
    <t>SDDC-WLD-VI-NET-006</t>
  </si>
  <si>
    <t>Use static port binding for all port groups in the shared edge and workload cluster.</t>
  </si>
  <si>
    <t>SDDC-WLD-VI-NET-007</t>
  </si>
  <si>
    <t>Use the Route based on physical NIC load teaming algorithm for the Management Port Group.</t>
  </si>
  <si>
    <t>SDDC-WLD-VI-NET-008</t>
  </si>
  <si>
    <t>Use the Route based on physical NIC load teaming algorithm for the vMotion Port Group.</t>
  </si>
  <si>
    <t>SDDC-WLD-VI-NET-009</t>
  </si>
  <si>
    <t>SDDC-WLD-VI-NET-010</t>
  </si>
  <si>
    <t>SDDC-WLD-VI-NET-011</t>
  </si>
  <si>
    <t>SDDC-WLD-VI-NET-012</t>
  </si>
  <si>
    <t>SDDC-WLD-VI-NET-013</t>
  </si>
  <si>
    <t>SDDC-WLD-VI-NET-014</t>
  </si>
  <si>
    <t>Set the share value for vSAN to High.</t>
  </si>
  <si>
    <t>SDDC-WLD-VI-NET-015</t>
  </si>
  <si>
    <t>Set the share value for NFS traffic to Low (25).</t>
  </si>
  <si>
    <t>Because NFS is used for secondary storage, such as backups and vRealize Log Insight archives, its priority is lower than the priority of the vSAN traffic.</t>
  </si>
  <si>
    <t>During times of network contention, backups are slower than usual.</t>
  </si>
  <si>
    <t>SDDC-WLD-VI-NET-016</t>
  </si>
  <si>
    <t>Set the share value for backup traffic to Low.</t>
  </si>
  <si>
    <t>During times of network contention, the primary functions of the SDDC must continue to have access to network resources with priority over backup traffic.</t>
  </si>
  <si>
    <t>SDDC-WLD-VI-NET-017</t>
  </si>
  <si>
    <t>Set the share value for iSCSI traffic to Low</t>
  </si>
  <si>
    <t>This design does not use iSCSI. iSCSI traffic can be set the lowest priority.</t>
  </si>
  <si>
    <t>Set the share value for vSphere Replication traffic to Low (25).</t>
  </si>
  <si>
    <t>During times of network contention, vSphere Replication traffic is not as important as virtual machine or storage traffic.</t>
  </si>
  <si>
    <t>During times of network contention, vSphere Replication takes longer and might violate the defined SLA.</t>
  </si>
  <si>
    <t>SDDC-WLD-VI-SDN-001</t>
  </si>
  <si>
    <t>SDDC-WLD-VI-SDN-002</t>
  </si>
  <si>
    <t>SDDC-WLD-VI-SDN-003</t>
  </si>
  <si>
    <t>SDDC-WLD-VI-SDN-004</t>
  </si>
  <si>
    <t>SDDC-WLD-VI-SDN-005</t>
  </si>
  <si>
    <t>SDDC-WLD-VI-SDN-006</t>
  </si>
  <si>
    <t>Set the lease duration for the NSX-T Host Overlay network DHCP scope to at least 7 days.</t>
  </si>
  <si>
    <t>SDDC-WLD-VI-SDN-007</t>
  </si>
  <si>
    <t>SDDC-WLD-VI-SDN-008</t>
  </si>
  <si>
    <t>When adjusting the MTU size, you must also configure the entire network path (VMkernel ports, virtual switches, physical switches, and routers) to support the same MTU size.</t>
  </si>
  <si>
    <t>SDDC-WLD-VI-SDN-009</t>
  </si>
  <si>
    <t>SDDC-WLD-VI-SDN-010</t>
  </si>
  <si>
    <t>Configure VRRP, HSRP, or another Layer 3 gateway availability method.</t>
  </si>
  <si>
    <t>Ensures that the VLANs that are stretched between availability zones are connected to a highly- available gateway if a failure of an availability zone occurs. Otherwise, a failure in the Layer 3 gateway will cause disruption in traffic in the SDN setup.</t>
  </si>
  <si>
    <t>SDDC-WLD-VI-SDN-011</t>
  </si>
  <si>
    <t>Deploy three NSX-T Manager nodes for the workload domain in the first cluster in the management domain for configuring and managing the network services for SDDC tenant workloads.</t>
  </si>
  <si>
    <t>SDDC tenant workloads can be placed on isolated virtual networks, using load balancing, logical switching, dynamic routing, and logical firewalls services.</t>
  </si>
  <si>
    <t>SDDC-WLD-VI- SDN-012</t>
  </si>
  <si>
    <t>Deploy each node in the NSX-T Manager cluster for the workload domain as a large- size appliance.</t>
  </si>
  <si>
    <t>A large-size appliance is sufficient for providing network services to the SDDC tenant workloads.</t>
  </si>
  <si>
    <t>You must provide enough compute and storage resources in the management domain to support this NSX-T Manager cluster.</t>
  </si>
  <si>
    <t>SDDC-WLD-VI-SDN-013</t>
  </si>
  <si>
    <t>Create a virtual IP (VIP) address for the NSX-T Manager cluster for the workload domain.</t>
  </si>
  <si>
    <t>SDDC-WLD-VI-SDN-014</t>
  </si>
  <si>
    <t>SDDC-WLD-VI-SDN-015</t>
  </si>
  <si>
    <t>If the restart priority for another management appliance is set to highest, the connectivity delays for services will be longer.</t>
  </si>
  <si>
    <t>SDDC-WLD-VI-SDN-016</t>
  </si>
  <si>
    <t>SDDC-WLD-VI-SDN-017</t>
  </si>
  <si>
    <t>SDDC-WLD-VI- SDN-018</t>
  </si>
  <si>
    <t>Place the appliances of the NSX-T Manager cluster on the management VLAN segment.</t>
  </si>
  <si>
    <t>SDDC-WLD-VI- SDN-019</t>
  </si>
  <si>
    <t>SDDC-WLD-VI- SDN-020</t>
  </si>
  <si>
    <t>Configure forward and reverse DNS records for the nodes of the NSX-T Manager cluster for the workload domain, assigning the record to the child domain.</t>
  </si>
  <si>
    <t>You must provide DNS records for the NSX-T Manager nodes for the workload domain.</t>
  </si>
  <si>
    <t>SDDC-WLD-VI-SDN-021</t>
  </si>
  <si>
    <t>SDDC-WLD-VI-SDN-022</t>
  </si>
  <si>
    <t>SDDC-WLD-VI-SDN-023</t>
  </si>
  <si>
    <t>SDDC-WLD-VI-SDN-024</t>
  </si>
  <si>
    <t>Creates the NSX-T Edge Cluster for satisfying the requirements for availability and scale.</t>
  </si>
  <si>
    <t>When additional NSX-T Edge nodes are added, the Resource Pool Memory Reservation must be adjusted.</t>
  </si>
  <si>
    <t>SDDC-WLD-VI-SDN-025</t>
  </si>
  <si>
    <t>SDDC-WLD-VI-SDN-026</t>
  </si>
  <si>
    <t>Configure the NSX-T Edge Resource Pool with a 64GB memory reservation and high CPU share value.</t>
  </si>
  <si>
    <t>Tenant workloads might not be able to use their allocated memory or CPU during times of contention.</t>
  </si>
  <si>
    <t>SDDC-WLD-VI-SDN-027</t>
  </si>
  <si>
    <t>SDDC-WLD-VI-SDN-028</t>
  </si>
  <si>
    <t>If the restart priority for another VM is set to highest, the connectivity delays for other appliances will be longer.</t>
  </si>
  <si>
    <t>SDDC-WLD-VI-SDN-029</t>
  </si>
  <si>
    <t>Configure all NSX-T Edge nodes as transport nodes.</t>
  </si>
  <si>
    <t>Enables the participation of NSX-T Edge nodes in the overlay network for delivery of services to the SDDC workloads such as routing and load balancing.</t>
  </si>
  <si>
    <t>SDDC-WLD-VI-SDN-030</t>
  </si>
  <si>
    <t>Create an NSX-T Edge Cluster with the default Bidirectional Forwarding Detection (BFD) configuration between the NSX-T Edge nodes in the cluster.</t>
  </si>
  <si>
    <t>SDDC-WLD-VI-SDN-031</t>
  </si>
  <si>
    <t>SDDC-WLD-VI-SDN-032</t>
  </si>
  <si>
    <t>SDDC-WLD-VI-SDN-033</t>
  </si>
  <si>
    <t>SDDC-WLD-VI-SDN-034</t>
  </si>
  <si>
    <t>SDDC-WLD-VI-SDN-035</t>
  </si>
  <si>
    <t>SDDC-WLD-VI-SDN-036</t>
  </si>
  <si>
    <t>SDDC-WLD-VI-SDN-037</t>
  </si>
  <si>
    <t>Use a dedicated VLAN for the NSX-T Edge Overlay network that is segmented from the Host Overlay VLAN.</t>
  </si>
  <si>
    <t>The NSX-T Edge Overlay network must be isolated from the Host Overlay network to protect the Host Overlay traffic from NSX-T Edge- generated overlay traffic.</t>
  </si>
  <si>
    <t>SDDC-WLD-VI-SDN-038</t>
  </si>
  <si>
    <t>Use SDDC Manager to perform the life cycle management of NSX-T Manager and related components in the workload domain.</t>
  </si>
  <si>
    <t>SDDC-WLD-VI-SDN-039</t>
  </si>
  <si>
    <t>Active-active Tier-0 gateways cannot provide stateful services such as NAT .</t>
  </si>
  <si>
    <t>SDDC-WLD-VI-SDN-040</t>
  </si>
  <si>
    <t>SDDC-WLD-VI-SDN-041</t>
  </si>
  <si>
    <t>SDDC-WLD-VI-SDN-042</t>
  </si>
  <si>
    <t>Create a VLAN transport zone for NSX-T Edge uplink traffic.</t>
  </si>
  <si>
    <t>SDDC-WLD-VI-SDN-043</t>
  </si>
  <si>
    <t>SDDC-WLD-VI-SDN-044</t>
  </si>
  <si>
    <t>Provides a balance between failure detection between the top of rack switches and the Tier-0 gateway and overburdening the top of rack switches with keep-alive traffic.</t>
  </si>
  <si>
    <t>SDDC-WLD-VI-SDN-045</t>
  </si>
  <si>
    <t>SDDC-WLD-VI-SDN-046</t>
  </si>
  <si>
    <t>SDDC-WLD-VI-SDN-047</t>
  </si>
  <si>
    <t>In the event that an NSX-T Edge node as all of its northbound eBGP sessions are down, north-south traffic will continue to flow by routing traffic to a different NSX-T Edge node.</t>
  </si>
  <si>
    <t>SDDC-WLD-VI-SDN-048</t>
  </si>
  <si>
    <t>SDDC-WLD-VI-SDN-049</t>
  </si>
  <si>
    <t>SDDC-WLD-VI-SDN-050</t>
  </si>
  <si>
    <t>SDDC-WLD-VI-SDN-051</t>
  </si>
  <si>
    <t>Because the NSX-T Edge nodes will fail over between the availability zones, this ensures uplink connectivity to the top of rack switches in both availability zones regardless of the zone the NSX-T Edge nodes are presently in.</t>
  </si>
  <si>
    <t>SDDC-WLD-VI-SDN-052</t>
  </si>
  <si>
    <t>SDDC-WLD-VI-SDN-053</t>
  </si>
  <si>
    <t>SDDC-WLD-VI-SDN-054</t>
  </si>
  <si>
    <t>SDDC-WLD-VI-SDN-055</t>
  </si>
  <si>
    <t>SDDC-WLD-VI-SDN-056</t>
  </si>
  <si>
    <t>SDDC-WLD-VI-SDN-057</t>
  </si>
  <si>
    <t>SDDC-WLD-VI-SDN-058</t>
  </si>
  <si>
    <t>Configure Availability Zone 2 neighbors to use the newly created route map as In and Out filters respectively.</t>
  </si>
  <si>
    <t>SDDC-WLD-VI-SDN-059</t>
  </si>
  <si>
    <t>Enable all ESXi hosts in the workload domain as NSX-T transport nodes.</t>
  </si>
  <si>
    <t>SDDC-WLD-VI-SDN-060</t>
  </si>
  <si>
    <t>SDDC-WLD-VI-SDN-061</t>
  </si>
  <si>
    <t>Use a vSphere Distributed Switch for the shared edge and workload cluster that is enabled for NSX-T Data Center.</t>
  </si>
  <si>
    <t>SDDC-WLD-VI-SDN-062</t>
  </si>
  <si>
    <t>To provide virtualized network capabilities to tenant workloads, use overlay networks with NSX-T Edge nodes and distributed routing.</t>
  </si>
  <si>
    <t>Requires configuring transport networks with an MTU size of at least 1700 bytes.</t>
  </si>
  <si>
    <t>SDDC-WLD-VI-SDN-063</t>
  </si>
  <si>
    <t>Create a single overlay transport zone for all overlay traffic across the workload domain and NSX-T Edge nodes.</t>
  </si>
  <si>
    <t>SDDC-WLD-VI-SDN-064</t>
  </si>
  <si>
    <t>SDDC-WLD-VI-SDN-065</t>
  </si>
  <si>
    <t>SDDC-WLD-VI-SDN-066</t>
  </si>
  <si>
    <t>SDDC-WLD-VI-SDN-067</t>
  </si>
  <si>
    <t>Create one or more region- specific NSX-T virtual network segments for workloads that are assigned to a specific region.</t>
  </si>
  <si>
    <t>SDDC-WLD-VI-SDN-068</t>
  </si>
  <si>
    <t>SDDC-WLD-VI-SDN-069</t>
  </si>
  <si>
    <t>SDDC-WLD-VI-SDN-070</t>
  </si>
  <si>
    <t>SDDC-WLD-VI-SDN-071</t>
  </si>
  <si>
    <t>SDDC-WLD-VI-SDN-072</t>
  </si>
  <si>
    <t>SDDC-WLD-VI-SDN-073</t>
  </si>
  <si>
    <t>SDDC-WLD-VI-SDN-074</t>
  </si>
  <si>
    <t>Grant administrators access to both the NSX-T Manager user interface and its RESTful API endpoint.</t>
  </si>
  <si>
    <t>Administrators interact with NSX-T Data Center by using its user interface and API.</t>
  </si>
  <si>
    <t>SDDC-WLD-VI-SDN-075</t>
  </si>
  <si>
    <t>SDDC-WLD-VI-SDN-076</t>
  </si>
  <si>
    <t>SDDC-WLD-VI-SDN-077</t>
  </si>
  <si>
    <t>Replace the default self- signed certificate of the NSX- T Manager instance for the workload domain with a certificate that is signed by a third-party certificate authority.</t>
  </si>
  <si>
    <t>Use SDDC Manager for NSX- T Manager certificate life cycle management.</t>
  </si>
  <si>
    <t>Ensures consistent life cycle management across management components in the SDDC.</t>
  </si>
  <si>
    <t>SDDC-WLD-VI-STO-001</t>
  </si>
  <si>
    <t>When using a single availability zone for the shared edge and workload cluster, use vSAN for shared storage.</t>
  </si>
  <si>
    <t>Minimizes storage platform complexity by standardizing on a single type.</t>
  </si>
  <si>
    <t>SDDC-WLD-VI-STO-002</t>
  </si>
  <si>
    <t>In all clusters, ensure that at least 20% of free space is always available on all non- vSAN datastores.</t>
  </si>
  <si>
    <t>If a datastore runs out of free space, applications and services in the SDDC, including but not limited to the NSX Edge core network services, the provisioning portal, and backup, fail.</t>
  </si>
  <si>
    <t>Configure vSAN in All-Flash mode in the shared edge and workload cluster.</t>
  </si>
  <si>
    <t>Have at least 4TB of flash- based drives for the capacity tier in each disk group.</t>
  </si>
  <si>
    <t>Provides enough capacity for the NSX-T Edge nodes and tenant workloads with a minimum of 10% caching, 30% of overhead, and 20% growth when the number of primary failures to tolerate is 1.</t>
  </si>
  <si>
    <t>Provide the shared edge and workload cluster with a minimum of 24 TB of raw capacity for vSAN.</t>
  </si>
  <si>
    <t>If you scale the environment out with more workloads, additional storage is required in the workload domain.</t>
  </si>
  <si>
    <t>When using a single availability zone, the shared edge and workload cluster requires a minimum of 4 ESXi hosts to support vSAN.</t>
  </si>
  <si>
    <t>The availability requirements for the shared edge and workload cluster might cause under utilization of the cluster's ESXi hosts.</t>
  </si>
  <si>
    <t>When using two availability zones, the shared edge and workload cluster requires a minimum of 8 ESXi hosts (4 in each availability zone) to support a stretched vSAN configuration.</t>
  </si>
  <si>
    <t>You might need additional policies for third-party VMs hosted in the shared edge and workload cluster because their performance or availability requirements might differ from what the default VMware vSAN policy supports.</t>
  </si>
  <si>
    <t>You might need additional policies if third-party VMs are to be hosted in the shared edge and workload cluster because their performance or availability requirements might differ from what the default VMware vSAN policy supports.</t>
  </si>
  <si>
    <t>Use the existing vSphere Distributed Switch instance for the shared edge and workload cluster.</t>
  </si>
  <si>
    <t>Provides guaranteed performance for vSAN traffic, if there is network contention, by using existing networking components.</t>
  </si>
  <si>
    <t>Configure jumbo frames on the VLAN dedicated to vSAN traffic.</t>
  </si>
  <si>
    <t>SDDC-KUBWLD-VI-KUB-001</t>
  </si>
  <si>
    <t>The Supervisor cluster is required to run Kubernetes workloads natively and to deploy Tanzu Kubernetes Clusters in the workload domain.</t>
  </si>
  <si>
    <t>You must ensure the shared edge and workload cluster is sized to support the Supervisor cluster control plane, any additional integrated management workloads, and any tenant workloads.</t>
  </si>
  <si>
    <t>SDDC-KUBWLD-VI-KUB-002</t>
  </si>
  <si>
    <t>Deploy the Supervisor Cluster with small size control plane nodes.</t>
  </si>
  <si>
    <t>You must account for the size of the control plane nodes.</t>
  </si>
  <si>
    <t>SDDC-KUBWLD-VI-KUB-003</t>
  </si>
  <si>
    <t>Enable the Registry Service for the Supervisor Cluster.</t>
  </si>
  <si>
    <t>SDDC-KUBWLD-VI-KUB-004</t>
  </si>
  <si>
    <t>Deploy a Tanzu Kubernetes Cluster in the Supervisor Cluster.</t>
  </si>
  <si>
    <t>For applications that require upstream Kubernetes compliance, a Tanzu Kubernetes Cluster is required.</t>
  </si>
  <si>
    <t>SDDC-KUBWLD-VI-KUB-005</t>
  </si>
  <si>
    <t>Configure a Content Library for Tanzu Kubernetes Cluster use in the shared edge and workload cluster.</t>
  </si>
  <si>
    <t>To deploy a Tanzu Kubernetes Cluster on a Supervisor Cluster, you must configure a Content Library in the shared edge and workload cluster to pull the Photon OS-based images from VMware.</t>
  </si>
  <si>
    <t>You must manually configure the Content Library.</t>
  </si>
  <si>
    <t>SDDC-KUBWLD-VI-KUB-006</t>
  </si>
  <si>
    <t>Deploy the Tanzu Kubernetes Cluster with a minimum of three control plane nodes.</t>
  </si>
  <si>
    <t>Deploying three control plane nodes ensures the state of your Tanzu Kubernetes Cluster control plane stays healthy in the event of a node failure.</t>
  </si>
  <si>
    <t>SDDC-KUBWLD-VI-KUB-007</t>
  </si>
  <si>
    <t>Deploy the Tanzu Kubernetes Cluster with a minimum of three worker nodes.</t>
  </si>
  <si>
    <t>Deploying three worker nodes provides a higher potential level of availability of your workloads deployed to the Tanzu Kubernetes Cluster.</t>
  </si>
  <si>
    <t>You must configure your tenant workloads to take advantage of the additional worker nodes in the Tanzu Kubernetes Cluster to provide high availability on an application-level.</t>
  </si>
  <si>
    <t>SDDC-KUBWLD-VI-KUB-008</t>
  </si>
  <si>
    <t>Deploy the Tanzu Kubernetes Cluster with small-size nodes for control plane and workers.</t>
  </si>
  <si>
    <t>The size of the Tanzu Kubernetes Cluster nodes impacts the scale of a given cluster. If you must add a node to a cluster, consider the use bigger nodes.</t>
  </si>
  <si>
    <t>SDDC-KUBWLD-VI-KUB-009</t>
  </si>
  <si>
    <t>Deploy a /28 segment for use by the Supervisor Cluster control plane nodes.</t>
  </si>
  <si>
    <t>Supports the Supervisor Cluster control plane nodes.</t>
  </si>
  <si>
    <t>The NSX-T segment must be manually created.</t>
  </si>
  <si>
    <t>SDDC-KUBWLD-VI-KUB-010</t>
  </si>
  <si>
    <t>Dedicate a /20 subnet for pod networking.</t>
  </si>
  <si>
    <t>A single /20 subnet is sufficient for deployments under 2000 pods.</t>
  </si>
  <si>
    <t>Private IP space behind a NAT that you can use in multiple Supervisor Clusters.</t>
  </si>
  <si>
    <t>SDDC-KUBWLD-VI-KUB-011</t>
  </si>
  <si>
    <t>Dedicate a /22 subnet for services.</t>
  </si>
  <si>
    <t>A single /22 subnet is sufficient for deployments under 2000 pods.</t>
  </si>
  <si>
    <t>Private IP space behind a NAT that you can use in multiple Supervisor clusters.</t>
  </si>
  <si>
    <t>SDDC-KUBWLD-VI-KUB-012</t>
  </si>
  <si>
    <t>Dedicate a /24 or larger subnet on your corporate network for ingress endpoints.</t>
  </si>
  <si>
    <t>A /24 subnet is sufficient for most deployments under 2000 pods, but you must evaluate your ingress needs before deployment.</t>
  </si>
  <si>
    <t>This subnet must be routable to the rest of the corporate network.</t>
  </si>
  <si>
    <t>SDDC-KUBWLD-VI-KUB-013</t>
  </si>
  <si>
    <t>Dedicate a /24 or larger subnet on your corporate network for egress endpoints.</t>
  </si>
  <si>
    <t>A /24 subnet is sufficient for most deployments under 2000 pods, but you must evaluate your egress needs before deployment.</t>
  </si>
  <si>
    <t>SDDC-KUBWLD-VI-KUB-014</t>
  </si>
  <si>
    <t>SDDC-KUBWLD-VI-KUB-015</t>
  </si>
  <si>
    <t>SDDC-KUBWLD-VI-KUB-016</t>
  </si>
  <si>
    <t>SDDC-KUBWLD-VI-KUB-017</t>
  </si>
  <si>
    <t>Necessary to provide role- based access control in the Supervisor Cluster.</t>
  </si>
  <si>
    <t>You must manually create and maintain the security group in Active Directory.</t>
  </si>
  <si>
    <t>SDDC-KUBWLD-VI-KUB-018</t>
  </si>
  <si>
    <t>Necessary for role-based access control within the Supervisor cluster.</t>
  </si>
  <si>
    <t>You must manually create and maintain the security group within Active Directory.</t>
  </si>
  <si>
    <t>Replace the default self- signed certificate for the Supervisor Cluster management interface with a CA-signed certificate.</t>
  </si>
  <si>
    <t>Ensures that the communication between administrators and the Supervisor Cluster management interface is encrypted by using a trusted certificate.</t>
  </si>
  <si>
    <t>Replacing and managing certificates is an operational overhead.</t>
  </si>
  <si>
    <t>Replace the default self- signed certificate for default ingress with a CA-signed certificate.</t>
  </si>
  <si>
    <t>Ensures that communication between end users and applications that use NSX-T Data Center load balancers for ingress traffic is encrypted by using a trusted certificate.</t>
  </si>
  <si>
    <t>Use a SHA-2 or higher algorithm when signing certificates.</t>
  </si>
  <si>
    <t>SDDC-MGMT-SEC-IAM-001</t>
  </si>
  <si>
    <t>Deploy a standalone Workspace ONE Access instance on the first cluster in the management domain in the region.</t>
  </si>
  <si>
    <t>Each instance provides an identity and access management service to the regional SDDC solutions, such as NSX-T Data Center.</t>
  </si>
  <si>
    <t>SDDC-MGMT-SEC-IAM-002</t>
  </si>
  <si>
    <t>Use the OVA file to deploy the standalone Workspace ONE Access instance in each region, using the standard deployment type to provide identity and access management services to regional SDDC solutions.</t>
  </si>
  <si>
    <t>Deploying the standard configuration that includes the single-node appliance architecture satisfies the design objectives in scope for the design allowing Workspace ONE Access to scale to a higher number of consuming users for NSX-T Data Center.</t>
  </si>
  <si>
    <t>SDDC-MGMT-SEC-IAM-003</t>
  </si>
  <si>
    <t>Protect each Workspace ONE Access node by using vSphere High Availability.</t>
  </si>
  <si>
    <t>Supports the availability objectives for Workspace ONE Access without a required manual intervention during a failure event.</t>
  </si>
  <si>
    <t>The standalone Workspace ONE Access instance for region-specific SDDC solutions becomes unavailable during a vSphere HA failover.</t>
  </si>
  <si>
    <t>SDDC-MGMT-SEC-IAM-004</t>
  </si>
  <si>
    <t>Ensures that, by default, the Workspace ONE Access appliance is powered on within the primary availability zone hosts group.</t>
  </si>
  <si>
    <t>If Workspace ONE Access is deployed after the creation of the stretched clusters for management domain availability zones, the VM group for the primary availability zone virtual machines must be updated to include the Workspace ONE Access appliance.</t>
  </si>
  <si>
    <t>SDDC-MGMT-SEC-IAM-005</t>
  </si>
  <si>
    <t>Organizes the region-specific Workspace ONE Access nodes in the management domain inventory.</t>
  </si>
  <si>
    <t>SDDC-MGMT-SEC-IAM-006</t>
  </si>
  <si>
    <t>You can integrate your corporate directory with Workspace ONE Access to synchronize users and groups to the Workspace ONE Access identity and access management services.</t>
  </si>
  <si>
    <t>SDDC-MGMT-SEC-IAM-007</t>
  </si>
  <si>
    <t>Use Active Directory with Integrated Windows Authentication as the Directory Service connection option.</t>
  </si>
  <si>
    <t>Integrated Windows Authentication supports establishing trust relationships in a multi- domain or multi-forest Active Directory environment.</t>
  </si>
  <si>
    <t>The Workspace ONE Access nodes must be joined to the Active Directory domain.</t>
  </si>
  <si>
    <t>SDDC-MGMT-SEC-IAM-008</t>
  </si>
  <si>
    <t>Configure the directory to synchronize only groups required for the integrated SDDC solutions.</t>
  </si>
  <si>
    <t>You must manage the groups from your enterprise directory selected for synchronization to the Workspace ONE Access directory.</t>
  </si>
  <si>
    <t>SDDC-MGMT-SEC-IAM-009</t>
  </si>
  <si>
    <t>Enable the synchronization of group members to the directory when a group is added to the Workspace ONE Access directory.</t>
  </si>
  <si>
    <t>When enabled, members of the groups are synchronized to Workspace ONE Access when groups are added from the corporate directory. When disabled, group names are synchronized to the directory, but the members of the group are not synchronized until the group is entitled to an application or the group name is added to an access policy.</t>
  </si>
  <si>
    <t>SDDC-MGMT-SEC-IAM-010</t>
  </si>
  <si>
    <t>Enable Workspace ONE Access to synchronize nested group members by default.</t>
  </si>
  <si>
    <t>Allows Workspace ONE Access to update and cache the membership of groups without querying your corporate directory.</t>
  </si>
  <si>
    <t>Changes to group membership are not reflected until the next synchronization event.</t>
  </si>
  <si>
    <t>SDDC-MGMT-SEC-IAM-011</t>
  </si>
  <si>
    <t>Add a filter to the directory settings to exclude users from the directory replication.</t>
  </si>
  <si>
    <t>Limits the number of replicated users for each Workspace ONE Access instance within the maximum scale. For each region- specific Workspace ONE Access instance, the maximum scale is 1,000 user accounts.</t>
  </si>
  <si>
    <t>To ensure that replicated user accounts are managed within the maximums, you must define a filtering schema that works for your organization based on your directory attributes.</t>
  </si>
  <si>
    <t>SDDC-MGMT-SEC-IAM-012</t>
  </si>
  <si>
    <t>Configure the mapped attributes included when a user is added to the Workspace ONE Access directory.</t>
  </si>
  <si>
    <t>You can configure the minimum required and extended user attributes to synchronize directory user account for Workspace ONE Access to be used as an authentication source for SDDC solutions.</t>
  </si>
  <si>
    <t>SDDC-MGMT-SEC-IAM-013</t>
  </si>
  <si>
    <t>Configure the directory synchronization frequency to a reoccurring schedule, for example, 15 minutes.</t>
  </si>
  <si>
    <t>Ensures that any changes to group memberships in the corporate directory are available for integrated SDDC solutions in a timely manner.</t>
  </si>
  <si>
    <t>Schedule the synchronization interval to be longer than the time to synchronize from the corporate directory. If users and groups are being synchronized to Workspace ONE Access when the next synchronization is scheduled, the new synchronization starts immediately after the end of the previous iteration. With this schedule, the process is continuous.</t>
  </si>
  <si>
    <t>SDDC-MGMT-SEC-IAM-014</t>
  </si>
  <si>
    <t>Apply branding customizations for the Workspace ONE Access user interface that is presented to users when logging to the integrated SDDC solutions.</t>
  </si>
  <si>
    <t>You must provide an icon, logo, and background image icon that meets the minimum size and resolution requirements.</t>
  </si>
  <si>
    <t>SDDC-MGMT-SEC-IAM-015</t>
  </si>
  <si>
    <t>You must use an implementation in NSX-T Data Center to support this network configuration.</t>
  </si>
  <si>
    <t>SDDC-MGMT-SEC-IAM-016</t>
  </si>
  <si>
    <t>Allocate a statically assigned IP address and host name to the regional Workspace ONE Access appliance in the management domain.</t>
  </si>
  <si>
    <t>Using statically assigned IP addresses ensures stability across the SDDC and makes it simpler to maintain and easier to track.</t>
  </si>
  <si>
    <t>SDDC-MGMT-SEC-IAM-017</t>
  </si>
  <si>
    <t>Configure forward and reverse DNS records for each Workspace ONE Access appliance IP address for each regional instance.</t>
  </si>
  <si>
    <t>Workspace ONE Access is accessible by using a fully qualified domain name instead of by using IP addresses only.</t>
  </si>
  <si>
    <t>You must provide DNS records for each Workspace ONE Access appliance IP address.</t>
  </si>
  <si>
    <t>SDDC-MGMT-SEC-IAM-018</t>
  </si>
  <si>
    <t>Configure NTP for each Workspace ONE Access appliance.</t>
  </si>
  <si>
    <t>Workspace ONE Access depends on time synchronization.</t>
  </si>
  <si>
    <t>All firewalls located between the Workspace ONE Access nodes and the NTP servers must allow NTP traffic.</t>
  </si>
  <si>
    <t>SDDC-MGMT-SEC-IAM-019</t>
  </si>
  <si>
    <t>Configure the region-specific Workspace ONE Access instance as the authentication provider for the NSX-T Managers in the region.</t>
  </si>
  <si>
    <t>SDDC-MGMT-SEC-IAM-020</t>
  </si>
  <si>
    <t>Assign roles to groups, synchronized from your corporate identity source for Workspace ONE Access.</t>
  </si>
  <si>
    <t>Provides access management and administration of Workspace ONE Access by using corporate security group membership.</t>
  </si>
  <si>
    <t>You must define and manage security groups, group membership and, security controls in your corporate identity source for Workspace ONE Access administrative consumption.</t>
  </si>
  <si>
    <t>SDDC-MGMT-SEC-IAM-021</t>
  </si>
  <si>
    <t>Streamlines the management of Workspace ONE Access roles to users.</t>
  </si>
  <si>
    <t>You must create the security group outside of the SDDC stack.</t>
  </si>
  <si>
    <t>SDDC-MGMT-SEC-IAM-022</t>
  </si>
  <si>
    <t>You must maintain the life cycle and availability of the security group outside of the SDDC stack.</t>
  </si>
  <si>
    <t>SDDC-MGMT-SEC-IAM-023</t>
  </si>
  <si>
    <t>SDDC-MGMT-SEC-IAM-024</t>
  </si>
  <si>
    <t>SDDC-MGMT-SEC-IAM-025</t>
  </si>
  <si>
    <t>SDDC-MGMT-SEC-IAM-026</t>
  </si>
  <si>
    <t>SDDC-MGMT-SEC-IAM-027</t>
  </si>
  <si>
    <t>SDDC-MGMT-SEC-IAM-028</t>
  </si>
  <si>
    <t>SDDC-MGMT-SEC-IAM-029</t>
  </si>
  <si>
    <t>The password for the default administrator application user account does not expire after the initial deployment.</t>
  </si>
  <si>
    <t>SDDC-MGMT-SEC-IAM-030</t>
  </si>
  <si>
    <t>SDDC-MGMT-SEC-IAM-031</t>
  </si>
  <si>
    <t>Replace the default self- signed certificates with a Certificate Authority-signed certificate during the deployment.</t>
  </si>
  <si>
    <t>Ensures that all communications to the externally facing Workspace ONE Access browser-based UI, API, and between the components are encrypted.</t>
  </si>
  <si>
    <t>SDDC-MGMT-SEC-IAM-032</t>
  </si>
  <si>
    <t>Import the certificate for the Root Certificate Authority to each Workspace ONE Access instance.</t>
  </si>
  <si>
    <t>Ensures that the certificate authority is trusted by each Workspace ONE Access instance.</t>
  </si>
  <si>
    <t>SDDC-MGMT-SEC-IAM-033</t>
  </si>
  <si>
    <t>SDDC-MGMT-LCM-VCF-001</t>
  </si>
  <si>
    <t>Deploy an SDDC Manager system in the first cluster of the management domain.</t>
  </si>
  <si>
    <t>SDDC Manager is required to perform VMware Cloud Foundation capabilities, such as provisioning of workload domains, deployment of solutions, patching and upgrade, and others.</t>
  </si>
  <si>
    <t>SDDC-MGMT-LCM-VCF-002</t>
  </si>
  <si>
    <t>Deploy SDDC Manager with its default configuration.</t>
  </si>
  <si>
    <t>The configuration of SDDC Manager is not configurable and should not be changed from its defaults.</t>
  </si>
  <si>
    <t>SDDC-MGMT-LCM-VCF-003</t>
  </si>
  <si>
    <t>Connect SDDC Manager to the Internet for downloading software bundles.</t>
  </si>
  <si>
    <t>SDDC Manager must be able to download install and upgrade software bundles for deployment of workload domains and solutions, and for upgrade from a repository.</t>
  </si>
  <si>
    <t>The rules of your organization might not permit direct access to the Internet. In this case, you must download software bundles for SDDC Manager.</t>
  </si>
  <si>
    <t>SDDC-MGMT-LCM-VCF-004</t>
  </si>
  <si>
    <t>Skip configuring a network proxy.</t>
  </si>
  <si>
    <t>Most environments usually provide access to the Internet connectivity.</t>
  </si>
  <si>
    <t>For deployments where Internet connectivity is not directly available, you might need to configure the network proxy.</t>
  </si>
  <si>
    <t>SDDC-MGMT-LCM-VCF-005</t>
  </si>
  <si>
    <t>Configure SDDC Manager with a My VMware account with VMware Cloud Foundation entitlement to check for and download software bundles.</t>
  </si>
  <si>
    <t>Software bundles for VMware Cloud Foundation are stored in a repository that is secured with access controls.</t>
  </si>
  <si>
    <t>Requires the use of a My VMware user account with access to VMware Cloud Foundation licensing.</t>
  </si>
  <si>
    <t>SDDC-MGMT-LCM-VCF-006</t>
  </si>
  <si>
    <t>Configure SDDC Manager with an external certificate authority that is responsible for providing signed certificates.</t>
  </si>
  <si>
    <t>Provides increased security by implementing signed certificate generation and replacement across the management components.</t>
  </si>
  <si>
    <t>An external certificate authority, such as Microsoft CA, must be locally available.</t>
  </si>
  <si>
    <t>SDDC-MGMT-LCM-VCF-007</t>
  </si>
  <si>
    <t>Enable multi-instance management.</t>
  </si>
  <si>
    <t>Provides a single view across multiple instances of VMware Cloud Foundation.</t>
  </si>
  <si>
    <t>You must provide connectivity between the SDDC Manager instances in each VMware Cloud Foundation deployment.</t>
  </si>
  <si>
    <t>SDDC-MGMT-LCM-VCF-008</t>
  </si>
  <si>
    <t>Use SDDC Manager to manage its own life cycle.</t>
  </si>
  <si>
    <t>SDDC Manager supports own life cycle management.</t>
  </si>
  <si>
    <t>SDDC-MGMT-LCM-VCF-009</t>
  </si>
  <si>
    <t>Reduces the number of VLANs. You allocate a single VLAN to vCenter Server, NSX-T Data Center, SDDC Manager, and other SDDC management components.</t>
  </si>
  <si>
    <t>SDDC-MGMT-LCM-VCF-010</t>
  </si>
  <si>
    <t>Allocate a statically assigned IP address and host name to the SDDC Manager appliance in the management domain.</t>
  </si>
  <si>
    <t>SDDC-MGMT-LCM-VCF-011</t>
  </si>
  <si>
    <t>Configure forward and reverse DNS records for the SDDC Manager appliance, assigning the records to the child domain for the region.</t>
  </si>
  <si>
    <t>SDDC Manager is accessible by using a fully qualified domain name instead of by using IP addresses only.</t>
  </si>
  <si>
    <t>You must provide DNS records for the SDDC Manager appliance.</t>
  </si>
  <si>
    <t>SDDC-MGMT-LCM-VCF-012</t>
  </si>
  <si>
    <t>Configure time synchronization by using an internal NTP time for the SDDC Manager appliance in the management domain.</t>
  </si>
  <si>
    <t>Prevents from failures in the deployment of the SDDC Manager appliance.</t>
  </si>
  <si>
    <t>SDDC-MGMT-LCM-VCF-013</t>
  </si>
  <si>
    <t>SDDC-MGMT-LCM-VCF-014</t>
  </si>
  <si>
    <t>SDDC-MGMT-LCM-VCF-015</t>
  </si>
  <si>
    <t>Replace the default VMCA- signed certificate of the SDDC Manager appliance with a CA-signed certificate.</t>
  </si>
  <si>
    <t>Ensures that the communication to the externally facing Web user interface and API of SDDC Manager is encrypted.</t>
  </si>
  <si>
    <t>Replacing the default certificate with a trusted CA-signed certificate from a certificate authority might increase the deployment preparation time as certificates requests are generated and delivered.</t>
  </si>
  <si>
    <t>SDDC-MGMT-LCM-VCF-016</t>
  </si>
  <si>
    <t xml:space="preserve"> - An operational NTP service must be available to the environment.
- All firewalls located between the SDDC Manager appliance and the NTP servers must allow NTP traffic on the required network ports.</t>
  </si>
  <si>
    <t>Replacing the default certificates with trusted CA- signed certificates from a certificate authority increases the deployment preparation time as certificates requests are generated and delivered.
You must manage the life cycle of the certificate replacement.
You must use a multi-SAN certificate for the cross-region Workspace ONE Access cluster instance.</t>
  </si>
  <si>
    <t>You can set a policy for Workspace ONE Access local directory user that addresses your corporate policies and regulatory standards.
The password policy is applicable only to the local directory users and does not impact your corporate directory.</t>
  </si>
  <si>
    <t>You must set the policy in accordance with your corporate policies and regulatory standards, as applicable.
You must apply the password policy on each region-specific Workspace ONE Access instance.</t>
  </si>
  <si>
    <t>Provides the following access control features:
- Access to Workspace ONE Access services is granted to a managed set of individuals that are members of the security group.
- Improved accountability and tracking access to Workspace ONE Access.</t>
  </si>
  <si>
    <t>Provides the following access control features:
- Access to Workspace ONE Access services is granted to a managed set of individuals that are members of the security group.
-  Improved accountability and tracking access to Workspace ONE Access.</t>
  </si>
  <si>
    <t>Enables authentication through Workspace ONE Access identity and access management services for regional NSX-T Managers.
Allows users to authenticate to NSX-T Data Center in the event of connectivity loss between regions.</t>
  </si>
  <si>
    <t>Authentication and authorization can sustain operations if there is a service interruption in the cross- region network.
Ensures a consistent deployment model for management applications.</t>
  </si>
  <si>
    <t>Provides minimal corporate branding to the user interface consumed by end users.
- Company name
- Product
- Favorite icon
- Logo image
- Background image
- Colors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</si>
  <si>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</si>
  <si>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Limits the number of replicated groups required for each product.
Reduces the replication interval for group information.</t>
  </si>
  <si>
    <t>- Simplifies configuration because jumbo frames are also used to improve the performance of vSphere vMotion and NFS storage traffic.
- Reduces the CPU overhead resulting high network usage.</t>
  </si>
  <si>
    <t>- VAAI offloads tasks to the array itself, enabling the ESXi hypervisor to use its resources for application workloads and not become a bottleneck in the storage subsystem.
-  VAAI is required to support the target number of virtual machine life cycle operations in this design.</t>
  </si>
  <si>
    <t>You cannot use Storage I/O Control with NFS version 4.1 datastores.</t>
  </si>
  <si>
    <t>- Consider 10k SAS drives a base line performance requirement. Greater performance might be needed according to the scale and growth profile of the environment.
- Consider the number and performance of disks backing secondary storage NFS volumes.</t>
  </si>
  <si>
    <t>When using a single availability zone in the first cluster of the management cluster, use vSAN and NFS shared storage:
- Use vSAN as the primary shared storage platform.
- Use NFS as the secondary shared storage platform for the management cluster.</t>
  </si>
  <si>
    <t>By using vSAN as the primary shared storage solution, you can take advantage of more cost-effective local storage.
NFS is for archiving and to maintain historical data. Using NFS provides large, low-cost volumes that you can flexibly expand regularly according to capacity needs.</t>
  </si>
  <si>
    <t>- The use of two different storage technologi es increases the complexity and operationa l overhead.
- You cannot configure multiple availability zones to use an NFS array in the event an availability zone fails.</t>
  </si>
  <si>
    <t>Controllers with lower queue depths can cause performance and stability problems when running vSAN.
vSAN Ready Nodes are configured with appropriate queue depths.</t>
  </si>
  <si>
    <t>- Meets the performance needs of the first cluster in the management domain.
- Using high speed magnetic disks in a hybrid vSAN configuration can provide satisfactory performance and is supported.</t>
  </si>
  <si>
    <t>Provides enough cache for both hybrid or all-flash vSAN configurations to buffer I/O and ensure disk group performance.
Additional space in the cache tier does not increase performance.</t>
  </si>
  <si>
    <t>Management virtual machines require at least 12 TB of raw storage (prior to FTT=1) and 24 TB when using the default vSAN storage policy.
By allocating at least 37 TB, initially there is 30% space available as slack for vSAN internal operations and 20% free space that you can use for additional management virtual machine growth.
NFS is used as secondary shared storage for some management components, for example, for backups and log archives.</t>
  </si>
  <si>
    <t>Provides the level of redundancy that is needed in the management cluster.
Provides the level of performance that is enough for the individual management components.</t>
  </si>
  <si>
    <t>- Having 4 ESXi hosts addresses the availability and sizing requirements.
- You can take an ESXi host offline for maintenance or upgrades without impacting the overall vSAN cluster health.</t>
  </si>
  <si>
    <t>When using two availability zones, add the following setting to the default vSAN storage policy:
Secondary Failures to Tolerate = 1</t>
  </si>
  <si>
    <t>Ensures that the communication between NSX-T administrators and the NSX-T Manager instance is encrypted by using a trusted certificate.</t>
  </si>
  <si>
    <t>You must run console commands on the NSX-T Manager appliances.
Some commands like "set auth-policy cli lockout-period &lt;lockout-period&gt; " and "set auth-policy cli max-auth- failures &lt;auth-failures&gt;" are usually part of implications</t>
  </si>
  <si>
    <t>A balanced cluster has these advantages:
- Predictable performance even during hardware failures
-  Minimal impact of resync or rebuild operations on performance</t>
  </si>
  <si>
    <t>- Using Active Directory membership provides greater flexibility in granting access to ESXi hosts.
- Ensuring that users log in with a unique user account provides greater visibility for auditing.</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</si>
  <si>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</si>
  <si>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can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granted authorization can control the management workloads.
- Facilitates quicker troubleshooting and problem resolution.
- Simplifies disaster recovery operations by supporting a clear separation between recovery of the management components and tenant workloads.
- Provides isolation of potential network issues by introducing network separation of the clusters in the SDDC.</t>
  </si>
  <si>
    <t>- Prevents from failures in the deployment of the vCenter Server appliance on an ESXi host if the host is not using NTP.
- Discards the requirement to provide Internet connectivity to an external NTP server.</t>
  </si>
  <si>
    <t>- An operational NTP service must be available in the environment.
- All firewalls between the vCenter Server appliance and the NTP servers must allow NTP traffic on the required network ports.</t>
  </si>
  <si>
    <t>- Simplifies configuration by isolating management workloads from tenant workloads.
- Ensures that tenant workloads have no impact on the management stack.
You can add ESXi hosts to the cluster as needed.</t>
  </si>
  <si>
    <t>In Region SFO, create the first cluster in the management domain with this configuration.
- A minimum of 4 ESXi hosts for a single availability zone
- A minimum of 8 ESXi hosts for two availability zones, that is, minimum of 4 ESXi hosts in each availability zone.</t>
  </si>
  <si>
    <t>- Allocating 4 ESXi hosts provides full redundancy for each availability zone in the cluster.
- Having 4 ESXi hosts in each availability zone guarantees vSAN and NSX redundancy during availability zone outages or maintenance operations.</t>
  </si>
  <si>
    <t>Using the percentage-based reservation works well in situations where virtual machines have varying and sometimes significant CPU or memory reservations.
vSphere automatically calculates the reserved percentage according to the number of ESXi host failures to tolerate and the number of ESXi hosts in the cluster.</t>
  </si>
  <si>
    <t>In a cluster of 8 ESXi hosts, only the resources of 4 ESXi hosts are available for use.
If you add more ESXi hosts to the first cluster in the management domain, add them in pairs, one in each availability zone.</t>
  </si>
  <si>
    <t>- Using Active Directory membership provides greater flexibility in granting access to vCenter Server.
- Ensuring that users log in with a unique user account provides greater visibility for auditing.</t>
  </si>
  <si>
    <t>- Reduces the complexity of the network design.
- Reduces the size of the fault domain.</t>
  </si>
  <si>
    <t>- Supports the MTU size required by system traffic types.
-  Improves traffic throughput.</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</si>
  <si>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</si>
  <si>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Implement the following physical network architecture:
- One 25 GbE (10 GbE minimum) port on each ToR switch for ESXi host uplinks.
- Layer 3 device that supports BGP.</t>
  </si>
  <si>
    <t>- Provides availability during a switch failure.
- Provides support for BGP as the only dynamic routing protocol that is supported by NSX-T Data Center.</t>
  </si>
  <si>
    <t>- Might limit the hardware choices.
- Requires dynamic routing protocol configuration in the physical network</t>
  </si>
  <si>
    <t>Do not use EtherChannel (LAG, LACP, or vPC) configuration for ESXi host uplinks</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</si>
  <si>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</si>
  <si>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BGP is the only dynamic routing protocol that is supported by NSX-T.
- Supports failover between ECMP Edge uplinks.</t>
  </si>
  <si>
    <t>NSX-T TEPs are assigned by using a DHCP server.
- NSX-T TEPs do not have an administrative endpoint. As a result, they can use DHCP for automatic IP address assignment. If you must change or expand the subnet, changing the DHCP scope is simpler than creating an IP pool and assigning it to the ESXi hosts.
- DHCP simplifies the configuration of default gateway for TEP if hosts within same cluster are on separate Layer 2 domains.</t>
  </si>
  <si>
    <t>- Supports physical network connectivity without requiring many NICs.
-  Isolates the different network functions of the SDDC so that you can have differentiated services and prioritized traffic as needed.</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</si>
  <si>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</si>
  <si>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When adjusting the MTU packet size, you must also configure the entire network path (VMkernel ports, virtual switches, physical switches, and routers) to support the same MTU packet size.
In multi-AZ deployments, the MTU must be configured on the entire network path between AZs.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</si>
  <si>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</si>
  <si>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Configure VRRP, HSRP, or another Layer 3 gateway availability method for these networks.
- Management
- Edge Overlay</t>
  </si>
  <si>
    <t>- You must turn on vSphere HA in the first cluster in the management domain.
- The first cluster in the management domain requires four physical ESXi hosts for vSphere HA and for high availability of the NSX-T Manager cluster.</t>
  </si>
  <si>
    <t>- The VIP address feature provides high availability only. It it does not load balance requests across the cluster.
- When using the VIP address feature, all NSX-T Manager nodes must be deployed on the same Layer 2 network.</t>
  </si>
  <si>
    <t>- NSX-T Manager implements the control plane for virtual network segments too. vSphere HA restarts the NSX-T Manager appliances first so that other virtual machines that are being powered on or migrated by using vSphere vMotion while the control plane is offline lose connectivity only until the control plane quorum is re- established.
- Setting the restart priority to high reserves the highest priority for flexibility for adding services that must be started before NSX-T Manager.</t>
  </si>
  <si>
    <t>- Provides direct secure connection to the ESXi hosts and vCenter Server for edge node management and distributed network services.
- Reduces the number of required VLANs because a single VLAN can be allocated to both, vCenter Server and NSX-T.</t>
  </si>
  <si>
    <t>- The medium-size appliance provides the performance characteristics for supporting the SDDC management components in the SDDC.
- The deployment and life cycle management of virtual edges node is simpler.
- You can migrate virtual machine form factor between physical locations to support advanced deployment topologies such as multiple availability zones.</t>
  </si>
  <si>
    <t>- Deploy the NSX-T Edge virtual appliances.
- Do not configure a dedicated vSphere cluster for edge nodes.</t>
  </si>
  <si>
    <t>- Because of the prescriptive nature of the management domain, resource contention from unknown workloads is minimized
- Simplifies configuration and minimizes the number of ESXi hosts required for initial deployment.
- Keeps the management component located in the same domain and cluster, isolated from tenant workloads.</t>
  </si>
  <si>
    <t>- The NSX-T Edge nodes are part of the north-south data path for overlay segments for SDDC management components. vSphere HA restarts the NSX-T Edge appliances first so that other virtual machines that are being powered on or migrated by using vSphere vMotion while the edge nodes are offline lose connectivity only for a short time.
- Setting the restart priority to high reserves highest for future needs.</t>
  </si>
  <si>
    <t>- Satisfies the availability requirements by default.
- Edge nodes must remain available to create services such as NAT, routing to physical networks, and load balancing.</t>
  </si>
  <si>
    <t>- Because VLAN trunk port groups pass traffic for all VLANs, VLAN tagging can occur in the NSX-T Edge node itself for easy post-deployment configuration.
- By using two separate VLAN trunk port groups, you can direct traffic from the edge node to a particular host network interface and top of rack switch as needed.</t>
  </si>
  <si>
    <t>- Simplifies deployment of the edge nodes.
- The same N-VDS switch design can be used regardless of edge form factor.
- Supports multiple TEP interfaces in the edge node.
- vSphere Distributed Switch is not supported in the edge node.</t>
  </si>
  <si>
    <t>Create one uplink profile for the edge node with three teaming policies.
- Default teaming policy of load balance source both active uplinks uplink-1 and uplink-2.
- Named teaming policy of failover order with a single active uplink uplink-1 without standby uplinks.
- Named teaming policy of failover order with a single active uplink uplink-2 without standby uplinks.</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</si>
  <si>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TEPs, and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t>
  </si>
  <si>
    <t>- You must have routing between the VLANs for edge overlay and host overlay.
- You must allocate another VLAN in the data center infrastructure for edge overlay.</t>
  </si>
  <si>
    <t>To enable ECMP between the Tier-0 gateway and the Layer 3 devices (ToR switches or upstream devices), create two VLANs.
The ToR switches or upstream Layer 3 devices have an SVI on one of the two VLANS and each Edge node in the cluster has an interface on each VLAN.</t>
  </si>
  <si>
    <t>- Enables the dynamic routing by using NSX-T. NSX-T supports only BGP.
- SDDC architectures with multiple availability zones or multiple regions architectures require BGP.</t>
  </si>
  <si>
    <t>Avoids loss of traffic.
On the Tier-0 gateway, BGP peers from all the gateways are always active. On a failover, the Graceful Restart capability increases the time a remote neighbor takes to select an alternate Tier-0 gateway. As a result, BFD- based convergence is delayed.</t>
  </si>
  <si>
    <t>Avoids loss of traffic.
During a router restart, helper mode works with the graceful restart capability of upstream routers to maintain the forwarding table which in turn will forward packets to a down neighbor even after the BGP timers have expired causing loss of traffic.</t>
  </si>
  <si>
    <t>Enables stateful services, such as load balancers and NAT, for SDDC management components.
Because a Tier-1 gateway always works in active- standby mode, the gateway supports stateful services.</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</si>
  <si>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2 network between the availability zones.</t>
  </si>
  <si>
    <t>When you have two availability zones, provide this VLAN configuration.
- Use two VLANs to enable ECMP between the Tier-0 gateway and the Layer 3 devices (top of rack switches or upstream devices).
- The ToR switches or upstream Layer 3 devices have an SVI to one of the two VLANS and each NSX-T Edge node has an interface to each VLAN.</t>
  </si>
  <si>
    <t>- Used for configuring neighbor relationships with the Layer 3 devices in Availability Zone 2.
-  Ensures that all ingress traffic passes through Availability Zone 1.</t>
  </si>
  <si>
    <t>You must manually create the route map.
The two NSX-T Edge nodes will route north-south traffic through Availability Zone 2 only if the connection to their BGP neighbors in Availability Zone 1 is lost, for example, if a failure of the top of the rack switch pair or in the availability zone occurs.</t>
  </si>
  <si>
    <t xml:space="preserve"> - Used for configuring neighbor relationships with the Layer 3 devices in Availability Zone 2.
-  Ensures that all egress traffic passes through Availability Zone 1.</t>
  </si>
  <si>
    <t>Enables the participation of ESXi hosts and the virtual machines on them in NSX-T overlay and VLAN networks.
Transport node profiles can only be applied at the cluster level. Because in an environment with multiple availability zones each availability zone is connected to a different set of VLANs, you cannot use a transport node profile.</t>
  </si>
  <si>
    <t>- Use the existing vSphere Distributed Switch.
- Provides NSX-T logical segment capabilities to support advanced use cases.
To use features such as distributed routing, tenant workloads must be connected to NSX-T segments.</t>
  </si>
  <si>
    <t>- Creates isolated, multi- tenant broadcast domains across data center fabrics to deploy elastic, logical networks that span physical network boundaries.
- Enables advanced deployment topologies by introducing Layer 2 abstraction from the data center networks.</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</si>
  <si>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</si>
  <si>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</si>
  <si>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</si>
  <si>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</si>
  <si>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are available within a reasonable period.</t>
  </si>
  <si>
    <t>SDDC-MGMT-VI- NFS-002</t>
  </si>
  <si>
    <t>SDDC-MGMT-VI- NFS-003</t>
  </si>
  <si>
    <t>SDDC-MGMT-VI- NFS-004</t>
  </si>
  <si>
    <t>SDDC-MGMT-VI- NFS-005</t>
  </si>
  <si>
    <t>SDDC-MGMT-VI- STO-001</t>
  </si>
  <si>
    <t>SDDC-MGMT-VI- STO-003</t>
  </si>
  <si>
    <t>- You must allocate at least four physical hosts so that the three NSX-T Manager appliances continue running if an ESXi host failure occurs.
- You must perform additional configuration for the anti-affinity rules.</t>
  </si>
  <si>
    <t>Set the NTP service policy to Start and stop with host across all ESXi hosts in the first cluster of the management domain.</t>
  </si>
  <si>
    <t>Configure the SSH service policy to Start and stop with host across all ESXi hosts in the management domain.</t>
  </si>
  <si>
    <t>Add ESXi administrators to the ug-esxi-admins group in Active Directory following standard access procedures.</t>
  </si>
  <si>
    <t>Place the appliance of the management domain vCenter Server on the management VLAN network segment of the region, that is, sfo-m01- cl01-vds01-pg-mgmt for Region A.</t>
  </si>
  <si>
    <t>When using two availability zones, set the advanced cluster setting das.usedefaultisolationaddress to false.</t>
  </si>
  <si>
    <t>Assign global permissions to the vCenter Server inventory to an Active Directory group, such as ug-vc-admin, by using the Administrator role.</t>
  </si>
  <si>
    <t>By assigning the Administrator role to an Active Directory group, you can easily create user accounts that have administrative rights on vCenter Server.</t>
  </si>
  <si>
    <t>The Active Directory group must be created in advance to assigning it the Administrator role.</t>
  </si>
  <si>
    <t>Use the Route based on physical NIC load teaming algorithm for the managment port group.</t>
  </si>
  <si>
    <t>Place the appliances of the NSX- T Manager cluster on the management VLAN network, that is, sfo01-m01-cl01-vds01-pg- mgmt.</t>
  </si>
  <si>
    <t>Connect the management interface eth0 of each NSX-T Edge node to the management VLAN.</t>
  </si>
  <si>
    <t>- Connect the fp-eth0 interface of each NSX-T Edge appliance to a VLAN trunk port group pinned to physical NIC 0 of the host.
- Connect the fp-eth1 interface of each NSX-T Edge appliance to a VLAN trunk port group pinned to physical NIC 1 of the host.
- Leave the fp-eth2 interface of each NSX-T Edge appliance unused.</t>
  </si>
  <si>
    <t>Create an IP prefix list that permits access to route advertisement by any network instead of using the default IP prefix list.</t>
  </si>
  <si>
    <t>Create an IP prefix list that permits access to route advertisement by network 0.0.0.0/0 instead of using the default IP prefix list.</t>
  </si>
  <si>
    <t>Apply a route map-in that contains the IP prefix list for the default route 0.0.0.0/0 and assign a lower local- preference , for example, 80, to the learned default route and a lower local-preference, for example, 90 any routes learned.</t>
  </si>
  <si>
    <t>Create an NSX-T Enterprise Admin group rainpole.io\ug- nsx-enterprise-admins in Active Directory and map it to the Enterprise Administrator role in NSX-T Data Center.</t>
  </si>
  <si>
    <t>Create an NSX-T Auditor group rainpole.io\ug-nsx- auditors in Active Directory and map it to the Auditor role in NSX-T Data Center.</t>
  </si>
  <si>
    <t>Configure the passwords for CLI access to NSX-T Manager for the root, admin, and audit users, and account lockout behavior for CLI according to the industry standard for security and compliance of your organization.</t>
  </si>
  <si>
    <t>Configure the passwords for access to the NSX-T Edge nodes for the root, admin, and audit users, and account lockout behavior for CLI according to the industry standard for security and compliance of your organization.</t>
  </si>
  <si>
    <t>Configure the passwords for access to the NSX-T Manager user interface and RESTful API or the root, admin, and audit users, and account lockout behavior for CLI according to the industry standard for security and compliance of your organization.</t>
  </si>
  <si>
    <t xml:space="preserve">- Having 8 ESXi hosts addresses the availability and sizing requirements.
-You can take an availability zone offline for maintenance or upgrades without impacting the overall vSAN cluster health.
</t>
  </si>
  <si>
    <t>Place each region-specific Workspace ONE Access node in a dedicated VM folder for its region, that is, sfo- m01-fd-wsa for Region A.</t>
  </si>
  <si>
    <t>Configure a directory service connection, rainpole.io, for the Workspace ONE Access instance in each region.</t>
  </si>
  <si>
    <t>Place the Workspace ONE Access nodes for regional SDDC solutions on the existing region-specific virtual network segments, that is, sfo-m01-seg01 for Region A.</t>
  </si>
  <si>
    <t>To log in to NSX-T Data Center with a local account, such as admin, after integration with Workspace ONE Access, you must use the URL https:// FQDN/login.jsp? local=true, that is, https://sfo-m01- nsx01.sfo.rainpole.io/ login.jsp?local=true.</t>
  </si>
  <si>
    <t>Create a security group in your organization directory services for the Super Admin role, rainpole.io\ug-wsa- admins, and synchronize the group in the Workspace ONE Access configuration.</t>
  </si>
  <si>
    <t>Assign the enterprise group for super administrators, rainpole.io\ug-wsa-admins, the Super Admins Workspace ONE Access role.</t>
  </si>
  <si>
    <t>Create a security group in your organization directory services for the Directory Admin role, rainpole.io\ug- wsa-directory-admins, and synchronize the group in the Workspace ONE Access configuration.</t>
  </si>
  <si>
    <t>Assign the enterprise group for directory administrator users, rainpole.io\ug-wsa- directory-admins, the Directory Admins Workspace ONE Access role.</t>
  </si>
  <si>
    <t>Create a security group in your organization directory services for the ReadOnly Admin role, rainpole.io\ug- wsa-read-only, and synchronize the group in the Workspace ONE Access configuration.</t>
  </si>
  <si>
    <t>Assign the enterprise group for read-only users, rainpole.io\ug-wsa-read- only, the ReadOnly Admin Workspace ONE Access role.</t>
  </si>
  <si>
    <t>Rotate the appliance root user password on a schedule post deployment.</t>
  </si>
  <si>
    <t>The password for the root user account expires 60 days after the initial deployment.</t>
  </si>
  <si>
    <t>You must manage the password rotation schedule for the root user account in accordance with your corporate policies and regulatory standards, as applicable.
You must manage the password rotation schedule on each region-specific Workspace ONE Access instance.</t>
  </si>
  <si>
    <t>Rotate the appliance sshuser user password on a schedule post deployment.</t>
  </si>
  <si>
    <t>The password for the appliance sshuser user account expires 60 days after the initial deployment.</t>
  </si>
  <si>
    <t>You must manage the password rotation schedule for the appliance sshuser user account in accordance with your corporate policies and regulatory standards, as applicable.
You must manage the password rotation schedule on each region-specific Workspace ONE Access instance.</t>
  </si>
  <si>
    <t>Rotate the admin application user password on a schedule post deployment.</t>
  </si>
  <si>
    <t>You must manage the password rotation schedule for the admin application user account in accordance with your corporate policies and regulatory standards, as applicable.
You must manage the password rotation schedule on each region-specific Workspace ONE Access instance.
You must use the API to manage the Workspace ONE Access local directory user password changes.</t>
  </si>
  <si>
    <t>Configure a password policy for the Workspace ONE Access local directory admin user.</t>
  </si>
  <si>
    <t>Place the SDDC Manager appliance on the management VLAN sfo01- m01-cl01-vds01-pg-mgmt.</t>
  </si>
  <si>
    <t>Grant global permissions to an Active Directory group, such as ug-vcf-admins, by assigning it the Admin role in SDDC Manager.</t>
  </si>
  <si>
    <t>By assigning the Admin role to an Active Directory group, you can easily create user accounts that have administrative rights in SDDC Manager.</t>
  </si>
  <si>
    <t>The Active Directory group must be created in advance to assigning it the Admin role.</t>
  </si>
  <si>
    <t>Grant permissions to an Active Directory group, such as ug-vcf-operators, by assigning it the Operator role in SDDC Manager.</t>
  </si>
  <si>
    <t>By assigning the Operator role to an Active Directory group, you can easily create user accounts that have operative rights in SDDC Manager.</t>
  </si>
  <si>
    <t>The Active Directory group must be created in advance to assigning it the Operator role.</t>
  </si>
  <si>
    <t>N</t>
  </si>
  <si>
    <t>Supports all tenant workloads and NSX-T Edge nodes for a region.
Supports stretched clusters and application-aware failover for high availability between two physical locations.</t>
  </si>
  <si>
    <t>Mounting the compute resources for the workload domain cluster together can ease physical data center design, deployment, and troubleshooting.
You only need to provide on- ramp and off-ramp connectivity to physical networks (for example, north- south Layer 3 routing for NSX-T) to a single rack.
NSX-T Edge resources require external connectivity to physical network devices. Placing NSX-T Edge resources in the same rack minimizes VLAN spread.</t>
  </si>
  <si>
    <t>The data centers must have sufficient power and cooling to operate the server equipment according to the selected vendor and products.
If the equipment in the entire rack fails, to reduce downtime associated with such an event, you must have a second availability zone or region.</t>
  </si>
  <si>
    <t>Mounting the compute resources for the shared edge and workload cluster together can ease physical data center design, deployment, and troubleshooting.
You only need to provide on- ramp and off-ramp connectivity to physical networks (for example, north- south Layer 3 routing for NSX-T) to a single rack.
NSX-T Edge appliances require external connectivity to physical network devices. Placing NSX-T Edge appliances in the same rack minimizes VLANs that must be created in AZ2.</t>
  </si>
  <si>
    <t>The data centers must have sufficient power and cooling to operate the server equipment according to the selected vendor and products.
If the equipment in the entire rack fails, to reduce downtime associated with such an event, you must have a second availability zone.</t>
  </si>
  <si>
    <t>A balanced cluster has these advantages:
- Predictable performance even during hardware failures
- Minimal impact of resync or rebuild operations on performance</t>
  </si>
  <si>
    <t>The medium-sized NSX-T Edge appliances in this vSphere Cluster require a total of 64 GB RAM.
The remaining RAM is available for tenant workloads.</t>
  </si>
  <si>
    <t>SDDC Manager has a greater awareness of the full SDDC solution and therefore handles the patch update or upgrade of the workload domain as a single process.
Directly performing life cycle management tasks on an ESXi host or through vCenter Server has the potential to cause issues within SDDC Manager.</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</si>
  <si>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</si>
  <si>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</si>
  <si>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Because the deployment scope of SDDC Manager covers the full SDDC stack, SDDC Manager performs patching, update, or upgrade of the workload domain as a single process.
Directly performing lifecycle management tasks through vCenter Server has the potential to cause issues within SDDC Manager.</t>
  </si>
  <si>
    <t>- An operational NTP service must be available to the environment.
- All firewalls between the vCenter Server appliance and the NTP servers must allow NTP traffic on the required network ports.</t>
  </si>
  <si>
    <t>- Simplifies configuration by isolating tenant workloads from management workloads.
- Ensures that management workloads have no impact on tenant workloads.
You can add ESXi hosts to the cluster as needed.</t>
  </si>
  <si>
    <t>Create the shared edge and workload cluster with this configuration.
- A minimum of 4 ESXi hosts for a single availability zone
- A minimum of 8 ESXi hosts for two availability zones, that is, minimum of 4 ESXi hosts in each availability zone.</t>
  </si>
  <si>
    <t>- Reduces the complexity of the network design.
Reduces the size of the fault domain.</t>
  </si>
  <si>
    <t>- Supports the MTU size required by system traffic types.
- Improves traffic throughput.</t>
  </si>
  <si>
    <t>Static binding ensures a virtual machine connects to the same port on the vSphere Distributed Switch. This allows for historical data and port level monitoring.
Since the vCenter Server managing the workload domain resides in the management domain, there is no need for an ephemeral port group for vCenter Server recoverability.</t>
  </si>
  <si>
    <t>Implement the following physical network architecture:
- One 25 GbE (10 GbE minimum) port on each ToR switch for ESXi host uplinks.
-  Layer 3 device that supports BGP.</t>
  </si>
  <si>
    <t>- Guarantees availability during a switch failure.
- Provides support for BGP as the only dynamic routing protocol that is supported by NSX-T Data Center.</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</si>
  <si>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</si>
  <si>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Uses BGP as the only dynamic routing protocol that is supported by NSX- T.
- Supports failover between ECMP Edge uplinks.</t>
  </si>
  <si>
    <t>NSX-T Host Overlay VMkernel port IP addresses are assigned by using a DHCP server.
-  NSX-T Host Overlay VMkernel ports do not have an administrative endpoint. As a result, they can use DHCP for automatic IP address assignment. IP pools are an option, but the NSX-T administrator must create them. If you must change or expand the subnet, changing the DHCP scope is simpler than creating an IP pool and assigning it to the ESXi hosts.
- DHCP simplifies the configuration of default gateway for Host Overlay VMkernel ports if hosts within same cluster are on separate Layer 2 domains.</t>
  </si>
  <si>
    <t>- Supports physical network connectivity without requiring many NICs.
- Isolates the different network functions of the SDDC so that you can have differentiated services and prioritized traffic as needed.</t>
  </si>
  <si>
    <t>Set the MTU size to at least 1700 bytes (recommended 9000 bytes for jumbo frames) on the physical switch ports, vSphere Distributed Switches, vSphere Distributed Switch port groups, and N-VDS switches that support the following traffic types:
- Geneve (overlay)
- vSAN
- vSphere vMotion
- NFS</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</si>
  <si>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</si>
  <si>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When adjusting the MTU size, you must also configure the entire network path (VMkernel ports, virtual switches, physical switches, and routers) to support the same MTU size.
In multi-AZ deployments, the MTU must be configured on the entire network path between AZs.</t>
  </si>
  <si>
    <t>Set the MTU size to at least 1700 bytes (recommended 9000 bytes for jumbo frames) on physical inter- availability zone networking components which are part of the networking path between availability zones for the following traffic types.
- Geneve (overlay)
- vSAN
- vSphere vMotion
- NFS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</si>
  <si>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</si>
  <si>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 The VIP address feature provides high availability only. It does not load balance requests across the cluster.
- When using the VIP address feature, all NSX-T Manager nodes must be deployed on the same Layer 2 network.</t>
  </si>
  <si>
    <t>- You must allocate at least four physical hosts so that the three NSX-T Manager appliances continue running if an ESXi host failure occurs.
-  You must perform additional configuration for the anti-affinity rules.</t>
  </si>
  <si>
    <t>- NSX-T Manager implements the control plane for virtual network segments. If the NSX-T Manager cluster is restarted, applications that are connected to the NSX-T VLAN or virtual network segments lose connectivity only for a short time until the control plane quorum is re- established.
- Setting the restart priority to high reserves highest for future needs.</t>
  </si>
  <si>
    <t>- Deploy the NSX-T Edge virtual appliances to the shared edge and workload cluster in the workload domain.
- Do not configure a dedicated vSphere cluster for edge nodes.</t>
  </si>
  <si>
    <t>- Keeps tenant network traffic local to the workload domain.
- Simplifies configuration and minimizes the number of ESXi hosts required for initial deployment.</t>
  </si>
  <si>
    <t>NSX-T Edge appliances are co-located with tenant workloads. Ensure that tenant workloads do not prevent NSX- T Edge nodes from moving network traffic.</t>
  </si>
  <si>
    <t>- Tenant workloads  must be deployed to a separate Resource Pool at the root of the cluster.
- To ensure adequate resources for tenant and control plane workloads, there must be no virtual machines in the root of the cluster.</t>
  </si>
  <si>
    <t>Deploying a Resource Pool for NSX-T Edge appliances allows you to ensure the NSX-T Edge Cluster receives adequate compute resources during times of contention.
Tenant workloads might not be able to use their allocated memory during times of contention.</t>
  </si>
  <si>
    <t>Create a Resource Pool in the root of the shared edge and workload cluster object for NSX-T Edge appliances.
Create a separate Resource Pool in the root of the shared edge and workload vSphere Cluster object for tenant workloads.</t>
  </si>
  <si>
    <t>- Configuring the Resource Pool for NSX-T Edge appliances with a full memory reservation allows you to ensure the NSX-T Edge Cluster receives adequate memory resources during times of contention.
- Setting the CPU share value to high gives priority to NSX-T Edge appliances in times of CPU contention.</t>
  </si>
  <si>
    <t>- NSX-T Edge VMs are part of the north/south data path for overlay segments. High priority order ensure lower priority VMs will have connectivity.
- Setting the restart priority to high reserves highest for future needs.</t>
  </si>
  <si>
    <t>Because VLAN trunk port groups pass traffic for all VLANs, VLAN tagging can occur in the NSX-T Edge node itself for easy post- deployment configuration.
- By using two separate VLAN trunk port groups, you can direct traffic from the NSX-T Edge node to a particular host network interface and top of rack switch as needed.</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</si>
  <si>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Host Overlay VMkernel ports and appropriate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
VLAN ID is required in the uplink profile. Hence, you must create an uplink profile for each VLAN used by the NSX-T Edge virtual machines.</t>
  </si>
  <si>
    <t>- You must have routing between the VLANs for NSX-T Edge Overlay and Host Overlay.
-  You must allocate another VLAN in the data center infrastructure for NSX-T Edge Overlay traffic.</t>
  </si>
  <si>
    <t>To enable ECMP between the Tier-0 gateway and the Layer 3 devices (ToR switches or upstream devices), create two VLANs.
The ToR switches or upstream Layer 3 devices have an SVI on one of the two VLANs and each NSX-T Edge node in the cluster has an interface on each VLAN.</t>
  </si>
  <si>
    <t>- Enables the dynamic routing by using NSX-T. NSX-T supports only BGP for dynamic routing.
SDDC architectures with multiple availability zones or multiple regions architectures require BGP.</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</si>
  <si>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3 network between the availability zones.</t>
  </si>
  <si>
    <t>- Used for configuring neighbor relationships with the Layer 3 devices in Availability Zone 2.
- Ensures that all egress traffic passes through Availability Zone 1.</t>
  </si>
  <si>
    <t>- Enables the participation of ESXi hosts and the virtual machines on them in NSX-T overlay and VLAN networks.
- Transport node profiles can only be applied at the cluster level. Because in an environment with multiple availability zones each availability zone is connected to a different set of VLANs, you cannot use a transport node profile.</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</si>
  <si>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</si>
  <si>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</si>
  <si>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</si>
  <si>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</si>
  <si>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meet your recoverability SLAs.</t>
  </si>
  <si>
    <t>- Provides support for vSAN deduplication and compression.
-  Meets the performance needs of the shared edge and workload cluster.
Using high speed magnetic disks in a hybrid vSAN configuration can provide satisfactory performance and is supported.</t>
  </si>
  <si>
    <t>NSX-T Edge nodes and sample tenant workloads require at least 8 TB of raw storage (prior to FTT=1) and 16 TB when using the default vSAN storage policy.
By allocating at least 24 TB, initially there is 20% free space that you can use for additional tenant workloads.</t>
  </si>
  <si>
    <t>- Having 4 ESXi hosts addresses the availability and sizing requirements.
You can take an ESXi host offline for maintenance or upgrades without impacting the overall vSAN cluster health.</t>
  </si>
  <si>
    <t>- Having 8 ESXi hosts addresses the availability and sizing requirements.
- You can take an availability zone offline for maintenance or upgrades without impacting the overall vSAN cluster health.</t>
  </si>
  <si>
    <t>Provides the level of redundancy that is needed in the shared edge and workload cluster.
Provides the level of performance that is enough for NSX-T Edge appliances and tenant workloads.</t>
  </si>
  <si>
    <t>Set the NTP service policy to Start and stop with host across all ESXi hosts in the shared edge and workload cluster.</t>
  </si>
  <si>
    <t>Configure the SSH service policy to Start and stop with host across all ESXi hosts in the shared edge and workload cluster.</t>
  </si>
  <si>
    <t>Configure the advanced setting UserVars.SuppressShellWarning 1.</t>
  </si>
  <si>
    <t>Change the default ESX Admins group to an Active Directory group ug-esxi- admins.</t>
  </si>
  <si>
    <t>Assign global permissions to the vCenter Server inventory to an Active Directory group, such as ug-vc-admins, by using the Administrator role.</t>
  </si>
  <si>
    <t>Instead of using the default IP prefix list, create an IP prefix list that permits access to route advertisement by network 0.0.0.0/0.</t>
  </si>
  <si>
    <t>Apply a route map-in that contains the IP prefix list for the default route 0.0.0.0/0 and assign a lower local- preference , for example, 80 to the learned default route and a lower local-preference, for example, 90 any routes learned.</t>
  </si>
  <si>
    <t>Deploying the control plane nodes as small size appliances gives you the ability to run up to 2000 pods within your Supervisor Cluster.
If your pod count is higher than 2000 for the Supervisor Cluster, you must deploy control plane nodes that can handle that level of scale.</t>
  </si>
  <si>
    <t>Enabling the Registry Service provides an integrated image registry to the Supervisor Cluster that enables multiple functionalities:
- Federated authentication for end users
- Native life cycle management of the image registry
- Native health monitoring of the image registry</t>
  </si>
  <si>
    <t>Deploying the Tanzu Kubernetes Cluster control plane and worker nodes as small-size appliances meets the scale requirements for most deployments.
If your scale requirements are higher than what small-nodes deployment can provide, you must deploy appliances that can handle that level of scale or split the workload to multiple Tanzu Kubernetes Clusters.</t>
  </si>
  <si>
    <t>Create a ug-sddc-devops- admin security group in Active Directory for DevOps administrators. Add users who need edit permissions within a namespace to the group and grant Can Edit permissions to the namespace for that group.
If you require different permissions per namespace, create additional groups.</t>
  </si>
  <si>
    <t>Create a ug-sddc-devops-ro security group in Active Directory for DevOps administrators. Add users who need read-only permissions in a namespace to the group, and grant Can View permissions to the namespace for that group.
If you require different permissions per namespace, create additional groups.</t>
  </si>
  <si>
    <t>Total</t>
  </si>
  <si>
    <t>In a shared edge and workload cluster of 8 ESXi hosts, only the resources of 4 ESXi hosts are available for use.
If you add more ESXi hosts to the cluster, add them in pairs, one in each availability zone.</t>
  </si>
  <si>
    <t>A Tier-1 gateway can only be connected to a single Tier-0 gateway.
In cases where multiple Tier-0 gateways are required, you must create multiple Tier-1 gateways.</t>
  </si>
  <si>
    <t>SDDC-KUBWLD-PHY-001</t>
  </si>
  <si>
    <t>SDDC-KUBWLD-PHY-002</t>
  </si>
  <si>
    <t>SDDC-KUBWLD-VI-ESXi-001</t>
  </si>
  <si>
    <t>SDDC-KUBWLD-VI-ESXi-002</t>
  </si>
  <si>
    <t>SDDC-KUBWLD-VI-ESXi-003</t>
  </si>
  <si>
    <t>SDDC-KUBWLD-VI-ESXi-004</t>
  </si>
  <si>
    <t>SDDC-KUBWLD-VI-ESXi-005</t>
  </si>
  <si>
    <t>SDDC-KUBWLD-VI-ESXi-006</t>
  </si>
  <si>
    <t>SDDC-KUBWLD-VI-ESXi-007</t>
  </si>
  <si>
    <t>SDDC-KUBWLD-VI-ESXi-008</t>
  </si>
  <si>
    <t>SDDC-KUBWLD-VI-ESXi-009</t>
  </si>
  <si>
    <t>SDDC-KUBWLD-VI-ESXi-010</t>
  </si>
  <si>
    <t>SDDC-KUBWLD-VI-ESXi-011</t>
  </si>
  <si>
    <t>SDDC-KUBWLD-VI-ESXi-012</t>
  </si>
  <si>
    <t>SDDC-KUBWLD-VI-ESXi-013</t>
  </si>
  <si>
    <t>SDDC-KUBWLD-VI-ESXi-014</t>
  </si>
  <si>
    <t>SDDC-KUBWLD-VI-ESXi-015</t>
  </si>
  <si>
    <t>SDDC-KUBWLD-VI-ESXi-016</t>
  </si>
  <si>
    <t>SDDC-KUBWLD-VI-ESXi-017</t>
  </si>
  <si>
    <t>SDDC-KUBWLD-VI-ESXi-018</t>
  </si>
  <si>
    <t>SDDC-KUBWLD-VI-VC-001</t>
  </si>
  <si>
    <t>SDDC-KUBWLD-VI-VC-002</t>
  </si>
  <si>
    <t>SDDC-KUBWLD-VI-VC-003</t>
  </si>
  <si>
    <t>SDDC-KUBWLD-VI-VC-004</t>
  </si>
  <si>
    <t>SDDC-KUBWLD-VI-VC-005</t>
  </si>
  <si>
    <t>SDDC-KUBWLD-VI-VC-006</t>
  </si>
  <si>
    <t>SDDC-KUBWLD-VI-VC-007</t>
  </si>
  <si>
    <t>SDDC-KUBWLD-VI-VC-008</t>
  </si>
  <si>
    <t>SDDC-KUBWLD-VI-VC-009</t>
  </si>
  <si>
    <t>SDDC-KUBWLD-VI-VC-010</t>
  </si>
  <si>
    <t>SDDC-KUBWLD-VI-VC-011</t>
  </si>
  <si>
    <t>SDDC-KUBWLD-VI-VC-012</t>
  </si>
  <si>
    <t>SDDC-KUBWLD-VI-VC-013</t>
  </si>
  <si>
    <t>SDDC-KUBWLD-VI-VC-014</t>
  </si>
  <si>
    <t>SDDC-KUBWLD-VI-VC-015</t>
  </si>
  <si>
    <t>SDDC-KUBWLD-VI-VC-016</t>
  </si>
  <si>
    <t>SDDC-KUBWLD-VI-VC-017</t>
  </si>
  <si>
    <t>SDDC-KUBWLD-VI-VC-018</t>
  </si>
  <si>
    <t>SDDC-KUBWLD-VI-VC-019</t>
  </si>
  <si>
    <t>SDDC-KUBWLD-VI-VC-020</t>
  </si>
  <si>
    <t>SDDC-KUBWLD-VI-VC-021</t>
  </si>
  <si>
    <t>SDDC-KUBWLD-VI-VC-022</t>
  </si>
  <si>
    <t>SDDC-KUBWLD-VI-VC-023</t>
  </si>
  <si>
    <t>SDDC-KUBWLD-VI-VC-024</t>
  </si>
  <si>
    <t>SDDC-KUBWLD-VI-VC-025</t>
  </si>
  <si>
    <t>SDDC-KUBWLD-VI-VC-026</t>
  </si>
  <si>
    <t>SDDC-KUBWLD-VI-VC-027</t>
  </si>
  <si>
    <t>SDDC-KUBWLD-VI-VC-028</t>
  </si>
  <si>
    <t>SDDC-KUBWLD-VI-NET-001</t>
  </si>
  <si>
    <t>SDDC-KUBWLD-VI-NET-002</t>
  </si>
  <si>
    <t>SDDC-KUBWLD-VI-NET-003</t>
  </si>
  <si>
    <t>SDDC-KUBWLD-VI-NET-004</t>
  </si>
  <si>
    <t>SDDC-KUBWLD-VI-NET-005</t>
  </si>
  <si>
    <t>SDDC-KUBWLD-VI-NET-006</t>
  </si>
  <si>
    <t>SDDC-KUBWLD-VI-NET-007</t>
  </si>
  <si>
    <t>SDDC-KUBWLD-VI-NET-008</t>
  </si>
  <si>
    <t>SDDC-KUBWLD-VI-NET-009</t>
  </si>
  <si>
    <t>SDDC-KUBWLD-VI-NET-010</t>
  </si>
  <si>
    <t>SDDC-KUBWLD-VI-NET-011</t>
  </si>
  <si>
    <t>SDDC-KUBWLD-VI-NET-012</t>
  </si>
  <si>
    <t>SDDC-KUBWLD-VI-NET-013</t>
  </si>
  <si>
    <t>SDDC-KUBWLD-VI-NET-014</t>
  </si>
  <si>
    <t>SDDC-KUBWLD-VI-NET-015</t>
  </si>
  <si>
    <t>SDDC-KUBWLD-VI-NET-016</t>
  </si>
  <si>
    <t>SDDC-KUBWLD-VI-NET-017</t>
  </si>
  <si>
    <t>SDDC-KUBWLD-VI-SDN-001</t>
  </si>
  <si>
    <t>SDDC-KUBWLD-VI-SDN-002</t>
  </si>
  <si>
    <t>SDDC-KUBWLD-VI-SDN-003</t>
  </si>
  <si>
    <t>SDDC-KUBWLD-VI-SDN-004</t>
  </si>
  <si>
    <t>SDDC-KUBWLD-VI-SDN-005</t>
  </si>
  <si>
    <t>SDDC-KUBWLD-VI-SDN-006</t>
  </si>
  <si>
    <t>SDDC-KUBWLD-VI-SDN-007</t>
  </si>
  <si>
    <t>SDDC-KUBWLD-VI-SDN-008</t>
  </si>
  <si>
    <t>SDDC-KUBWLD-VI-SDN-009</t>
  </si>
  <si>
    <t>SDDC-KUBWLD-VI-SDN-011</t>
  </si>
  <si>
    <t>SDDC-KUBWLD-VI-SDN-013</t>
  </si>
  <si>
    <t>SDDC-KUBWLD-VI-SDN-017</t>
  </si>
  <si>
    <t>SDDC-KUBWLD-VI-SDN-021</t>
  </si>
  <si>
    <t>SDDC-KUBWLD-VI-SDN-022</t>
  </si>
  <si>
    <t>SDDC-KUBWLD-VI-SDN-023</t>
  </si>
  <si>
    <t>SDDC-KUBWLD-VI-SDN-024</t>
  </si>
  <si>
    <t>SDDC-KUBWLD-VI-SDN-025</t>
  </si>
  <si>
    <t>SDDC-KUBWLD-VI-SDN-026</t>
  </si>
  <si>
    <t>SDDC-KUBWLD-VI-SDN-027</t>
  </si>
  <si>
    <t>SDDC-KUBWLD-VI-SDN-028</t>
  </si>
  <si>
    <t>SDDC-KUBWLD-VI-SDN-029</t>
  </si>
  <si>
    <t>SDDC-KUBWLD-VI-SDN-030</t>
  </si>
  <si>
    <t>SDDC-KUBWLD-VI-SDN-031</t>
  </si>
  <si>
    <t>SDDC-KUBWLD-VI-SDN-032</t>
  </si>
  <si>
    <t>SDDC-KUBWLD-VI-SDN-033</t>
  </si>
  <si>
    <t>SDDC-KUBWLD-VI-SDN-034</t>
  </si>
  <si>
    <t>SDDC-KUBWLD-VI-SDN-035</t>
  </si>
  <si>
    <t>SDDC-KUBWLD-VI-SDN-036</t>
  </si>
  <si>
    <t>SDDC-KUBWLD-VI-SDN-037</t>
  </si>
  <si>
    <t>SDDC-KUBWLD-VI-SDN-038</t>
  </si>
  <si>
    <t>SDDC-KUBWLD-VI-SDN-039</t>
  </si>
  <si>
    <t>SDDC-KUBWLD-VI-SDN-040</t>
  </si>
  <si>
    <t>SDDC-KUBWLD-VI-SDN-041</t>
  </si>
  <si>
    <t>SDDC-KUBWLD-VI-SDN-042</t>
  </si>
  <si>
    <t>SDDC-KUBWLD-VI-SDN-043</t>
  </si>
  <si>
    <t>SDDC-KUBWLD-VI-SDN-044</t>
  </si>
  <si>
    <t>SDDC-KUBWLD-VI-SDN-045</t>
  </si>
  <si>
    <t>SDDC-KUBWLD-VI-SDN-046</t>
  </si>
  <si>
    <t>SDDC-KUBWLD-VI-SDN-047</t>
  </si>
  <si>
    <t>SDDC-KUBWLD-VI-SDN-048</t>
  </si>
  <si>
    <t>SDDC-KUBWLD-VI-SDN-049</t>
  </si>
  <si>
    <t>SDDC-KUBWLD-VI-SDN-050</t>
  </si>
  <si>
    <t>SDDC-KUBWLD-VI-SDN-051</t>
  </si>
  <si>
    <t>SDDC-KUBWLD-VI-SDN-052</t>
  </si>
  <si>
    <t>SDDC-KUBWLD-VI-SDN-053</t>
  </si>
  <si>
    <t>SDDC-KUBWLD-VI-SDN-054</t>
  </si>
  <si>
    <t>SDDC-KUBWLD-VI-SDN-055</t>
  </si>
  <si>
    <t>SDDC-KUBWLD-VI-SDN-056</t>
  </si>
  <si>
    <t>SDDC-KUBWLD-VI-SDN-057</t>
  </si>
  <si>
    <t>SDDC-KUBWLD-VI-SDN-058</t>
  </si>
  <si>
    <t>SDDC-KUBWLD-VI-SDN-059</t>
  </si>
  <si>
    <t>SDDC-KUBWLD-VI-SDN-060</t>
  </si>
  <si>
    <t>SDDC-KUBWLD-VI-SDN-061</t>
  </si>
  <si>
    <t>SDDC-KUBWLD-VI-SDN-062</t>
  </si>
  <si>
    <t>SDDC-KUBWLD-VI-SDN-063</t>
  </si>
  <si>
    <t>SDDC-KUBWLD-VI-SDN-064</t>
  </si>
  <si>
    <t>SDDC-KUBWLD-VI-SDN-065</t>
  </si>
  <si>
    <t>SDDC-KUBWLD-VI-SDN-066</t>
  </si>
  <si>
    <t>SDDC-KUBWLD-VI-STO-001</t>
  </si>
  <si>
    <t>SDDC-KUBWLD-VI-STO-002</t>
  </si>
  <si>
    <t>0600-02-000000-000001</t>
  </si>
  <si>
    <t>0600-01-000000-000001</t>
  </si>
  <si>
    <t>0600-01-000000-000002</t>
  </si>
  <si>
    <t>0600-01-000000-000003</t>
  </si>
  <si>
    <t>0600-01-000000-000004</t>
  </si>
  <si>
    <t>0600-01-000000-000005</t>
  </si>
  <si>
    <t>0600-01-000000-000006</t>
  </si>
  <si>
    <t>0600-01-000000-000007</t>
  </si>
  <si>
    <t>0600-01-000000-000008</t>
  </si>
  <si>
    <t>0600-01-000000-000009</t>
  </si>
  <si>
    <t>0600-01-000000-000010</t>
  </si>
  <si>
    <t>0600-01-000000-000011</t>
  </si>
  <si>
    <t>0600-01-000000-000012</t>
  </si>
  <si>
    <t>0600-01-000000-000013</t>
  </si>
  <si>
    <t>0600-01-000000-000014</t>
  </si>
  <si>
    <t>0600-01-000000-000015</t>
  </si>
  <si>
    <t>0600-01-000000-000016</t>
  </si>
  <si>
    <t>0600-01-000000-000017</t>
  </si>
  <si>
    <t>0600-01-000000-000018</t>
  </si>
  <si>
    <t>0600-01-000000-000019</t>
  </si>
  <si>
    <t>0600-01-000000-000020</t>
  </si>
  <si>
    <t>0600-01-000000-000021</t>
  </si>
  <si>
    <t>0600-01-000000-000022</t>
  </si>
  <si>
    <t>0600-01-000000-000023</t>
  </si>
  <si>
    <t>0600-01-000000-000024</t>
  </si>
  <si>
    <t>0600-01-000000-000025</t>
  </si>
  <si>
    <t>0600-01-000000-000026</t>
  </si>
  <si>
    <t>0600-01-000000-000027</t>
  </si>
  <si>
    <t>0600-01-000000-000028</t>
  </si>
  <si>
    <t>0600-01-000000-000029</t>
  </si>
  <si>
    <t>0600-01-000000-000030</t>
  </si>
  <si>
    <t>0600-01-000000-000031</t>
  </si>
  <si>
    <t>0600-01-000000-000032</t>
  </si>
  <si>
    <t>0600-01-000000-000033</t>
  </si>
  <si>
    <t>0600-01-000000-000034</t>
  </si>
  <si>
    <t>0600-01-000000-000035</t>
  </si>
  <si>
    <t>0600-01-000000-000036</t>
  </si>
  <si>
    <t>0600-01-000000-000037</t>
  </si>
  <si>
    <t>0600-01-000000-000038</t>
  </si>
  <si>
    <t>0600-01-000000-000039</t>
  </si>
  <si>
    <t>0600-01-000000-000040</t>
  </si>
  <si>
    <t>0600-01-000000-000041</t>
  </si>
  <si>
    <t>0600-01-000000-000042</t>
  </si>
  <si>
    <t>0600-01-000000-000043</t>
  </si>
  <si>
    <t>0600-01-000000-000044</t>
  </si>
  <si>
    <t>0600-01-000000-000045</t>
  </si>
  <si>
    <t>0600-01-000000-000046</t>
  </si>
  <si>
    <t>0600-01-000000-000047</t>
  </si>
  <si>
    <t>0600-01-000000-000048</t>
  </si>
  <si>
    <t>0600-01-000000-000049</t>
  </si>
  <si>
    <t>0600-01-000000-000050</t>
  </si>
  <si>
    <t>0600-01-000000-000051</t>
  </si>
  <si>
    <t>0600-01-000000-000052</t>
  </si>
  <si>
    <t>0600-01-000000-000053</t>
  </si>
  <si>
    <t>0600-01-000000-000054</t>
  </si>
  <si>
    <t>0600-01-000000-000055</t>
  </si>
  <si>
    <t>0600-01-000000-000056</t>
  </si>
  <si>
    <t>0600-01-000000-000057</t>
  </si>
  <si>
    <t>0600-01-000000-000058</t>
  </si>
  <si>
    <t>0600-01-000000-000059</t>
  </si>
  <si>
    <t>0600-01-000000-000060</t>
  </si>
  <si>
    <t>0600-01-000000-000061</t>
  </si>
  <si>
    <t>0600-01-000000-000062</t>
  </si>
  <si>
    <t>0600-01-000000-000063</t>
  </si>
  <si>
    <t>0600-01-000000-000065</t>
  </si>
  <si>
    <t>0600-01-000000-000066</t>
  </si>
  <si>
    <t>0600-01-000000-000067</t>
  </si>
  <si>
    <t>0600-01-000000-000068</t>
  </si>
  <si>
    <t>0600-01-000000-000069</t>
  </si>
  <si>
    <t>0600-01-000000-000070</t>
  </si>
  <si>
    <t>0600-01-000000-000071</t>
  </si>
  <si>
    <t>0600-01-000000-000072</t>
  </si>
  <si>
    <t>0600-01-000000-000073</t>
  </si>
  <si>
    <t>0600-01-000000-000074</t>
  </si>
  <si>
    <t>0600-01-000000-000075</t>
  </si>
  <si>
    <t>0600-01-000000-000076</t>
  </si>
  <si>
    <t>0600-01-000000-000077</t>
  </si>
  <si>
    <t>0600-01-000000-000078</t>
  </si>
  <si>
    <t>0600-01-000000-000079</t>
  </si>
  <si>
    <t>0600-01-000000-000080</t>
  </si>
  <si>
    <t>0600-01-000000-000081</t>
  </si>
  <si>
    <t>0600-01-000000-000082</t>
  </si>
  <si>
    <t>0600-01-000000-000083</t>
  </si>
  <si>
    <t>0600-01-000000-000084</t>
  </si>
  <si>
    <t>0600-01-000000-000085</t>
  </si>
  <si>
    <t>0600-01-000000-000086</t>
  </si>
  <si>
    <t>0600-01-000000-000087</t>
  </si>
  <si>
    <t>0600-01-000000-000088</t>
  </si>
  <si>
    <t>0600-01-000000-000089</t>
  </si>
  <si>
    <t>0600-01-000000-000090</t>
  </si>
  <si>
    <t>0600-01-000000-000092</t>
  </si>
  <si>
    <t>0600-01-000000-000093</t>
  </si>
  <si>
    <t>0600-01-000000-000094</t>
  </si>
  <si>
    <t>0600-01-000000-000095</t>
  </si>
  <si>
    <t>0600-01-000000-000096</t>
  </si>
  <si>
    <t>0600-01-000000-000097</t>
  </si>
  <si>
    <t>0600-01-000000-000098</t>
  </si>
  <si>
    <t>0600-01-000000-000099</t>
  </si>
  <si>
    <t>0600-01-000000-000100</t>
  </si>
  <si>
    <t>0600-01-000000-000101</t>
  </si>
  <si>
    <t>0600-01-000000-000102</t>
  </si>
  <si>
    <t>0600-01-000000-000103</t>
  </si>
  <si>
    <t>0600-01-000000-000105</t>
  </si>
  <si>
    <t>0600-01-000000-000106</t>
  </si>
  <si>
    <t>0600-01-000000-000107</t>
  </si>
  <si>
    <t>0600-01-000000-000108</t>
  </si>
  <si>
    <t>0600-01-000000-000109</t>
  </si>
  <si>
    <t>0600-01-000000-000110</t>
  </si>
  <si>
    <t>0600-01-000000-000111</t>
  </si>
  <si>
    <t>0600-01-000000-000112</t>
  </si>
  <si>
    <t>0600-01-000000-000113</t>
  </si>
  <si>
    <t>0600-01-000000-000114</t>
  </si>
  <si>
    <t>0600-01-000000-000115</t>
  </si>
  <si>
    <t>0600-01-000000-000116</t>
  </si>
  <si>
    <t>0600-01-000000-000117</t>
  </si>
  <si>
    <t>0600-01-000000-000118</t>
  </si>
  <si>
    <t>0600-01-000000-000119</t>
  </si>
  <si>
    <t>0600-01-000000-000120</t>
  </si>
  <si>
    <t>0600-01-000000-000121</t>
  </si>
  <si>
    <t>0600-01-000000-000122</t>
  </si>
  <si>
    <t>0600-01-000000-000123</t>
  </si>
  <si>
    <t>0600-01-000000-000124</t>
  </si>
  <si>
    <t>0600-01-000000-000125</t>
  </si>
  <si>
    <t>0600-01-000000-000126</t>
  </si>
  <si>
    <t>0600-01-000000-000127</t>
  </si>
  <si>
    <t>0600-01-000000-000128</t>
  </si>
  <si>
    <t>0600-01-000000-000129</t>
  </si>
  <si>
    <t>0600-01-000000-000130</t>
  </si>
  <si>
    <t>0600-01-000000-000131</t>
  </si>
  <si>
    <t>0600-01-000000-000132</t>
  </si>
  <si>
    <t>0600-01-000000-000133</t>
  </si>
  <si>
    <t>0600-01-000000-000134</t>
  </si>
  <si>
    <t>0600-01-000000-000135</t>
  </si>
  <si>
    <t>0600-01-000000-000136</t>
  </si>
  <si>
    <t>0600-01-000000-000137</t>
  </si>
  <si>
    <t>0600-01-000000-000138</t>
  </si>
  <si>
    <t>0600-01-000000-000139</t>
  </si>
  <si>
    <t>0600-01-000000-000140</t>
  </si>
  <si>
    <t>0600-01-000000-000141</t>
  </si>
  <si>
    <t>0600-01-000000-000142</t>
  </si>
  <si>
    <t>0600-01-000000-000143</t>
  </si>
  <si>
    <t>0600-01-000000-000144</t>
  </si>
  <si>
    <t>0600-01-000000-000145</t>
  </si>
  <si>
    <t>0600-01-000000-000146</t>
  </si>
  <si>
    <t>0600-01-000000-000147</t>
  </si>
  <si>
    <t>0600-01-000000-000148</t>
  </si>
  <si>
    <t>0600-01-000000-000149</t>
  </si>
  <si>
    <t>0600-01-000000-000150</t>
  </si>
  <si>
    <t>0600-01-000000-000151</t>
  </si>
  <si>
    <t>0600-01-000000-000152</t>
  </si>
  <si>
    <t>0600-01-000000-000153</t>
  </si>
  <si>
    <t>0600-01-000000-000154</t>
  </si>
  <si>
    <t>0600-01-000000-000155</t>
  </si>
  <si>
    <t>0600-01-000000-000156</t>
  </si>
  <si>
    <t>0600-01-000000-000157</t>
  </si>
  <si>
    <t>0600-01-000000-000158</t>
  </si>
  <si>
    <t>0600-01-000000-000159</t>
  </si>
  <si>
    <t>0600-01-000000-000160</t>
  </si>
  <si>
    <t>0600-01-000000-000161</t>
  </si>
  <si>
    <t>0600-01-000000-000162</t>
  </si>
  <si>
    <t>0600-01-000000-000163</t>
  </si>
  <si>
    <t>0600-01-000000-000164</t>
  </si>
  <si>
    <t>0600-01-000000-000165</t>
  </si>
  <si>
    <t>0600-01-000000-000166</t>
  </si>
  <si>
    <t>0600-01-000000-000167</t>
  </si>
  <si>
    <t>0600-01-000000-000168</t>
  </si>
  <si>
    <t>0600-01-000000-000169</t>
  </si>
  <si>
    <t>0600-01-000000-000170</t>
  </si>
  <si>
    <t>0600-01-000000-000171</t>
  </si>
  <si>
    <t>0600-01-000000-000172</t>
  </si>
  <si>
    <t>0600-01-000000-000173</t>
  </si>
  <si>
    <t>0600-01-000000-000174</t>
  </si>
  <si>
    <t>0600-01-000000-000175</t>
  </si>
  <si>
    <t>0600-01-000000-000176</t>
  </si>
  <si>
    <t>0600-01-000000-000177</t>
  </si>
  <si>
    <t>0600-01-000000-000178</t>
  </si>
  <si>
    <t>0600-01-000000-000179</t>
  </si>
  <si>
    <t>0600-01-000000-000180</t>
  </si>
  <si>
    <t>0600-01-000000-000181</t>
  </si>
  <si>
    <t>0600-01-000000-000182</t>
  </si>
  <si>
    <t>0600-01-000000-000183</t>
  </si>
  <si>
    <t>0600-01-000000-000184</t>
  </si>
  <si>
    <t>0600-01-000000-000185</t>
  </si>
  <si>
    <t>0600-01-000000-000186</t>
  </si>
  <si>
    <t>0600-01-000000-000187</t>
  </si>
  <si>
    <t>0600-01-000000-000189</t>
  </si>
  <si>
    <t>0600-01-000000-000190</t>
  </si>
  <si>
    <t>0600-01-000000-000191</t>
  </si>
  <si>
    <t>0600-01-000000-000192</t>
  </si>
  <si>
    <t>0600-01-000000-000193</t>
  </si>
  <si>
    <t>0600-01-000000-000194</t>
  </si>
  <si>
    <t>0600-01-000000-000195</t>
  </si>
  <si>
    <t>0600-01-000000-000196</t>
  </si>
  <si>
    <t>0600-01-000000-000197</t>
  </si>
  <si>
    <t>0600-01-000000-000198</t>
  </si>
  <si>
    <t>0600-01-000000-000199</t>
  </si>
  <si>
    <t>0600-01-000000-000200</t>
  </si>
  <si>
    <t>0600-01-000000-000201</t>
  </si>
  <si>
    <t>0600-01-000000-000202</t>
  </si>
  <si>
    <t>0600-01-000000-000203</t>
  </si>
  <si>
    <t>0600-01-000000-000204</t>
  </si>
  <si>
    <t>0600-01-000000-000205</t>
  </si>
  <si>
    <t>0600-01-000000-000206</t>
  </si>
  <si>
    <t>0600-01-000000-000207</t>
  </si>
  <si>
    <t>0600-01-000000-000208</t>
  </si>
  <si>
    <t>0600-01-000000-000209</t>
  </si>
  <si>
    <t>0600-01-000000-000210</t>
  </si>
  <si>
    <t>0600-01-000000-000211</t>
  </si>
  <si>
    <t>0600-01-000000-000212</t>
  </si>
  <si>
    <t>0600-01-000000-000213</t>
  </si>
  <si>
    <t>0600-01-000000-000214</t>
  </si>
  <si>
    <t>0600-01-000000-000215</t>
  </si>
  <si>
    <t>0600-01-000000-000216</t>
  </si>
  <si>
    <t>0600-01-000000-000217</t>
  </si>
  <si>
    <t>0600-01-000000-000218</t>
  </si>
  <si>
    <t>0600-01-000000-000219</t>
  </si>
  <si>
    <t>0600-01-000000-000220</t>
  </si>
  <si>
    <t>0600-01-000000-000221</t>
  </si>
  <si>
    <t>0600-01-000000-000222</t>
  </si>
  <si>
    <t>0600-01-000000-000223</t>
  </si>
  <si>
    <t>0600-01-000000-000224</t>
  </si>
  <si>
    <t>0600-01-000000-000225</t>
  </si>
  <si>
    <t>0600-01-000000-000226</t>
  </si>
  <si>
    <t>0600-01-000000-000227</t>
  </si>
  <si>
    <t>0600-01-000000-000228</t>
  </si>
  <si>
    <t>0600-01-000000-000229</t>
  </si>
  <si>
    <t>0600-01-000000-000230</t>
  </si>
  <si>
    <t>0600-02-000000-000002</t>
  </si>
  <si>
    <t>0600-02-000000-000003</t>
  </si>
  <si>
    <t>0600-02-000000-000004</t>
  </si>
  <si>
    <t>0600-02-000000-000005</t>
  </si>
  <si>
    <t>0600-02-000000-000006</t>
  </si>
  <si>
    <t>0600-02-000000-000007</t>
  </si>
  <si>
    <t>0600-02-000000-000008</t>
  </si>
  <si>
    <t>0600-02-000000-000009</t>
  </si>
  <si>
    <t>0600-02-000000-000010</t>
  </si>
  <si>
    <t>0600-02-000000-000011</t>
  </si>
  <si>
    <t>0600-02-000000-000012</t>
  </si>
  <si>
    <t>0600-02-000000-000013</t>
  </si>
  <si>
    <t>0600-02-000000-000014</t>
  </si>
  <si>
    <t>0600-02-000000-000015</t>
  </si>
  <si>
    <t>0600-02-000000-000016</t>
  </si>
  <si>
    <t>0600-02-000000-000017</t>
  </si>
  <si>
    <t>0600-02-000000-000018</t>
  </si>
  <si>
    <t>0600-02-000000-000019</t>
  </si>
  <si>
    <t>0600-02-000000-000020</t>
  </si>
  <si>
    <t>0600-02-000000-000021</t>
  </si>
  <si>
    <t>0600-02-000000-000022</t>
  </si>
  <si>
    <t>0600-02-000000-000023</t>
  </si>
  <si>
    <t>0600-02-000000-000024</t>
  </si>
  <si>
    <t>0600-02-000000-000025</t>
  </si>
  <si>
    <t>0600-02-000000-000026</t>
  </si>
  <si>
    <t>0600-02-000000-000027</t>
  </si>
  <si>
    <t>0600-02-000000-000028</t>
  </si>
  <si>
    <t>0600-02-000000-000029</t>
  </si>
  <si>
    <t>0600-02-000000-000030</t>
  </si>
  <si>
    <t>0600-02-000000-000031</t>
  </si>
  <si>
    <t>0600-02-000000-000032</t>
  </si>
  <si>
    <t>0600-02-000000-000033</t>
  </si>
  <si>
    <t>0600-02-000000-000034</t>
  </si>
  <si>
    <t>0600-02-000000-000035</t>
  </si>
  <si>
    <t>0600-02-000000-000036</t>
  </si>
  <si>
    <t>0600-02-000000-000037</t>
  </si>
  <si>
    <t>0600-02-000000-000038</t>
  </si>
  <si>
    <t>0600-02-000000-000039</t>
  </si>
  <si>
    <t>0600-02-000000-000040</t>
  </si>
  <si>
    <t>0600-02-000000-000041</t>
  </si>
  <si>
    <t>0600-02-000000-000042</t>
  </si>
  <si>
    <t>0600-02-000000-000043</t>
  </si>
  <si>
    <t>0600-02-000000-000044</t>
  </si>
  <si>
    <t>0600-02-000000-000045</t>
  </si>
  <si>
    <t>0600-02-000000-000046</t>
  </si>
  <si>
    <t>0600-02-000000-000047</t>
  </si>
  <si>
    <t>0600-02-000000-000048</t>
  </si>
  <si>
    <t>0600-02-000000-000049</t>
  </si>
  <si>
    <t>0600-02-000000-000050</t>
  </si>
  <si>
    <t>0600-02-000000-000051</t>
  </si>
  <si>
    <t>0600-02-000000-000052</t>
  </si>
  <si>
    <t>0600-02-000000-000053</t>
  </si>
  <si>
    <t>0600-02-000000-000054</t>
  </si>
  <si>
    <t>0600-02-000000-000055</t>
  </si>
  <si>
    <t>0600-02-000000-000056</t>
  </si>
  <si>
    <t>0600-02-000000-000057</t>
  </si>
  <si>
    <t>0600-02-000000-000058</t>
  </si>
  <si>
    <t>0600-02-000000-000059</t>
  </si>
  <si>
    <t>0600-02-000000-000060</t>
  </si>
  <si>
    <t>0600-02-000000-000061</t>
  </si>
  <si>
    <t>0600-02-000000-000062</t>
  </si>
  <si>
    <t>0600-02-000000-000063</t>
  </si>
  <si>
    <t>0600-02-000000-000065</t>
  </si>
  <si>
    <t>0600-02-000000-000066</t>
  </si>
  <si>
    <t>0600-02-000000-000067</t>
  </si>
  <si>
    <t>0600-02-000000-000068</t>
  </si>
  <si>
    <t>0600-02-000000-000069</t>
  </si>
  <si>
    <t>0600-02-000000-000070</t>
  </si>
  <si>
    <t>0600-02-000000-000071</t>
  </si>
  <si>
    <t>0600-02-000000-000072</t>
  </si>
  <si>
    <t>0600-02-000000-000073</t>
  </si>
  <si>
    <t>0600-02-000000-000074</t>
  </si>
  <si>
    <t>0600-02-000000-000075</t>
  </si>
  <si>
    <t>0600-02-000000-000076</t>
  </si>
  <si>
    <t>0600-02-000000-000077</t>
  </si>
  <si>
    <t>0600-02-000000-000078</t>
  </si>
  <si>
    <t>0600-02-000000-000079</t>
  </si>
  <si>
    <t>0600-02-000000-000080</t>
  </si>
  <si>
    <t>0600-02-000000-000081</t>
  </si>
  <si>
    <t>0600-02-000000-000082</t>
  </si>
  <si>
    <t>0600-02-000000-000083</t>
  </si>
  <si>
    <t>0600-02-000000-000084</t>
  </si>
  <si>
    <t>0600-02-000000-000085</t>
  </si>
  <si>
    <t>0600-02-000000-000086</t>
  </si>
  <si>
    <t>0600-02-000000-000087</t>
  </si>
  <si>
    <t>0600-02-000000-000088</t>
  </si>
  <si>
    <t>0600-02-000000-000089</t>
  </si>
  <si>
    <t>0600-02-000000-000090</t>
  </si>
  <si>
    <t>0600-02-000000-000091</t>
  </si>
  <si>
    <t>0600-02-000000-000092</t>
  </si>
  <si>
    <t>0600-02-000000-000093</t>
  </si>
  <si>
    <t>0600-02-000000-000095</t>
  </si>
  <si>
    <t>0600-02-000000-000096</t>
  </si>
  <si>
    <t>0600-02-000000-000097</t>
  </si>
  <si>
    <t>0600-02-000000-000098</t>
  </si>
  <si>
    <t>0600-02-000000-000099</t>
  </si>
  <si>
    <t>0600-02-000000-000100</t>
  </si>
  <si>
    <t>0600-02-000000-000101</t>
  </si>
  <si>
    <t>0600-02-000000-000102</t>
  </si>
  <si>
    <t>0600-02-000000-000103</t>
  </si>
  <si>
    <t>0600-02-000000-000104</t>
  </si>
  <si>
    <t>0600-02-000000-000105</t>
  </si>
  <si>
    <t>0600-02-000000-000106</t>
  </si>
  <si>
    <t>0600-02-000000-000107</t>
  </si>
  <si>
    <t>0600-02-000000-000108</t>
  </si>
  <si>
    <t>0600-02-000000-000110</t>
  </si>
  <si>
    <t>0600-02-000000-000111</t>
  </si>
  <si>
    <t>0600-02-000000-000112</t>
  </si>
  <si>
    <t>0600-02-000000-000113</t>
  </si>
  <si>
    <t>0600-02-000000-000114</t>
  </si>
  <si>
    <t>0600-02-000000-000115</t>
  </si>
  <si>
    <t>0600-02-000000-000116</t>
  </si>
  <si>
    <t>0600-02-000000-000117</t>
  </si>
  <si>
    <t>0600-02-000000-000118</t>
  </si>
  <si>
    <t>0600-02-000000-000119</t>
  </si>
  <si>
    <t>0600-02-000000-000120</t>
  </si>
  <si>
    <t>0600-02-000000-000121</t>
  </si>
  <si>
    <t>0600-02-000000-000122</t>
  </si>
  <si>
    <t>0600-02-000000-000123</t>
  </si>
  <si>
    <t>0600-02-000000-000124</t>
  </si>
  <si>
    <t>0600-02-000000-000125</t>
  </si>
  <si>
    <t>0600-02-000000-000126</t>
  </si>
  <si>
    <t>0600-02-000000-000127</t>
  </si>
  <si>
    <t>0600-02-000000-000128</t>
  </si>
  <si>
    <t>0600-02-000000-000129</t>
  </si>
  <si>
    <t>0600-02-000000-000130</t>
  </si>
  <si>
    <t>0600-02-000000-000131</t>
  </si>
  <si>
    <t>0600-02-000000-000132</t>
  </si>
  <si>
    <t>0600-02-000000-000133</t>
  </si>
  <si>
    <t>0600-02-000000-000134</t>
  </si>
  <si>
    <t>0600-02-000000-000135</t>
  </si>
  <si>
    <t>0600-02-000000-000136</t>
  </si>
  <si>
    <t>0600-02-000000-000137</t>
  </si>
  <si>
    <t>0600-02-000000-000138</t>
  </si>
  <si>
    <t>0600-02-000000-000139</t>
  </si>
  <si>
    <t>0600-02-000000-000140</t>
  </si>
  <si>
    <t>0600-02-000000-000141</t>
  </si>
  <si>
    <t>0600-02-000000-000142</t>
  </si>
  <si>
    <t>0600-02-000000-000143</t>
  </si>
  <si>
    <t>0600-02-000000-000144</t>
  </si>
  <si>
    <t>0600-02-000000-000145</t>
  </si>
  <si>
    <t>0600-02-000000-000146</t>
  </si>
  <si>
    <t>0600-02-000000-000147</t>
  </si>
  <si>
    <t>0600-02-000000-000148</t>
  </si>
  <si>
    <t>0600-02-000000-000149</t>
  </si>
  <si>
    <t>0600-02-000000-000150</t>
  </si>
  <si>
    <t>0600-02-000000-000151</t>
  </si>
  <si>
    <t>0600-02-000000-000152</t>
  </si>
  <si>
    <t>0600-02-000000-000153</t>
  </si>
  <si>
    <t>0600-02-000000-000154</t>
  </si>
  <si>
    <t>0600-02-000000-000155</t>
  </si>
  <si>
    <t>0600-02-000000-000156</t>
  </si>
  <si>
    <t>0600-02-000000-000157</t>
  </si>
  <si>
    <t>0600-02-000000-000158</t>
  </si>
  <si>
    <t>0600-02-000000-000159</t>
  </si>
  <si>
    <t>0600-02-000000-000160</t>
  </si>
  <si>
    <t>0600-02-000000-000161</t>
  </si>
  <si>
    <t>0600-02-000000-000162</t>
  </si>
  <si>
    <t>0600-02-000000-000163</t>
  </si>
  <si>
    <t>0600-02-000000-000164</t>
  </si>
  <si>
    <t>0600-02-000000-000165</t>
  </si>
  <si>
    <t>0600-02-000000-000166</t>
  </si>
  <si>
    <t>0600-02-000000-000167</t>
  </si>
  <si>
    <t>0600-02-000000-000168</t>
  </si>
  <si>
    <t>0600-02-000000-000169</t>
  </si>
  <si>
    <t>0600-02-000000-000170</t>
  </si>
  <si>
    <t>0600-02-000000-000171</t>
  </si>
  <si>
    <t>0600-02-000000-000172</t>
  </si>
  <si>
    <t>0600-02-000000-000173</t>
  </si>
  <si>
    <t>0600-02-000000-000174</t>
  </si>
  <si>
    <t>0600-03-000000-000001</t>
  </si>
  <si>
    <t>0600-03-000000-000002</t>
  </si>
  <si>
    <t>0600-03-000000-000003</t>
  </si>
  <si>
    <t>0600-03-000000-000004</t>
  </si>
  <si>
    <t>0600-03-000000-000005</t>
  </si>
  <si>
    <t>0600-03-000000-000006</t>
  </si>
  <si>
    <t>0600-03-000000-000007</t>
  </si>
  <si>
    <t>0600-03-000000-000008</t>
  </si>
  <si>
    <t>0600-03-000000-000009</t>
  </si>
  <si>
    <t>0600-03-000000-000010</t>
  </si>
  <si>
    <t>0600-03-000000-000011</t>
  </si>
  <si>
    <t>0600-03-000000-000012</t>
  </si>
  <si>
    <t>0600-03-000000-000013</t>
  </si>
  <si>
    <t>0600-03-000000-000014</t>
  </si>
  <si>
    <t>0600-03-000000-000015</t>
  </si>
  <si>
    <t>0600-03-000000-000016</t>
  </si>
  <si>
    <t>0600-03-000000-000017</t>
  </si>
  <si>
    <t>0600-03-000000-000018</t>
  </si>
  <si>
    <t>0600-03-000000-000019</t>
  </si>
  <si>
    <t>0600-03-000000-000020</t>
  </si>
  <si>
    <t>0600-03-000000-000021</t>
  </si>
  <si>
    <t>0600-03-000000-000022</t>
  </si>
  <si>
    <t>0600-03-000000-000023</t>
  </si>
  <si>
    <t>0600-03-000000-000024</t>
  </si>
  <si>
    <t>0600-03-000000-000025</t>
  </si>
  <si>
    <t>0600-03-000000-000026</t>
  </si>
  <si>
    <t>0600-03-000000-000027</t>
  </si>
  <si>
    <t>0600-03-000000-000028</t>
  </si>
  <si>
    <t>0600-03-000000-000029</t>
  </si>
  <si>
    <t>0600-03-000000-000030</t>
  </si>
  <si>
    <t>0600-03-000000-000031</t>
  </si>
  <si>
    <t>0600-03-000000-000032</t>
  </si>
  <si>
    <t>0600-03-000000-000033</t>
  </si>
  <si>
    <t>0600-03-000000-000034</t>
  </si>
  <si>
    <t>0600-03-000000-000035</t>
  </si>
  <si>
    <t>0600-03-000000-000036</t>
  </si>
  <si>
    <t>0600-03-000000-000037</t>
  </si>
  <si>
    <t>0600-03-000000-000038</t>
  </si>
  <si>
    <t>0600-03-000000-000039</t>
  </si>
  <si>
    <t>0600-03-000000-000040</t>
  </si>
  <si>
    <t>0600-03-000000-000041</t>
  </si>
  <si>
    <t>0600-03-000000-000042</t>
  </si>
  <si>
    <t>0600-03-000000-000043</t>
  </si>
  <si>
    <t>0600-03-000000-000044</t>
  </si>
  <si>
    <t>0600-03-000000-000045</t>
  </si>
  <si>
    <t>0600-03-000000-000046</t>
  </si>
  <si>
    <t>0600-03-000000-000047</t>
  </si>
  <si>
    <t>0600-03-000000-000048</t>
  </si>
  <si>
    <t>0600-03-000000-000049</t>
  </si>
  <si>
    <t>0600-03-000000-000050</t>
  </si>
  <si>
    <t>0600-03-000000-000051</t>
  </si>
  <si>
    <t>0600-03-000000-000052</t>
  </si>
  <si>
    <t>0600-03-000000-000054</t>
  </si>
  <si>
    <t>0600-03-000000-000055</t>
  </si>
  <si>
    <t>0600-03-000000-000056</t>
  </si>
  <si>
    <t>0600-03-000000-000057</t>
  </si>
  <si>
    <t>0600-03-000000-000058</t>
  </si>
  <si>
    <t>0600-03-000000-000059</t>
  </si>
  <si>
    <t>0600-03-000000-000060</t>
  </si>
  <si>
    <t>0600-03-000000-000061</t>
  </si>
  <si>
    <t>0600-03-000000-000062</t>
  </si>
  <si>
    <t>0600-03-000000-000063</t>
  </si>
  <si>
    <t>0600-03-000000-000064</t>
  </si>
  <si>
    <t>0600-03-000000-000065</t>
  </si>
  <si>
    <t>0600-03-000000-000066</t>
  </si>
  <si>
    <t>0600-03-000000-000067</t>
  </si>
  <si>
    <t>0600-03-000000-000068</t>
  </si>
  <si>
    <t>0600-03-000000-000069</t>
  </si>
  <si>
    <t>0600-03-000000-000070</t>
  </si>
  <si>
    <t>0600-03-000000-000071</t>
  </si>
  <si>
    <t>0600-03-000000-000072</t>
  </si>
  <si>
    <t>0600-03-000000-000073</t>
  </si>
  <si>
    <t>0600-03-000000-000074</t>
  </si>
  <si>
    <t>0600-03-000000-000075</t>
  </si>
  <si>
    <t>0600-03-000000-000076</t>
  </si>
  <si>
    <t>0600-03-000000-000077</t>
  </si>
  <si>
    <t>0600-03-000000-000078</t>
  </si>
  <si>
    <t>0600-03-000000-000079</t>
  </si>
  <si>
    <t>0600-03-000000-000080</t>
  </si>
  <si>
    <t>0600-03-000000-000081</t>
  </si>
  <si>
    <t>0600-03-000000-000082</t>
  </si>
  <si>
    <t>0600-03-000000-000083</t>
  </si>
  <si>
    <t>0600-03-000000-000084</t>
  </si>
  <si>
    <t>0600-03-000000-000085</t>
  </si>
  <si>
    <t>0600-03-000000-000086</t>
  </si>
  <si>
    <t>0600-03-000000-000087</t>
  </si>
  <si>
    <t>0600-03-000000-000088</t>
  </si>
  <si>
    <t>0600-03-000000-000089</t>
  </si>
  <si>
    <t>0600-03-000000-000090</t>
  </si>
  <si>
    <t>0600-03-000000-000091</t>
  </si>
  <si>
    <t>0600-03-000000-000092</t>
  </si>
  <si>
    <t>0600-03-000000-000093</t>
  </si>
  <si>
    <t>0600-03-000000-000094</t>
  </si>
  <si>
    <t>0600-03-000000-000095</t>
  </si>
  <si>
    <t>0600-03-000000-000096</t>
  </si>
  <si>
    <t>0600-03-000000-000097</t>
  </si>
  <si>
    <t>0600-03-000000-000098</t>
  </si>
  <si>
    <t>0600-03-000000-000099</t>
  </si>
  <si>
    <t>0600-03-000000-000100</t>
  </si>
  <si>
    <t>0600-03-000000-000101</t>
  </si>
  <si>
    <t>0600-03-000000-000102</t>
  </si>
  <si>
    <t>0600-03-000000-000103</t>
  </si>
  <si>
    <t>0600-03-000000-000104</t>
  </si>
  <si>
    <t>0600-03-000000-000105</t>
  </si>
  <si>
    <t>0600-03-000000-000106</t>
  </si>
  <si>
    <t>0600-03-000000-000107</t>
  </si>
  <si>
    <t>0600-03-000000-000108</t>
  </si>
  <si>
    <t>0600-03-000000-000109</t>
  </si>
  <si>
    <t>0600-03-000000-000110</t>
  </si>
  <si>
    <t>0600-03-000000-000111</t>
  </si>
  <si>
    <t>0600-03-000000-000112</t>
  </si>
  <si>
    <t>0600-03-000000-000113</t>
  </si>
  <si>
    <t>0600-03-000000-000114</t>
  </si>
  <si>
    <t>0600-03-000000-000115</t>
  </si>
  <si>
    <t>0600-03-000000-000116</t>
  </si>
  <si>
    <t>0600-03-000000-000117</t>
  </si>
  <si>
    <t>0600-03-000000-000118</t>
  </si>
  <si>
    <t>0600-03-000000-000119</t>
  </si>
  <si>
    <t>0600-03-000000-000120</t>
  </si>
  <si>
    <t>0600-03-000000-000121</t>
  </si>
  <si>
    <t>0600-03-000000-000122</t>
  </si>
  <si>
    <t>0600-03-000000-000123</t>
  </si>
  <si>
    <t>0600-03-000000-000124</t>
  </si>
  <si>
    <t>0600-03-000000-000125</t>
  </si>
  <si>
    <t>0600-03-000000-000126</t>
  </si>
  <si>
    <t>0600-03-000000-000127</t>
  </si>
  <si>
    <t>0600-03-000000-000128</t>
  </si>
  <si>
    <t>0600-03-000000-000129</t>
  </si>
  <si>
    <t>0600-03-000000-000130</t>
  </si>
  <si>
    <t>0600-03-000000-000131</t>
  </si>
  <si>
    <t>0600-03-000000-000132</t>
  </si>
  <si>
    <t>0600-03-000000-000133</t>
  </si>
  <si>
    <t>0600-03-000000-000134</t>
  </si>
  <si>
    <t>0600-03-000000-000135</t>
  </si>
  <si>
    <t>0600-03-000000-000136</t>
  </si>
  <si>
    <t>0600-03-000000-000137</t>
  </si>
  <si>
    <t>0600-03-000000-000138</t>
  </si>
  <si>
    <t>0600-03-000000-000139</t>
  </si>
  <si>
    <t>0600-03-000000-000140</t>
  </si>
  <si>
    <t>0600-03-000000-000141</t>
  </si>
  <si>
    <t>0600-03-000000-000142</t>
  </si>
  <si>
    <t>0600-03-000000-000143</t>
  </si>
  <si>
    <t>0600-03-000000-000144</t>
  </si>
  <si>
    <t>0600-03-000000-000145</t>
  </si>
  <si>
    <t>0600-03-000000-000146</t>
  </si>
  <si>
    <t>0600-03-000000-000147</t>
  </si>
  <si>
    <t>0600-03-000000-000148</t>
  </si>
  <si>
    <t>0600-03-000000-000149</t>
  </si>
  <si>
    <t>0600-03-000000-000150</t>
  </si>
  <si>
    <t>0600-03-000000-000151</t>
  </si>
  <si>
    <t>0600-03-000000-000152</t>
  </si>
  <si>
    <t>0600-03-000000-000153</t>
  </si>
  <si>
    <t>0600-03-000000-000154</t>
  </si>
  <si>
    <t>0600-03-000000-000155</t>
  </si>
  <si>
    <t>0600-03-000000-000156</t>
  </si>
  <si>
    <t>0600-03-000000-000157</t>
  </si>
  <si>
    <t>0600-03-000000-000158</t>
  </si>
  <si>
    <t>0600-03-000000-000159</t>
  </si>
  <si>
    <t>0600-03-000000-000160</t>
  </si>
  <si>
    <t>0600-03-000000-000164</t>
  </si>
  <si>
    <t>0600-03-000000-000165</t>
  </si>
  <si>
    <t>0600-03-000000-000166</t>
  </si>
  <si>
    <t>0600-03-000000-000167</t>
  </si>
  <si>
    <t>0600-03-000000-000168</t>
  </si>
  <si>
    <t>SDDC-COM-CO-LCM-001</t>
  </si>
  <si>
    <t>Provides life cycle operations for the cross-region SDDC solutions.</t>
  </si>
  <si>
    <t>SDDC-COM-CO-LCM-002</t>
  </si>
  <si>
    <t>Protect vRealize Suite Lifecycle Manager by using vSphere High Availability.</t>
  </si>
  <si>
    <t>Supports the availability objectives for vRealize Suite Lifecycle Manager without requiring manual intervention during a failure event.</t>
  </si>
  <si>
    <t>SDDC-COM-CO-LCM-003</t>
  </si>
  <si>
    <t>Deploy vRealize Suite Lifecycle Manager by using SDDC Manager.</t>
  </si>
  <si>
    <t>Allows SDDC Manager the ability to provide life cycle management of vRealize Suite components with its integration to vRealize Suite Lifecycle Manager.</t>
  </si>
  <si>
    <t>SDDC-COM-CO-LCM-004</t>
  </si>
  <si>
    <t>When using two availability zones in Region A, add the vRealize Suite Lifecycle Manager appliance to the primary availability zone VM group,sfo-m01-cl01_primary-az-vmgroup.</t>
  </si>
  <si>
    <t>Ensures that, by default, the vRealize Suite Lifecycle Manager appliance is powered on within the primary availability zone hosts group.</t>
  </si>
  <si>
    <t>If vRealize Suite Lifecycle Manager is deployed after the creation of the stretched clusters for management domain availability zones, the VM group for the primary availability zone virtual machines must be updated to include the vRealize Suite Lifecycle Manager appliance.</t>
  </si>
  <si>
    <t>SDDC-COM-CO-LCM-005</t>
  </si>
  <si>
    <t>Place the cross-region vRealize Suite Lifecycle Manager appliance in a dedicated virtual machine folder in Region A, xreg-m01-fd-vrslcm.</t>
  </si>
  <si>
    <t>Provides the organization of the vRealize Suite Lifecycle Manager appliance in the management domain inventory</t>
  </si>
  <si>
    <t>You must create the VM folder.</t>
  </si>
  <si>
    <t>SDDC-COM-CO-LCM-006</t>
  </si>
  <si>
    <t>Increase the initial storage of the vRealize Suite Lifecycle Manager appliance by 100 GB.</t>
  </si>
  <si>
    <t>Support for product binaries (install, upgrade, and patch) and content management.</t>
  </si>
  <si>
    <t>SDDC-COM-CO-LCM-007</t>
  </si>
  <si>
    <t>Use SDDC Manager to perform the life cycle management of vRealize Suite Lifecycle Manager.</t>
  </si>
  <si>
    <t>SDDC Manager upgrades vRealize Suite Lifecycle Manager by using repo bundles.</t>
  </si>
  <si>
    <t>SDDC-COM-CO-LCM-008</t>
  </si>
  <si>
    <t>Configure the cross-region vRealize Suite Lifecycle Manager to send logs to the vRealize Log Insight cluster in Region A.</t>
  </si>
  <si>
    <t>Allows logs from vRealize Suite Lifecycle Manager to be forwarded to a vRealize Log Insight cluster.</t>
  </si>
  <si>
    <t>A vRealize Log Insight content pack for vRealize Suite Lifecycle Manager is not available.</t>
  </si>
  <si>
    <t>SDDC-COM-CO-LCM-009</t>
  </si>
  <si>
    <t>Communicate with vRealize Log Insight using the default Ingestion API (cfapi) port 9000 with ssl=no.</t>
  </si>
  <si>
    <t>Provides potential to configure disaster recovery of vRealize Suite Lifecycle Manager in the SDDC.</t>
  </si>
  <si>
    <t>Transmission traffic for logs is not secure.</t>
  </si>
  <si>
    <t>SDDC-COM-CO-LCM-010</t>
  </si>
  <si>
    <t>In Region A, place the vRealize Suite Lifecycle Manager appliance on the cross-region virtual network segment, xreg-m01-seg01.</t>
  </si>
  <si>
    <t>Provides a consistent deployment model for management applications and potential to extend to a dual-region design.</t>
  </si>
  <si>
    <t>You must use an implementation in NSX-T Data Center to support this networking configuration.</t>
  </si>
  <si>
    <t>SDDC-COM-CO-LCM-011</t>
  </si>
  <si>
    <t>Allocate a statically assigned IP address and host name to the vRealize Suite Lifecycle Manager virtual appliance in the management domain.</t>
  </si>
  <si>
    <t>SDDC-COM-CO-LCM-012</t>
  </si>
  <si>
    <t>Configure forward and reverse DNS records for the vRealize Suite Lifecycle Manager appliance.</t>
  </si>
  <si>
    <t>vRealize Suite Lifecycle Manager is accessible by using a fully qualified domain name instead of by using the IP address only.</t>
  </si>
  <si>
    <t>You must provide DNS records for the vRealize Suite Lifecycle Manager appliance.</t>
  </si>
  <si>
    <t>SDDC-COM-CO-LCM-013</t>
  </si>
  <si>
    <t>Configure NTP on the vRealize Suite Lifecycle Manager appliance.</t>
  </si>
  <si>
    <t>vRealize Suite Lifecycle Manager depends on time synchronization.</t>
  </si>
  <si>
    <t>SDDC-COM-CO-LCM-014</t>
  </si>
  <si>
    <t>SDDC-COM-CO-LCM-015</t>
  </si>
  <si>
    <t>Create a data center object in vRealize Suite Lifecycle Manager for the cross-region SDDC solutions.
Assign the Management domain vCenter Server instance to the data center.</t>
  </si>
  <si>
    <t>You can deploy and manage the integrated vRealize Suite components across the SDDC as a group.</t>
  </si>
  <si>
    <t>SDDC-COM-CO-LCM-016</t>
  </si>
  <si>
    <t>Create a global environment in vRealize Suite Lifecycle Manager to support the deployment of Workspace ONE Access.</t>
  </si>
  <si>
    <t>A Workspace ONE Access global environment is required by vRealize Suite Lifecycle Manager before deploying additional vRealize Suite products.</t>
  </si>
  <si>
    <t>SDDC-COM-CO-LCM-017</t>
  </si>
  <si>
    <t>Create a cross-region environment in vRealize Suite Lifecycle Manager to support the deployment of:
vRealize Operations Manager analytics cluster nodes
vRealize Operations remote collectors
vRealize Automation cluster nodes</t>
  </si>
  <si>
    <t>Supports deployment and management of the integrated vRealize Suite products across the SDDC regions as a group.
Enables the deployment of region-specific components, such as vRealize Operations remote collectors. In vRealize Lifecycle Manager, you can deploy and manage vRealize Operations remote collector objects only in an environment that contains the associated cross-region components.</t>
  </si>
  <si>
    <t>You can manage region-specific components, such as remote collectors, only in an environment that is cross-region.</t>
  </si>
  <si>
    <t>SDDC-COM-CO-LCM-018</t>
  </si>
  <si>
    <t>Create a region-specific environment in vRealize Suite Lifecycle Manager to support the deployment of:
vRealize Log Insight cluster nodes</t>
  </si>
  <si>
    <t>Supports the deployment of an instance of vRealize Log Insight in Region A.</t>
  </si>
  <si>
    <t>SDDC-COM-CO-LCM-019</t>
  </si>
  <si>
    <t>Enable integration between vRealize Suite Lifecycle Manager in Region A and your corporate identity source by using the cross-region Workspace ONE Access instance.</t>
  </si>
  <si>
    <t>vRealize Suite Lifecycle Manager must integrate with a Workspace ONE Access instance before it can deploy vRealize Suite products.
Enables authentication, including multi-factor, to vRealize Suite Lifecycle Manager by using your corporate identity source.
Enables authorization through the assignment of organization and cloud services roles to enterprise users and groups defined in your corporate identity source.</t>
  </si>
  <si>
    <t>You must deploy and configure Workspace ONE Access to establish the integration between vRealize Suite Lifecycle Manager and your corporate identity sources.</t>
  </si>
  <si>
    <t>SDDC-COM-CO-LCM-020</t>
  </si>
  <si>
    <t>Create a security group in your corporate directory services for the vRealize Suite Lifecycle Manager administrators, rainpole.io\ug-vrslcm-admins, and synchronize the group in the Workspace ONE Access configuration for vRealize Suite Lifecycle Manager.</t>
  </si>
  <si>
    <t>Streamlines the management of vRealize Suite Lifecycle Manager roles for users.</t>
  </si>
  <si>
    <t>You must create the security group outside of the SDDC stack.
You must set the desired directory synchronization interval in Workspace ONE Access to ensure changes are available within a reasonable period of time.</t>
  </si>
  <si>
    <t>SDDC-COM-CO-LCM-021</t>
  </si>
  <si>
    <t>Provides the following access control features:
Access to vRealize Suite Lifecycle Manager administration is granted to a managed set of individuals that are members of the security group.
You can introduce improved accountability and tracking organization owner access to vRealize Suite Lifecycle Manager.</t>
  </si>
  <si>
    <t>SDDC-COM-CO-LCM-022</t>
  </si>
  <si>
    <t>Create a security group in your corporate directory services for the vRealize Suite Lifecycle Manager content managers, rainpole.io\ug-vrslcm-content-managers, and synchronize the group in the Workspace ONE Access configuration for vRealize Suite Lifecycle Manager.</t>
  </si>
  <si>
    <t>SDDC-COM-CO-LCM-023</t>
  </si>
  <si>
    <t>Assign the enterprise group for vRealize Suite Lifecycle Manager content managers, rainpole.io\ug-vrslcm-content-managers, the Content Release Manager role.
The content management feature is out of scope for this design. However, this design accounts for the identity and access management controls for the feature.</t>
  </si>
  <si>
    <t>Provides the following access control features:
Access to vRealize Suite Lifecycle Manager content management is granted to a managed set of individuals that are members of the security group.
You can introduce improved accountability and tracking organization owner access to vRealize Suite Lifecycle Manager.</t>
  </si>
  <si>
    <t>SDDC-COM-CO-LCM-024</t>
  </si>
  <si>
    <t>Create a security group in your corporate directory services for the vRealize Suite Lifecycle Manager content developers, rainpole.io\ug-vrslcm-content-developers, and synchronize the group in the Workspace ONE Access configuration for vRealize Suite Lifecycle Manager.</t>
  </si>
  <si>
    <t>SDDC-COM-CO-LCM-025</t>
  </si>
  <si>
    <t>Assign the enterprise group for vRealize Suite Lifecycle Manager content developers, rainpole.io\ug-vrslcm-content-developers, the Content Developer role.
The content management feature is out of scope for this design. However, this design accounts for the identity and access management controls for the feature.</t>
  </si>
  <si>
    <t>Provides the following access control features:
Access to vRealize Suite Lifecycle Manager content development is granted to a managed set of individuals that are members of the security group.
You can an introduce improved accountability and tracking organization owner access to vRealize Suite Lifecycle Manager.</t>
  </si>
  <si>
    <t>SDDC-COM-CO-LCM-026</t>
  </si>
  <si>
    <t>Define a custom vCenter Server role,vRealize Suite Lifecycle Manager to vSphere Integration,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</si>
  <si>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</si>
  <si>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</si>
  <si>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SDDC-COM-CO-LCM-027</t>
  </si>
  <si>
    <t>Configure a service account, svc-vrslcm-vsphere@rainpole.io, in vCenter Server for application-to-application communication from vRealize Suite Lifecycle Manager to vSphere.</t>
  </si>
  <si>
    <t>Provides the following access control features:
vRealize Suite Lifecycle Manager accesses vSphere with the minimum set of required permissions.
If there is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</si>
  <si>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t>
  </si>
  <si>
    <t>SDDC-COM-CO-LCM-028</t>
  </si>
  <si>
    <t>Assign global permissions for the vRealize Suite Lifecycle Manager to vSphere service account, svc-vrslcm-vsphere@rainpole.io, in vCenter Server using the custom role, vRealize Suite Lifecycle Manager to vSphere Integration.</t>
  </si>
  <si>
    <t>vRealize Suite Lifecycle Manager accesses vSphere with the minimum set of permissions that are required to support the deployment and upgrade of vRealize Suite products in the design.
Enables content management integration with the vSphere Content Library, if necessary.</t>
  </si>
  <si>
    <t>All vCenter Server instances must be in the same vSphere domain.
You must maintain the assignment of the service account and the custom role at a cluster level for each management cluster instead of using global permissions.
If you do not plan to use the content management feature of vRealzie Suite Lifecycle Manager, you must set the role on each workload domain vCenter Server instance to No Access to ensure that the account can not communicate with the workload domain.</t>
  </si>
  <si>
    <t>SDDC-COM-CO-LCM-029</t>
  </si>
  <si>
    <t>SDDC-COM-CO-LCM-030</t>
  </si>
  <si>
    <t>Rotate the root password on or before 365 days post-deployment.</t>
  </si>
  <si>
    <t>The password for the root user account expires 365 days after the initial deployment.</t>
  </si>
  <si>
    <t>You must manage the password rotation schedule for the root user account in accordance with your organization's policies and regulatory standards, as applicable.</t>
  </si>
  <si>
    <t>SDDC-COM-CO-LCM-031</t>
  </si>
  <si>
    <t>Use SDDC Manager to replace the default self-signed certificate of the virtual appliance of each vRealize Suite Lifecycle Manager instance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</si>
  <si>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</si>
  <si>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</si>
  <si>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SDDC-COM-CO-LCM-032</t>
  </si>
  <si>
    <t>SDDC-COM-CO-LCM-033</t>
  </si>
  <si>
    <t>Replace the default store passwords in the locker repository for use by life cycle operations.</t>
  </si>
  <si>
    <t>You can reference specific passwords for use across life cycle operations elements, such as:
vCenter Server registration and updates (Management Domain vCenter Servers)
Environment creations
Product deployments and updates
My VMware registration and updates</t>
  </si>
  <si>
    <t>Password items in the locker cannot be edited or deleted from the UI; however, they can be deleted by using the API. You must register and use a new locker password when rotating a password.
When using the API you must specify the locker ID for the password to be used in the JSON payload, for example, locker:password:39e54078-cefa-4979-ac5b-989e986b7aa5:20191023-svc-vrslcm-vsphere@rainpole.io.</t>
  </si>
  <si>
    <t>SDDC-COM-CO-LCM-034</t>
  </si>
  <si>
    <t>Import Certificate Authority-signed certificates to the locker repository for product life cycle operations.</t>
  </si>
  <si>
    <t>You can review the validity, details, and the environment and deployment usage for the certificate across the vRealize products.
You can reference and use Certificate Authority-signed certificates during product life cycle operations, such as deployment and certificate replacement.</t>
  </si>
  <si>
    <t>When using the API you must specify the locker ID for the certificate to be used in the JSON payload, for example locker:certificate:438bb1f7-fdad-4b41-ab22-9b41f0014b97:20191023-vra01svr01.rainpole.io.</t>
  </si>
  <si>
    <t>Import vRealize Suite product licenses to the locker repository for product life cycle operations.</t>
  </si>
  <si>
    <t>You can review the validity, details, and the environment and deployment usage for the license across the vRealize Suite products.
You can reference and use licenses during product life cycle operations, such as deployment and license replacement.</t>
  </si>
  <si>
    <t>When using the API you must specify the locker ID for the license to be used in the JSON payload, for example,locker:license:09ca76a2-186a-44ac-a1b9-472a67c659a5:vRealize Suite 2019 Enterprise".</t>
  </si>
  <si>
    <t>SDDC-COM-CO-MON-001</t>
  </si>
  <si>
    <t>Deploy vRealize Operations Manager as a cluster of three nodes - one master, one master replica, and one data node, on the first cluster in the management domain in Region A.</t>
  </si>
  <si>
    <t>Provides the scale capacity required for monitoring of up to 10,000 virtual machines.
Supports scale-up with additional data nodes.</t>
  </si>
  <si>
    <t>You must identically size all nodes which increases the resource requirements in the SDDC.</t>
  </si>
  <si>
    <t>SDDC-COM-CO-MON-002</t>
  </si>
  <si>
    <t>Deploy two remote collector nodes on the first cluster in the management domain in the region.</t>
  </si>
  <si>
    <t>Removes the load from the analytics cluster from collecting metrics from region-specific applications.</t>
  </si>
  <si>
    <t>You must assign a collector group when configuring the monitoring of a solution.</t>
  </si>
  <si>
    <t>SDDC-COM-CO-MON-003</t>
  </si>
  <si>
    <t>Use vRealize Suite Lifecycle Manager to deploy vRealize Operations Manager.</t>
  </si>
  <si>
    <t>Allows vRealize Suite Lifecycle Manager the ability to provide life cycle management of vRealize Operations Manager.</t>
  </si>
  <si>
    <t>You must deploy vRealize Suite Lifecycle Manager.</t>
  </si>
  <si>
    <t>SDDC-COM-CO-MON-004</t>
  </si>
  <si>
    <t>Protect all vRealize Operations Manager nodes by using vSphere High Availability.</t>
  </si>
  <si>
    <t>Supports the availability objectives for vRealize Operations Manager without requiring manual intervention during a failure event</t>
  </si>
  <si>
    <t>SDDC-COM-CO-MON-005</t>
  </si>
  <si>
    <t>Apply vSphere Distributed Resource Scheduler (DRS) anti-affinity rules to the vRealize Operations Manager analytics cluster.</t>
  </si>
  <si>
    <t>Using vSphere DRS prevents the vRealize Operations Manager analytics cluster nodes from running on the same ESXi host and risking the high availability of the cluster.</t>
  </si>
  <si>
    <t>You must perform additional configuration to set up an anti- affinity rule.
If additional data nodes are added, you must update the anti-affinity rule.
You can put in maintenance mode only a single ESXi host at a time in a management cluster of four ESXi hosts.</t>
  </si>
  <si>
    <t>SDDC-COM-CO-MON-006</t>
  </si>
  <si>
    <t>Apply vSphere Distributed Resource Scheduler (DRS) anti-affinity rules to the vRealize Operations Manager remote collector group.</t>
  </si>
  <si>
    <t>Using vSphere DRS prevents the vRealize Operations Manager remote collector nodes from running on the same ESXi host and risking the high availability of the cluster.</t>
  </si>
  <si>
    <t>You must perform additional configuration to set up an anti- affinity rule.</t>
  </si>
  <si>
    <t>SDDC-COM-CO-MON-007</t>
  </si>
  <si>
    <t>When using two availability zones in Region A, add the vRealize Operations Manager nodes to the primary availability zone VM group, sfo-m01-cl01_primary-az-vmgroup.</t>
  </si>
  <si>
    <t>Ensures that, by default, the vRealize Operations Manager virtual appliance is powered on within the primary availability zone hosts group.</t>
  </si>
  <si>
    <t>If vRealize Operations Manager is deployed after the creation of the stretched cluster for management domain availability zones, the VM group for the primary availability zone virtual machines must be updated to include the vRealize Operations Manager nodes.</t>
  </si>
  <si>
    <t>SDDC-COM-CO-MON-008</t>
  </si>
  <si>
    <t>Place the cross-region vRealize Operations Manager nodes in a dedicated virtual machine folder in Region A, xreg-m01-fd-vrops.</t>
  </si>
  <si>
    <t>Provides organization of the vRealize Operations Manager nodes in the management domain inventory
Provides organization of the vRealize Operations Manager nodes in the management domain inventory</t>
  </si>
  <si>
    <t>SDDC-COM-CO-MON-009</t>
  </si>
  <si>
    <t>Place the region-specific vRealize Operations Manager Remote Collector nodes in a dedicated virtual machine folder in Region A, sfo-m01-fd-vropsrc.</t>
  </si>
  <si>
    <t>Provides organization of the vRealize Operations Manager Remote Collector nodes in the management domain inventory.</t>
  </si>
  <si>
    <t>SDDC-COM-CO-MON-010</t>
  </si>
  <si>
    <t>Deploy each node in the analytics cluster as a medium-size appliance.</t>
  </si>
  <si>
    <t>If you use fewer large-size vRealize Operations Manager nodes, you must increase the minimum host memory size to handle the increased performance that is the result from stretching NUMA node boundaries.
Provides enough capacity for the metrics and objects generated by up to 12,500 objects while having high availability in the analytics cluster enabled. Metrics are collected from the following components:
vCenter Server instances
ESXi hosts
NSX-T Data Center components
vRealize Automation
vRealize Log Insight
Storage Array and data center infrastructure</t>
  </si>
  <si>
    <t>ESXi hosts in the management cluster must have physical CPUs with a minimum of 8 cores per socket. In total, vRealize Operations Manager uses 24 vCPUs and 96 GB of memory in the management cluster.
When you exceed 12,500 objects, you must deploy additional nodes.</t>
  </si>
  <si>
    <t>SDDC-COM-CO-MON-011</t>
  </si>
  <si>
    <t>If the number of SDDC objects exceeds 12,500, add more medium-size nodes to the analytics cluster.</t>
  </si>
  <si>
    <t>Ensures that the analytics cluster has enough capacity to meet the SDDC object and metric growth.</t>
  </si>
  <si>
    <t>The capacity of the physical ESXi hosts must be enough to accommodate virtual machines that require 32 GB RAM without bridging NUMA node boundaries.
The management cluster must have enough ESXi hosts so that vRealize Operations Manager can run according to vSphere DRS anti-affinity rules.
The number of nodes must not exceed number_of_ESXi_hosts in_the_management_cluster - 1.
For example, if the management cluster contains six ESXi hosts, you can deploy up to five vRealize Operations Manager nodes in the analytics cluster.</t>
  </si>
  <si>
    <t>SDDC-COM-CO-MON-012</t>
  </si>
  <si>
    <t>Increase the initial storage of each vRealize Operations Manager analytics cluster node by 1 TB.</t>
  </si>
  <si>
    <t>Supports the storage requirements for monitoring up to 12,500 objects.</t>
  </si>
  <si>
    <t>SDDC-COM-CO-MON-013</t>
  </si>
  <si>
    <t>Deploy each remote collector node as a standard-size appliance.</t>
  </si>
  <si>
    <t>Enables metric collection for the expected number of objects in the SDDC when at full capacity.
Remote collectors do not perform analytics operations or store data on disk, therefore no additional storage is required.</t>
  </si>
  <si>
    <t>You must provide 4 vCPUs and 8 GB of memory in the management cluster in Region A.</t>
  </si>
  <si>
    <t>SDDC-COM-CO-MON-014</t>
  </si>
  <si>
    <t>Use vRealize Suite Lifecycle Manager to perform the life cycle management of vRealize Operations Manager.</t>
  </si>
  <si>
    <t>vRealize Suite Lifecycle Manager automates the life cycle of vRealize Operations Manager.</t>
  </si>
  <si>
    <t>SDDC-COM-CO-MON-015</t>
  </si>
  <si>
    <t>Configure vRealize Operations Manager to send logs to the vRealize Log Insight cluster in Region A.</t>
  </si>
  <si>
    <t>Allows logs from vRealize Operations Manager to be forwarded to a vRealize Log Insight cluster.</t>
  </si>
  <si>
    <t>You must configure vRealize Operations Manager to send logs to the vRealize Log Insight cluster in Region A.</t>
  </si>
  <si>
    <t>SDDC-COM-CO-MON-016</t>
  </si>
  <si>
    <t>Communicate with the vRealize Log Insight using the default Ingestion API (cfapi) port 9000 and ssl=no.</t>
  </si>
  <si>
    <t>Provides potential to configure disaster recovery of vRealize Operations Manager in the SDDC.</t>
  </si>
  <si>
    <t>SDDC-COM-CO-MON-017</t>
  </si>
  <si>
    <t>Configure vRealize Operations Manager to use an outbound SMTP mail server to route notifications for system events.</t>
  </si>
  <si>
    <t>Integrates vRealize Operations Manager system events notifications to users by email to provide an enhanced user experience.</t>
  </si>
  <si>
    <t>You must maintain an SMTP server.</t>
  </si>
  <si>
    <t>SDDC-COM-CO-MON-018</t>
  </si>
  <si>
    <t>Configure the correct currency in the vRealize Operations Manager global options.</t>
  </si>
  <si>
    <t>Ensures accurate costing in the correct currency.</t>
  </si>
  <si>
    <t>The currency cannot be changed after the initial configuration.</t>
  </si>
  <si>
    <t>SDDC-COM-CO-MON-019</t>
  </si>
  <si>
    <t>Place the vRealize Operations Manager analytics nodes on the cross-region virtual network segment, xreg-m01-seg01.</t>
  </si>
  <si>
    <t>SDDC-COM-CO-MON-020</t>
  </si>
  <si>
    <t>Place the vRealize Operations Manager remote collector nodes on the region-specific virtual network segment, that is, sfo-m01-seg01 for region A.</t>
  </si>
  <si>
    <t>Supports collection of metrics locally per region.</t>
  </si>
  <si>
    <t>SDDC-COM-CO-MON-021</t>
  </si>
  <si>
    <t>Allocate a statically assigned IP address and host name from the cross-region network segment to the vRealize Operations Manager analytics cluster nodes in the management domain.</t>
  </si>
  <si>
    <t>SDDC-COM-CO-MON-022</t>
  </si>
  <si>
    <t>Allocate a statically assigned IP address and host name from the region-specific network segment to the vRealize Operations Manager remote collector nodes in the management domain.</t>
  </si>
  <si>
    <t>SDDC-COM-CO-MON-023</t>
  </si>
  <si>
    <t>Configure forward and reverse DNS records for all vRealize Operations Manager nodes and the VIP address.</t>
  </si>
  <si>
    <t>All nodes are accessible by using fully qualified domain names instead of by using IP addresses only.</t>
  </si>
  <si>
    <t>You must provide DNS records for the vRealize Operations Manager nodes.</t>
  </si>
  <si>
    <t>SDDC-COM-CO-MON-024</t>
  </si>
  <si>
    <t>Required to deploy a vRealize Operations Manager analytics cluster deployment type with distributed user interface access across members.</t>
  </si>
  <si>
    <t>SDDC-COM-CO-MON-025</t>
  </si>
  <si>
    <t>Add an NSX-T load balancer monitor, vrops-https-monitor, for vRealize Operations Manager with an active HTTPS monitor on monitoring port 443.
Set the intervals and timeouts for the monitor:
Monitoring interval: 5 seconds
Idle timeout period: 16 seconds
Rise/Fall: 3 seconds
Set the HTTP request for the monitor:
HTTP method: Get
HTTP request version: 1.1
Request URL: /suite-api/api/deployment/node/status?service=api&amp;service=admin&amp;service=ui
Set the HTTP response for the monitor:
HTTP response code: 200, 204, 301
HTTP response body: ONLINE</t>
  </si>
  <si>
    <t>The vRealize Operations Manager health check is provided over HTTPS on port 443.
The active monitor uses HTTPS requests to monitor the application health reported by vRealize Operations Manager.
Ensures that connections to unhealthy vRealize Operations Manager analytics cluster members in the pool are disabled until a subsequent periodic health check finds the members to be healthy.</t>
  </si>
  <si>
    <t>SDDC-COM-CO-MON-026</t>
  </si>
  <si>
    <t>Add an NSX-T Data Center load balancer server pool, vrops-server-pool, for vRealize Operations Manager to use the LEAST_CONNECTION algorithm.
Set the SNAT translation to Auto Map Mode for the pool.
Set the static members for the pool:
Name: host name
IP: IP address
Port: 443
Weight: 1
State: Enabled
Set the monitor for the pool, vrops-https-monitor.</t>
  </si>
  <si>
    <t>The LEAST_CONNECTION option distributes requests to members based on the number of current connections. New connections are sent to the vRealize Operations Manager analytics cluster pool member with the fewest connections.
vRealize Operations Manager analytics cluster services respond on TCP 443.
Auto Map Mode is required for one-arm load balancing.</t>
  </si>
  <si>
    <t>When the level of connections exceeds the maximum number that the vRealize Operations Manager analytics cluster can accept, connections might be dropped.</t>
  </si>
  <si>
    <t>SDDC-COM-CO-MON-027</t>
  </si>
  <si>
    <t>Add an NSX-T Data Center load balancer fast TCP application profile for vRealize Operations Manager, vrops-tcp-app-profile.
Set the idle timeout to 1800 seconds (30 minutes).</t>
  </si>
  <si>
    <t>An application profile is necessary to set the required timeout for HTTPS requests to vRealize Operations Manager.</t>
  </si>
  <si>
    <t>SDDC-COM-CO-MON-028</t>
  </si>
  <si>
    <t>Add an NSX-T Data Center load balancer source IP persistence profile for vRealize Operations Manager, vrops-source-ip-persistence-profile.
Set the idle timeout to 1800 seconds (30 minutes)</t>
  </si>
  <si>
    <t>A source IP persistence profile is needed for the vRealize Operations Manager analytics cluster user interface access.</t>
  </si>
  <si>
    <t>SDDC-COM-CO-MON-029</t>
  </si>
  <si>
    <t>Add an NSX-T Data Center load balancer virtual server, vrops-https, for vRealize Operations Manager to use the L4 TCP type and port 443.
Set the IP address for the virtual server.
Set the persistence for the virtual server to Source IP.
Set the source IP for the virtual server, vrops-source-ip-persistence-profile.
Set the application profile, vrops-tcp-app-profile.
Set the server pool to use the vRealize Operations Manager server pool, vrops-server-pool.</t>
  </si>
  <si>
    <t>The virtual server receives all the client connections and distributes them among the vRealize Operations analytics cluster pool members based on the state of those pool members.</t>
  </si>
  <si>
    <t>SDDC-COM-CO-MON-030</t>
  </si>
  <si>
    <t>Add an NSX-T Data Center load balancer HTTP application profile, vrops-http-app-profile-redirect, for vRealize Operations Manager to redirect HTTP to HTTPS.
Set the idle timeout to 1800 seconds (30 minutes).
Set redirection to HTTP to HTTPS Redirect.</t>
  </si>
  <si>
    <t>Ensures that connections to non-secure HTTP are automatically redirected to HTTPS for vRealize Operations Manager.</t>
  </si>
  <si>
    <t>SDDC-COM-CO-MON-031</t>
  </si>
  <si>
    <t>Add another NSX-T Data Center load balancer virtual server, vrops-http-redirect, for vRealize Operations Manager HTTP to HTTPS redirection to use the L7 HTTP type and port 80.
Set the IP address for the load balancer to the same IP address used for the HTTPS virtual server, vrops-https.
Set the application profile to the HTTP to HTTPS redirect profile, vrops-http-app-profile-redirect.</t>
  </si>
  <si>
    <t>SDDC-COM-CO-MON-032</t>
  </si>
  <si>
    <t>Do not use a load balancer for the vRealize Operations Manager remote collector nodes.</t>
  </si>
  <si>
    <t>vRealize Operations Manager remote collector nodes must directly access the systems that they are monitoring.
vRealize Operations Manager remote collector nodes do not require access to and from the public network.</t>
  </si>
  <si>
    <t>SDDC-COM-CO-MON-033</t>
  </si>
  <si>
    <t>Configure NTP on each vRealize Operations Manager appliance.</t>
  </si>
  <si>
    <t>vRealize Operations Manager depends on time synchronization.</t>
  </si>
  <si>
    <t>SDDC-COM-CO-MON-034</t>
  </si>
  <si>
    <t>Configure the timezone of vRealize Operations Manager to use UTC.</t>
  </si>
  <si>
    <t>You must use UTC to enable the integration with vRealize Automation, because vRealize Automation supports only UTC.</t>
  </si>
  <si>
    <t>If you are in a timezone other than UTC, timestamps appear skewed.</t>
  </si>
  <si>
    <t>SDDC-COM-CO-MON-035</t>
  </si>
  <si>
    <t>Configure a vCenter Server cloud account for each vCenter Server instance in the SDDC.</t>
  </si>
  <si>
    <t>Enables integration and data collection of all vCenter Server instances in the SDDC in vRealize Operations Manager.</t>
  </si>
  <si>
    <t>You must configure a service account for application-to-application communication from vRealize Operations Manager to vSphere.</t>
  </si>
  <si>
    <t>SDDC-COM-CO-MON-036</t>
  </si>
  <si>
    <t>Configure each vCenter Server cloud account to use the remote collector group for its region.</t>
  </si>
  <si>
    <t>Region-specific components are configured to use the remote collector group. This configuration offloads data collection for local management components from the analytics cluster.</t>
  </si>
  <si>
    <t>SDDC-COM-CO-MON-037</t>
  </si>
  <si>
    <t>Enable the vSAN integration in the vCenter Server cloud accounts.</t>
  </si>
  <si>
    <t>Enables integration and data collection of all vSAN instances in the SDDC in vRealize Operations Manager.</t>
  </si>
  <si>
    <t>You must configure a service account for application-to-application communication from the vSAN adapters in vRealize Operations Manager to vSphere.</t>
  </si>
  <si>
    <t>SDDC-COM-CO-MON-038</t>
  </si>
  <si>
    <t>Configure the vRealize Automation integration in vRealize Operations Manager.</t>
  </si>
  <si>
    <t>Enables the ability to share common constructs such as cloud accounts, cloud zones, and projects across vRealize Operations Manager and vRealize Automation.
Enables the ability to understand the deployment cost:
Evaluate upfront costs on vRealize Automation.
Monitor ongoing costs per virtual machine, deployment, or project.</t>
  </si>
  <si>
    <t>You must manage the password life cycle of this endpoint.</t>
  </si>
  <si>
    <t>SDDC-COM-CO-MON-039</t>
  </si>
  <si>
    <t>Configure the vRealize Automation integration to use the default collector group.</t>
  </si>
  <si>
    <t>Cross-region components are configured to use the default collector group.
Provides monitoring of components during a failover.
Provides potential to extend to a dual-region design.</t>
  </si>
  <si>
    <t>The load on the analytics cluster, though minimal, increases.</t>
  </si>
  <si>
    <t>SDDC-COM-CO-MON-040</t>
  </si>
  <si>
    <t>Configure the vRealize Log Insight integration in vRealize Operations Manager.</t>
  </si>
  <si>
    <t>Enables Logs tab in vRealize Operations Manager
Enables Troubleshoot with the Logs dashboard
Enables vRealize Log Insight launch in context from vRealize Operations Manager</t>
  </si>
  <si>
    <t>SDDC-COM-CO-MON-041</t>
  </si>
  <si>
    <t>Configure the vRealize Log Insight integration to use the remote collector group.</t>
  </si>
  <si>
    <t>Region-specific components are configured to use the remote collector group. This offloads data collection for local management components from the analytics cluster.</t>
  </si>
  <si>
    <t>SDDC-COM-CO-MON-042</t>
  </si>
  <si>
    <t>Install the Storage Devices management pack for vRealize Operations Manager.</t>
  </si>
  <si>
    <t>Enables vRealize Operations Manager to communicate with storage devices and arrays.</t>
  </si>
  <si>
    <t>You must install the management pack manually.</t>
  </si>
  <si>
    <t>SDDC-COM-CO-MON-043</t>
  </si>
  <si>
    <t>Install the Workspace ONE Access management pack for vRealize Operations Manager.</t>
  </si>
  <si>
    <t>Enables vRealize Operations Manager to communicate with Workspace ONE Access endpoints.</t>
  </si>
  <si>
    <t>SDDC-COM-CO-MON-044</t>
  </si>
  <si>
    <t>Configure the following management pack adapter instances to use the remote collector group:
NSX-T Data Center
Storage Devices
vSAN
Region-specific Workspace ONE Access</t>
  </si>
  <si>
    <t>SDDC-COM-CO-MON-045</t>
  </si>
  <si>
    <t>Configure the cross-region Workspace ONE Access integration to use the default collector group.</t>
  </si>
  <si>
    <t>SDDC-COM-CO-MON-046</t>
  </si>
  <si>
    <t>Enable vRealize Operations Manager integration with your corporate identity source by using Workspace ONE Access.</t>
  </si>
  <si>
    <t>Allows authentication, including multi-factor, to vRealize Operations Manager by using your corporate identity source.
Allows authorization through the assignment of organization and cloud services roles to enterprise users and groups defined in your corporate identity source.</t>
  </si>
  <si>
    <t>You must deploy and configure Workspace ONE Access to establish the integration between vRealize Operations Manager and your corporate identity sources.</t>
  </si>
  <si>
    <t>SDDC-COM-CO-MON-047</t>
  </si>
  <si>
    <t>Create a security group in your corporate directory services for the vRealize Operations Manager Administrator role, rainpole.io\ug-vrops-admins, and synchronize the group in the Workspace ONE Access configuration for vRealize Operations Manager.</t>
  </si>
  <si>
    <t>Streamlines the management of vRealize Operations Manager roles for users.</t>
  </si>
  <si>
    <t>SDDC-COM-CO-MON-048</t>
  </si>
  <si>
    <t>Assign the enterprise group for vRealize Operations Manager administrators, rainpole.io\ug-vrops-admins, the Administrator role.</t>
  </si>
  <si>
    <t>Provides the following access control features:
Access to vRealize Operations Manager administration is granted to a managed set of individuals that are members of the security group.
You can introduce improved accountability and tracking organization owner access to vRealize Operations Manager.</t>
  </si>
  <si>
    <t>SDDC-COM-CO-MON-049</t>
  </si>
  <si>
    <t>Create a security group in your corporate directory services for the vRealize Operations Manager ContentAdmin role,rainpole.io\ug-vrops-content-admins, and synchronize the group in the Workspace ONE Access configuration for vRealize Operations Manager.</t>
  </si>
  <si>
    <t>SDDC-COM-CO-MON-050</t>
  </si>
  <si>
    <t>Assign the enterprise group for vRealize Operations Manager content administrators, rainpole.io\ug-vrops-content-admins, the ContentAdmin role.</t>
  </si>
  <si>
    <t>Provides the following access control features:
Access to the vRealize Operations Manager user interface is granted to a managed set of individuals that are members of the security group.
You can introduce improved accountability and tracking organization owner access to vRealize Operations Manager.</t>
  </si>
  <si>
    <t>SDDC-COM-CO-MON-051</t>
  </si>
  <si>
    <t>Create a security group in your corporate directory services for the vRealize Operations Manager ReadOnly role, rainpole.io\ug-vrops-read-only, and synchronize the group in the Workspace ONE Access configuration for vRealize Operations Manager.</t>
  </si>
  <si>
    <t>SDDC-COM-CO-MON-052</t>
  </si>
  <si>
    <t>Assign the enterprise group for vRealize Operations Manager read-only users, rainpole.io\ug-vrops-read-only, the ReadOnly role.</t>
  </si>
  <si>
    <t>SDDC-COM-CO-MON-053</t>
  </si>
  <si>
    <t>Define a custom vCenter Server role for vRealize Operations Manager that has the minimum privileges required to support collecting metrics and performing actions against vSphere endpoints across the SDDC, vRealize Operations to vSphere Integration – Actions.</t>
  </si>
  <si>
    <t>vRealize Operations Manager accesses vSphere with the minimum set of permissions that are required to support performing actions against vSphere endpoints across the SDDC.</t>
  </si>
  <si>
    <t>SDDC-COM-CO-MON-054</t>
  </si>
  <si>
    <t>Configure a service account in vCenter Server with global permissions, for application-to-application communication from vRealize Operations Manager to vSphere, svc-vrops-vsphere@rainpole.io, and assign the actions custom role, vRealize Operations to vSphere Integration – Actions.</t>
  </si>
  <si>
    <t>Provides the following access control features:
The adapters in vRealize Operations Manager access vSphere with the minimum set of permissions that are required to collect metrics and perform permitted actions.
In the event of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</si>
  <si>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
All vCenter Server instances must be in the same vSphere domain.</t>
  </si>
  <si>
    <t>SDDC-COM-CO-MON-055</t>
  </si>
  <si>
    <t>Configure each vCenter Server cloud account to use the vCenter Server service account,svc-vrops-vsphere@rainpole.io.</t>
  </si>
  <si>
    <t>You must manage the password life cycle of this cloud account.</t>
  </si>
  <si>
    <t>SDDC-COM-CO-MON-056</t>
  </si>
  <si>
    <t>Define a custom vCenter Server role for vRealize Operations Manager that has the minimum privileges required to support collecting metrics from vSphere endpoints across the SDDC,vRealize Operations to vSphere Integration – Metrics.</t>
  </si>
  <si>
    <t>vRealize Operations Manager accesses vSphere with the minimum set of permissions that are required to support collecting metrics from vSphere endpoints across the SDDC.</t>
  </si>
  <si>
    <t>SDDC-COM-CO-MON-057</t>
  </si>
  <si>
    <t>Configure a service account in vCenter Server with global permissions, for application-to-application communication from the vSAN adapters in vRealize Operations Manager to vSphere,svc-vrops-vsan@rainpole.io,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</si>
  <si>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vSAN inventory objects.
In the event of a compromised account, the accessibility in the destination application remains restricted.
You can introduce improved accountability in tracking request-response interactions between the components of the SDDC.</t>
  </si>
  <si>
    <t>SDDC-COM-CO-MON-058</t>
  </si>
  <si>
    <t>Configure the vSAN integration in the vCenter Server cloud account to use the vSAN service account, svc-vrops-vsan@rainpole.io.</t>
  </si>
  <si>
    <t>SDDC-COM-CO-MON-059</t>
  </si>
  <si>
    <t>Create a service account,svc-vrops-vra@rainpole.io, in the directory services and ensure it is synchronized in Workspace ONE Access.</t>
  </si>
  <si>
    <t>The service account is used for application-to-application communication from vRealize Operations to vRealize Automation.</t>
  </si>
  <si>
    <t>You must maintain the life cycle and availability of the service account outside of the SDDC stack.
You must maintain the synchronization and availability of the service account in Workspace ONE Access.</t>
  </si>
  <si>
    <t>SDDC-COM-CO-MON-060</t>
  </si>
  <si>
    <t>Assign the service account, svc-vrops-vra@rainpole.io, the Organization Owner organization role and Cloud Assembly Administrator service role for the application-to-application communication from vRealize Operations to vRealize Automation.</t>
  </si>
  <si>
    <t>Provides the following access control features:
vRealize Operations accesses vRealize Automation with the minimum set of required permissions for the integration.
If there is a compromised account, the accessibility in the destination application remains restricted.
You can introduce improved accountability in tracking request-response interactions between the vRealize Operations and vRealize Automation integration.</t>
  </si>
  <si>
    <t>SDDC-COM-CO-MON-061</t>
  </si>
  <si>
    <t>Create a service account,svc-vrops-nsx@rainpole.io, in the directory services and ensure it is synchronized in Workspace ONE Access.</t>
  </si>
  <si>
    <t>The service account is used for application-to-application communication from vRealize Operations Manager to NSX-T Data Center.</t>
  </si>
  <si>
    <t>SDDC-COM-CO-MON-062</t>
  </si>
  <si>
    <t>Configure a service account in NSX-T Data Center for application-to-application communication from vRealize Operations Manager to NSX-T Data Center, svc-vrops-nsx@rainpole.io, using the default NSX-T Data Center Enterprise Admins role.</t>
  </si>
  <si>
    <t>Provides the following access control features: The adapters in vRealize Operations Manager access NSX-T Data Center with the minimum set of permissions that are required for metric collection and topology mapping.
In the event of a compromised account, the accessibility in the destination application remains restricted.
You can introduce improved accountability in tracking request-response interactions between the components of the SDDC.</t>
  </si>
  <si>
    <t>SDDC-COM-CO-MON-063</t>
  </si>
  <si>
    <t>Configure the endpoint of the NSX-T management pack for vRealize Operations Manager to use svc-vrops-nsx@rainpole.io.</t>
  </si>
  <si>
    <t>Enables integration and data collection of all NSX-T instances in the SDDC in vRealize Operations Manager.</t>
  </si>
  <si>
    <t>SDDC-COM-CO-MON-064</t>
  </si>
  <si>
    <t>Configure a service account in vCenter Server with global permissions, for application-to-application communication from the storage devices adapters in vRealize Operations Manager to vSphere, svc-vrops-mpsd@rainpole.io,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</si>
  <si>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vSphere inventory objects.
In the event of a compromised account, the accessibility in the destination application remains restricted.
You can introduce improved accountability in tracking request-response interactions between the components of the SDDC.</t>
  </si>
  <si>
    <t>SDDC-COM-CO-MON-065</t>
  </si>
  <si>
    <t>Configure the endpoint of the Storage Devices management pack for vRealize Operations Manager to use the Storage Devices service account, svc-vrops-mpsd@rainpole.io.</t>
  </si>
  <si>
    <t>Enables integration and data collection of all storage devices in the SDDC in vRealize Operations Manager.</t>
  </si>
  <si>
    <t>SDDC-COM-CO-MON-066</t>
  </si>
  <si>
    <t>Configure a Workspace ONE Access management pack adapter instance for each Workspace ONE Access instance using the local system domain admin account.</t>
  </si>
  <si>
    <t>Enables integration and data collection of all Workspace ONE Access instances in the SDDC in vRealize Operations Manager.
Integration between vRealize Operations Manager and Workspace ONE Access is only supported with the local admin account.</t>
  </si>
  <si>
    <t>SDDC-COM-CO-MON-067</t>
  </si>
  <si>
    <t>Rotate the root password on or before 365 days post deployment.</t>
  </si>
  <si>
    <t>You must manage the password rotation schedule for the root user account in accordance with your corporate policies and regulatory standards, as applicable.</t>
  </si>
  <si>
    <t>SDDC-COM-CO-MON-068</t>
  </si>
  <si>
    <t>Rotate the admin password on or before 60 days post deployment.</t>
  </si>
  <si>
    <t>The password for the admin user account expires 365 days after the initial deployment.</t>
  </si>
  <si>
    <t>You must manage the password rotation schedule for the admin user account in accordance with your corporate policies and regulatory standards, as applicable.</t>
  </si>
  <si>
    <t>SDDC-COM-CO-MON-069</t>
  </si>
  <si>
    <t>Use a CA-signed certificate containing the analytics and remote collector nodes in the SAN attributes, when deploying vRealize Operations Manager.</t>
  </si>
  <si>
    <t>Configuring a CA-signed certificate ensures that the communication to the externally facing Web UI and API for vRealize Operations Manager, and cross-product, is encrypted.</t>
  </si>
  <si>
    <t>Using CA-signed certificates from a certificate authority might increase the deployment preparation time as certificate requests are generated and delivered.
Each time a node is added the certificate must be replaced to include the new node.</t>
  </si>
  <si>
    <t>SDDC-COM-CO-MON-070</t>
  </si>
  <si>
    <t>SDDC-COM-CO-LOG-001</t>
  </si>
  <si>
    <t>Deploy vRealize Log Insight in a cluster configuration of three nodes with an integrated load balancer: one master and two worker nodes, on the first cluster in the management domain.</t>
  </si>
  <si>
    <t>Provides high availability.
Using the integrated load balancer prevents a single point of failure.
Using the integrated load balancer simplifies the vRealize Log Insight deployment and subsequent integration.</t>
  </si>
  <si>
    <t>You must deploy a minimum of three medium nodes.
You must size all nodes identically.</t>
  </si>
  <si>
    <t>SDDC-COM-CO-LOG-002</t>
  </si>
  <si>
    <t>Deploy vRealize Log Insight by using vRealize Suite Lifecycle Manager.</t>
  </si>
  <si>
    <t>Allows vRealize Suite Lifecycle Manager the ability to provide life cycle management of vRealize Log Insight.</t>
  </si>
  <si>
    <t>SDDC-COM-CO-LOG-003</t>
  </si>
  <si>
    <t>Protect all vRealize Log Insight nodes by using vSphere High Availability.</t>
  </si>
  <si>
    <t>Supports the availability objectives for vRealize Log Insight without requiring manual intervention during a failure event</t>
  </si>
  <si>
    <t>SDDC-COM-CO-LOG-004</t>
  </si>
  <si>
    <t>Apply vSphere Distributed Resource Scheduler (DRS) anti-affinity rules to the vRealize Log Insight cluster nodes.</t>
  </si>
  <si>
    <t>Using vSphere DRS prevents the vRealize Log Insight cluster nodes from running on the same ESXi host and risking the high availability of the cluster.</t>
  </si>
  <si>
    <t>You must perform additional configuration to set up an anti- affinity rule.
You can put in maintenance mode only a single ESXi host at a time in a management cluster of four ESXi.</t>
  </si>
  <si>
    <t>SDDC-COM-CO-LOG-005</t>
  </si>
  <si>
    <t>When using two availability zones in Region A, add the vRealize Log Insight nodes to the primary availability zone VM group, sfo-m01-cl01_primary-az-vmgroup.</t>
  </si>
  <si>
    <t>Ensures that, by default, the vRealize Log Insight virtual appliance is powered on within the primary availability zone hosts group.</t>
  </si>
  <si>
    <t>If vRealize Log Insight is deployed after the creation of the stretched cluster for management domain availability zones, the VM Group for the primary availability zone virtual machines must be updated to include the vRealize Log Insight virtual appliances.</t>
  </si>
  <si>
    <t>SDDC-COM-CO-LOG-006</t>
  </si>
  <si>
    <t>Place the region-specific vRealize Log Insight nodes in a dedicated virtual machine folder in Region A, sfo-m01-fd-vrli.</t>
  </si>
  <si>
    <t>Provides organization of the vRealize Log Insight nodes in the management domain inventory.</t>
  </si>
  <si>
    <t>SDDC-COM-CO-LOG-007</t>
  </si>
  <si>
    <t>Deploy each node in the vRealize Log Insight cluster as a medium-size appliance.</t>
  </si>
  <si>
    <t>Accommodates the expected approximately 200 syslog and vRealize Log Insight agent connections from the following sources:
Management domain vCenter Server and Workload domain vCenter Server instances
Management ESXi hosts, and shared edge and workload ESXi hosts
Management and workload components of NSX-T Data Center
Workload domain components of NSX-T Data Center
Region-specific Workspace ONE Access
Cross-region Workspace ONE Access
SDDC Manager
vRealize Suite Lifecycle Manager
vRealize Automation components
vRealize Operations Manager components
Cross-region vRealize Log Insight cluster event forwarding.
Using medium-size nodes ensures that the storage space for the vRealize Log Insight cluster is sufficient for 7 days of data retention.</t>
  </si>
  <si>
    <t>You must increase the size of the nodes if you configure vRealize Log Insight to monitor additional syslog sources.</t>
  </si>
  <si>
    <t>SDDC-COM-CO-LOG-008</t>
  </si>
  <si>
    <t>Use vRealize Suite Lifecycle Manager to perform the lifecycle management of vRealize Log Insight.</t>
  </si>
  <si>
    <t>vRealize Suite Lifecycle Manager automates the lifecycle of vRealize Log Insight.</t>
  </si>
  <si>
    <t>SDDC-COM-CO-LOG-009</t>
  </si>
  <si>
    <t>Configure a retention period of 7 days for the medium-size vRealize Log Insight appliance.</t>
  </si>
  <si>
    <t>Accommodates logs from the expected number of logging sources in this SDDC design.</t>
  </si>
  <si>
    <t>SDDC-COM-CO-LOG-010</t>
  </si>
  <si>
    <t>Provide a minimum of 400 GB of NFS version 3 shared storage to the vRealize Log Insight cluster in each region.</t>
  </si>
  <si>
    <t>Accommodates log archiving from 200 logging sources for 90 days.</t>
  </si>
  <si>
    <t>You must manually maintain the vRealize Log Insight archive blobs stored on the NFS store, selectively cleaning the datastore as more space is required.
You must increase the size of the NFS shared storage if you configure vRealize Log Insight to monitor more logging sources or more vRealize Log Insight workers are added.
You must enforce the archive policy directly on the shared storage.
If the NFS mount does not have enough free space or is unavailable for a period greater than the retention period of the appliance, vRealize Log Insight stops ingesting new data until the NFS mount has enough free space, becomes available, or archiving is disabled.
When using two availability zones, ensure that the NFS share is available in both availability zones.</t>
  </si>
  <si>
    <t>SDDC-COM-CO-LOG-011</t>
  </si>
  <si>
    <t>Enable alert notifications.</t>
  </si>
  <si>
    <t>Enables administrators and operators to receive alerts by email and from vRealize Log Insight.</t>
  </si>
  <si>
    <t>Requires access to an external SMTP server.</t>
  </si>
  <si>
    <t>SDDC-COM-CO-LOG-012</t>
  </si>
  <si>
    <t>Forward alerts to vRealize Operations Manager.</t>
  </si>
  <si>
    <t>Provides monitoring and alerting information that is pushed from vRealize Log Insight to vRealize Operations Manager for centralized administration.</t>
  </si>
  <si>
    <t>Support launch in context with vRealize Operation Manager.</t>
  </si>
  <si>
    <t>Provides access to vRealize Log Insight for context-based monitoring of an object in vRealize Operations Manager.</t>
  </si>
  <si>
    <t>You can register only one vRealize Log Insight cluster with vRealize Operations Manager for launch in context at a time.</t>
  </si>
  <si>
    <t>Enable embedded vRealize Log Insight user interface in vRealize Operations Manager.</t>
  </si>
  <si>
    <t>Provides central access to vRealize Log Insight user interface for improved context-based monitoring on an object in vRealize Operations Manager.</t>
  </si>
  <si>
    <t>You can register only one vRealize Log Insight cluster with vRealize Operations Manager at a time.</t>
  </si>
  <si>
    <t>Place the vRealize Log Insight nodes on the region-specific virtual network segment, that is, sfo-m01-seg01 in Region A.</t>
  </si>
  <si>
    <t>Co-locates log collection to the regional SDDC applications using the region-specific virtual network segments.
Provides a consistent deployment model for management applications.</t>
  </si>
  <si>
    <t>Allocate statically assigned IP addresses and host names to the vRealize Log Insight nodes in the management domain.</t>
  </si>
  <si>
    <t>Configure forward and reverse DNS records for all vRealize Log Insight nodes and the ILB VIP address.</t>
  </si>
  <si>
    <t>You must provide DNS records for the vRealize Log Insight nodes.</t>
  </si>
  <si>
    <t>Enable the vRealize Log Insight Integrated Load Balancer (ILB) for balancing incoming.</t>
  </si>
  <si>
    <t>Supports balancing ingestion traffic among the Log Insight nodes and high availability.</t>
  </si>
  <si>
    <t>You must provide an extra IP address and FQDN for the Integrated Load Balancer (ILB)</t>
  </si>
  <si>
    <t>Configure NTP on each vRealize Log Insight appliance.</t>
  </si>
  <si>
    <t>vRealize Log Insight depends on time synchronization.</t>
  </si>
  <si>
    <t>Provides additional granular monitoring on the virtual infrastructure.
The following content packs are installed by default in vRealize Log Insight:
VMware - vSphere
VMware - vSAN
VMware - vRealize Operations Manager</t>
  </si>
  <si>
    <t>Requires installation and configuration of each non- default content pack.</t>
  </si>
  <si>
    <t>Provides a standardized configuration that is pushed to the all vRealize Log Insight Agents in each of the groups.
Supports collection according to the context of the applications and parsing of the logs generated from the SDDC components by the vRealize Log Insight agent such as specific log directories, log files, and logging formats.</t>
  </si>
  <si>
    <t>Adds minimal load to vRealize Log Insight.</t>
  </si>
  <si>
    <t>Install and configure the vRealize Log Insight agent on each Workspace ONE Access node to send logs to a vRealize Log Insight cluster.
For the region-specific Workspace ONE Access instance, use the vRealize Log Insight agent from the corresponding regional vRealize Log Insight cluster.</t>
  </si>
  <si>
    <t>Provides a standardized configuration that is pushed to the vRealize Log Insight agents for each Workspace ONE Access node.
Supports collection according to the context of the Workspace ONE Access using the vRealize Log Insight Ingestion API and parses of the logs by the vRealize Log Insight agent, such as specific log directories, log files, and logging formats.</t>
  </si>
  <si>
    <t>Configure the SDDC - Linux OS agent group in each vRealize Log Insight cluster to include all Workspace ONE Access nodes.</t>
  </si>
  <si>
    <t>Provides a standardized configuration that is pushed to the vRealize Log Insight agents for each Workspace ONE Access appliance.
Supports collection according to the context of the Workspace ONE Access using the vRealize Log Insight ingestion API and parses of the logs by the vRealize Log Insight agent such as specific log directories, log files, and logging formats.</t>
  </si>
  <si>
    <t>Adds minimal load to the vRealize Log Insight cluster.</t>
  </si>
  <si>
    <t>Configure syslog sources and vRealize Log Insight agents to send log data directly to the virtual IP (VIP) address of the vRealize Log Insight integrated load balancer (ILB).</t>
  </si>
  <si>
    <t>Provides potential to scale-out without reconfiguring all log sources with a new destination address.
Simplifies the configuration of log sources in the SDDC.</t>
  </si>
  <si>
    <t>You must configure the integrated load balancer on the vRealize Log Insight cluster.
You must configure logging sources to forward data to the vRealize Log Insight VIP.</t>
  </si>
  <si>
    <t>Configure all vCenter Server instances as direct syslog sources to send log data directly to vRealize Log Insight.</t>
  </si>
  <si>
    <t>Simplifies configuration for log sources that are syslog-capable.</t>
  </si>
  <si>
    <t>You must manually configure syslog sources to forward logs to the vRealize Log Insight VIP.
Certain dashboards in vRealize Log Insight require the use of the vRealize Log Insight agent for proper ingestion.
Not all operating system level events are forwarded to vRealize Log Insight.</t>
  </si>
  <si>
    <t>Configure the vRealize Log Insight agent on the SDDC Manager appliance.</t>
  </si>
  <si>
    <t>Simplifies configuration of log sources in the SDDC that are pre-packaged with the vRealize Log Insight agent.</t>
  </si>
  <si>
    <t>You must configure the vRealize Log Insight agent to forward logs to the vRealize Log Insight VIP.</t>
  </si>
  <si>
    <t>Configure the vRealize Log Insight agent on the vRealize Suite Lifecycle Manager appliance.</t>
  </si>
  <si>
    <t>Configure the Fluentd vRealize Log Insight plugin on the vRealize Automation appliance instances.</t>
  </si>
  <si>
    <t>Enables the appliance and the containers to send logs to vRealize Log Insight.</t>
  </si>
  <si>
    <t>You must configure the Fluentd vRealize Log Insight plugin to forward logs to the vRealize Log Insight VIP.</t>
  </si>
  <si>
    <t>SDDC-COM-CO- LOG-029</t>
  </si>
  <si>
    <t>Simplifies configuration of log sources in the SDDC that are prepackaged with the vRealize Log Insight agent.</t>
  </si>
  <si>
    <t>SDDC-COM-CO- LOG-030</t>
  </si>
  <si>
    <t>Simplifies configuration of log sources in the SDDC that are syslog-capable.</t>
  </si>
  <si>
    <t>You must manually configure syslog sources to forward logs to the vRealize Log Insight VIP.
Not all operating system- level events are forwarded to vRealize Log Insight.</t>
  </si>
  <si>
    <t>SDDC-COM-CO- LOG-031</t>
  </si>
  <si>
    <t>Communicate with the syslog clients, such as ESXi, vCenter Server, NSX-T Data Center, using the TCP protocol.</t>
  </si>
  <si>
    <t>Using the TCP syslog protocol ensures reliability and supports retry mechanisms.
TCP syslog traffic is secure and more consistent with RFC 5424.</t>
  </si>
  <si>
    <t>SDDC-COM-CO- LOG-032</t>
  </si>
  <si>
    <t>Do not configure vRealize Log Insight to update automatically all deployed agents.</t>
  </si>
  <si>
    <t>Manually install updated versions of the Log Insight Agents for each of the specified components in the SDDC for precise maintenance.</t>
  </si>
  <si>
    <t>You must maintain manually the vRealize Log Insight Agents on each of the SDDC components.</t>
  </si>
  <si>
    <t>SDDC-COM-CO- LOG-033</t>
  </si>
  <si>
    <t>Enable vRealize Log Insight integration with your corporate identity source by using the region-specific Workspace ONE Access instances.</t>
  </si>
  <si>
    <t>Allows authentication, including multi-factor, to vRealize Log Insight using your corporate identity source.
Allows authorization through the assignment of roles to enterprise users and groups defined in your corporate identity source.</t>
  </si>
  <si>
    <t>You must deploy and configure the regional Workspace ONE Access instance to establish the integration between vRealize Log Insight and your corporate identity sources.</t>
  </si>
  <si>
    <t>SDDC-COM-CO- LOG-034</t>
  </si>
  <si>
    <t>Create a security group in your corporate directory services for the vRealize Log Insight administrators, rainpole.io\ug-vrli-admins, and synchronize the group in the Workspace ONE Access configuration for vRealize Log Insight.</t>
  </si>
  <si>
    <t>Streamlines the management of vRealize Log Insight roles for users.</t>
  </si>
  <si>
    <t>SDDC-COM-CO- LOG-035</t>
  </si>
  <si>
    <t>Assign the enterprise group for vRealize Log Insight administrators, rainpole.io\ug-vrli-admins, the Super Admin role.</t>
  </si>
  <si>
    <t>Provides the following access control features:
Access to vRealize Log Insight administration is granted to a managed set of individuals that are members of the security group.
You can introduce improved accountability and tracking organization owner access to vRealize Log Insight.</t>
  </si>
  <si>
    <t>SDDC-COM-CO- LOG-036</t>
  </si>
  <si>
    <t>Create a security group in your corporate directory services for the vRealize Log Insight users, rainpole.io\ug-vrli-users, and synchronize the group in the Workspace ONE Access configuration for vRealize Log Insight.</t>
  </si>
  <si>
    <t>SDDC-COM-CO- LOG-037</t>
  </si>
  <si>
    <t>Assign the enterprise group for vRealize Log Insight users, rainpole.io\ug-vrli-users, the User role.</t>
  </si>
  <si>
    <t>Provides the following access control features:
Access to the vRealize Log Insight user interface is granted to a managed set of individuals that are members of the security group.
You can introduce improved accountability and tracking organization owner access to vRealize Log Insight.</t>
  </si>
  <si>
    <t>SDDC-COM-CO- LOG-038</t>
  </si>
  <si>
    <t>Create a security group in your corporate directory services for the vRealize Log Insight viewers, rainpole.io\ug-vrli-viewers, and synchronize the group in the Workspace ONE Access configuration for vRealize Log Insight.</t>
  </si>
  <si>
    <t>SDDC-COM-CO- LOG-039</t>
  </si>
  <si>
    <t>Assign the enterprise group for vRealize Log Insight viewers, rainpole.io\ug-vrli-viewers, the View Only Admin role.</t>
  </si>
  <si>
    <t>SDDC-COM-CO- LOG-040</t>
  </si>
  <si>
    <t>In vRealize Operations Manager, add an application-to-application service account from Workspace ONE Access, for vRealize Log Insight Integration, svc-vrli-vrops@rainpole.io. Assign this user the default Administrator role.</t>
  </si>
  <si>
    <t>Enables integration between vRealize Log Insight and vRealize Operations Manager.</t>
  </si>
  <si>
    <t>SDDC-COM-CO- LOG-041</t>
  </si>
  <si>
    <t>Enable vRealize Operations Manager integration in vRealize Log Insight using the vRealize Operations Manager service account,svc-vrli-vrops@rainpole.io.</t>
  </si>
  <si>
    <t>Integrating vRealize Log Insight alerts with vRealize Operations Manager allows you to view all information about your environment in a single user interface.</t>
  </si>
  <si>
    <t>You must maintain the life cycle of this integration.
You must specify the user account in the user@domain@source format for the integration. source is the name of the Workspace ONE Access authentication source created invRealize Operations Manager, svc-vrli-vrops@rainpole.io@WorkspaceONE.</t>
  </si>
  <si>
    <t>SDDC-COM-CO- LOG-042</t>
  </si>
  <si>
    <t>Define a custom vCenter Server role for vRealize Log Insight that has the minimum privileges required to support collecting logs from vSphere endpoints across the SDDC, vRealize Log Insight to vSphere Integration.</t>
  </si>
  <si>
    <t>vRealize Log Insight accesses vSphere with the minimum set of permissions that are required to support collecting logs from vSphere endpoints across the SDDC.</t>
  </si>
  <si>
    <t>SDDC-COM-CO- LOG-043</t>
  </si>
  <si>
    <t>Configure a service account in vCenter Server with global permissions, for application-to-application communication from vRealize Log Insight to vSphere, svc-vrli-vsphere@rainpole.io, and assign the custom role, vRealize Log Insight to vSphere Integration.</t>
  </si>
  <si>
    <t>Provides the following access control features:
vRealize Log Insight accesses vSphere with the minimum set of permissions that are required to collect logs.
If there is a compromised account, the accessibility in the destination application remains restricted.
You can introduce improved accountability in tracking request-response interactions between the components of the SDDC.</t>
  </si>
  <si>
    <t>SDDC-COM-CO- LOG-044</t>
  </si>
  <si>
    <t>Configure vRealize Log Insight to ingest events, tasks, and alarms from the Management domain vCenter Server and from the Workload domain vCenter Server by using the vRealize Log Insight service account, svc-vrli-vsphere@rainpole.io.</t>
  </si>
  <si>
    <t>Ensures that all tasks, events, and alarms generated across all vCenter Server instances in a specific region of the SDDC are captured and analyzed for the administrator.</t>
  </si>
  <si>
    <t>You must manage the password life cycle of this service account.</t>
  </si>
  <si>
    <t>SDDC-COM-CO- LOG-045</t>
  </si>
  <si>
    <t>SDDC-COM-CO- LOG-046</t>
  </si>
  <si>
    <t>Use a CA-signed certificate containing the vRealize Log Insight cluster node FQDNs, and the ILB FQDN in the SAN attributes, when deploying vRealize Log Insight.</t>
  </si>
  <si>
    <t>Configuring a CA-signed certificate ensures that the communication to the externally facing UI and API for vRealize Log Insight, and cross-product, is encrypted.</t>
  </si>
  <si>
    <t>Using CA-signed certificates from a certificate authority might increase the deployment preparation time as certificate requests are generated and delivered.</t>
  </si>
  <si>
    <t>SDDC-COM-CO- LOG-047</t>
  </si>
  <si>
    <t>SDDC-COM-CA-001</t>
  </si>
  <si>
    <t>Deploy a single vRealize Automation installation on the first cluster in the management domain in Region A to provide cloud automation services to all regions.</t>
  </si>
  <si>
    <t>vRealize Automation can manage one or more regions and provides a single cloud automation service, regardless of region.
vRealize Automation can also manage VMware Cloud on AWS and public cloud instances.
Because of the abstraction of the vRealize Automation over virtual networking, it is independent of any physical site locations or hardware.</t>
  </si>
  <si>
    <t>SDDC-COM-CA-002</t>
  </si>
  <si>
    <t>Deploy vRealize Automation in a cluster configuration by using vRealize Suite Lifecycle Manager.</t>
  </si>
  <si>
    <t>Deploying the cluster configuration that includes the three-node architecture satisfies the design objectives in scope for the design.
This design supports the future growth of virtual machines after you expand the cloud infrastructure.</t>
  </si>
  <si>
    <t>SDDC-COM-CA-003</t>
  </si>
  <si>
    <t>Protect all vRealize Automation nodes by using vSphere High Availability.</t>
  </si>
  <si>
    <t>Supports the availability objectives for vRealize Automation without requiring manual intervention during a failure event.</t>
  </si>
  <si>
    <t>SDDC-COM-CA-004</t>
  </si>
  <si>
    <t>Apply vSphere Distributed Resource Scheduler (DRS) anti-affinity rules for the vRealize Automation nodes.</t>
  </si>
  <si>
    <t>Using vSphere DRS prevents the vRealize Automation cluster nodes from residing on the same ESXi host and risking the high availability of the deployment.</t>
  </si>
  <si>
    <t>You can place only a single ESXi host at a time into maintenance mode for a management cluster of four ESXi hosts.
Requires at least four physical hosts to guarantee the three vRealize Automation nodes continue to run if an ESXi host failure occurs.</t>
  </si>
  <si>
    <t>SDDC-COM-CA-005</t>
  </si>
  <si>
    <t>Add a VM group for the vRealize Automation cluster nodes and set VM rules to restart the Workspace ONE Access VM group before the vRealize Automation VM group.</t>
  </si>
  <si>
    <t>Defines the startup order of nodes regarding service dependency. The startup order ensures that vSphere HA powers on the virtual machines for vRealize Automation in the correct order.</t>
  </si>
  <si>
    <t>SDDC-COM-CA-006</t>
  </si>
  <si>
    <t>When using two availability zones in Region A, add the vRealize Automation nodes to the primary availability zone VM group, sfo-m01-cl01_primary-az-vmgroup.</t>
  </si>
  <si>
    <t>Ensures that, by default, the vRealize Automation nodes are powered on within the primary availability zone hosts group .</t>
  </si>
  <si>
    <t>If vRealize Automation is deployed after the creation of the stretched clusters for management domain availability zones, the VM group for the primary availability zone virtual machines must be updated to include the vRealize Automation nodes.</t>
  </si>
  <si>
    <t>SDDC-COM-CA-007</t>
  </si>
  <si>
    <t>Place all cross-region vRealize Automation nodes in a dedicated virtual machine folder, xreg-m01-fd-vra.</t>
  </si>
  <si>
    <t>Provides the organization of cross-region vRealize Automation virtual appliances in the management domain inventory</t>
  </si>
  <si>
    <t>You must create the virtual machine folder.</t>
  </si>
  <si>
    <t>SDDC-COM-CA-008</t>
  </si>
  <si>
    <t>Set the organization name in the organization settings.</t>
  </si>
  <si>
    <t>You can customize the organization name to a user-friendly name instead of the host name from the Workspace ONE Access cluster.</t>
  </si>
  <si>
    <t>SDDC-COM-CA-009</t>
  </si>
  <si>
    <t>Use vRealize Suite Lifecycle Manager to perform the life cycle management of vRealize Automation.</t>
  </si>
  <si>
    <t>vRealize Suite Lifecycle Manager automates the life cycle of vRealize Automation.</t>
  </si>
  <si>
    <t>SDDC-COM-CA-010</t>
  </si>
  <si>
    <t>Configure vRealize Automation to send logs to the vRealize Log Insight.</t>
  </si>
  <si>
    <t>Allows logs from vRealize Automation services to be forwarded from the Fluentd vRealize Log Insight plug-in to vRealize Log Insight.</t>
  </si>
  <si>
    <t>A vRealize Log Insight Content Pack for vRealize Automation is not available.</t>
  </si>
  <si>
    <t>SDDC-COM-CA-011</t>
  </si>
  <si>
    <t>Communicate with vRealize Log Insight by using the default ingestion API,cfapi, port 9000.</t>
  </si>
  <si>
    <t>Supports disaster recovery of vRealize Automation in the SDDC. During the failover, the DNS records for vRealize Log Insight in Region A are update to redirect to the instance in Region B to ensure the log collection remains operational. The ssl=no setting must be used when there is a certificate mismatch post failover.
Provides potential to configure disaster recovery of vRealize Automation in the SDDC.</t>
  </si>
  <si>
    <t>SDDC-COM-CA-012</t>
  </si>
  <si>
    <t>Place the vRealize Automation nodes on the cross-region virtual network segment, xreg-m01-seg01.</t>
  </si>
  <si>
    <t>Supports disaster recovery by deploying the vRealize Automation virtual appliances on the NSX-T network segment in the management domain.
Provides a consistent deployment model for management applications and potential to extend to a dual-region design.</t>
  </si>
  <si>
    <t>SDDC-COM-CA-013</t>
  </si>
  <si>
    <t>Allocate statically assigned IP addresses and host names to the vRealize Automation nodes in the management domain.</t>
  </si>
  <si>
    <t>SDDC-COM-CA-014</t>
  </si>
  <si>
    <t>Configure forward and reverse DNS records for each vRealize Automation appliance IP address and the load-balancer virtual IP address.</t>
  </si>
  <si>
    <t>vRealize Automation is accessible by using a fully qualified domain name instead of by using IP addresses only.</t>
  </si>
  <si>
    <t>You must provide DNS records for each vRealize Automation appliance and the load-balancer virtual IP address.
All firewalls located between the vRealize Automation nodes and the DNS servers must allow DNS traffic.</t>
  </si>
  <si>
    <t>SDDC-COM-CA-015</t>
  </si>
  <si>
    <t>Configure NTP for each vRealize Automation appliance.</t>
  </si>
  <si>
    <t>vRealize Automation depends on time synchronization for all nodes.</t>
  </si>
  <si>
    <t>All firewalls located between the vRealize Automation virtual appliances and the NTP servers must allow NTP traffic.</t>
  </si>
  <si>
    <t>SDDC-COM-CA-016</t>
  </si>
  <si>
    <t>Required to deploy vRealize Automation as a cluster deployment type, enabling it to handle a greater load and obtain a higher level of availability.</t>
  </si>
  <si>
    <t>SDDC-COM-CA-017</t>
  </si>
  <si>
    <t>Add an NSX-T Data Center load-balancer monitor, vra-http-monitor, for vRealize Automation with an active HTTP monitor on monitoring port 8008.
Set the intervals and timeouts for the monitor:
Monitoring interval: 3 seconds
Idle timeout period: 10 seconds
Rise/Fall: 3 seconds
Set the HTTP request for the monitor:
HTTP method: Get
HTTP request version: 1.1
Request URL: /health
Set the HTTP response for the monitor:
HTTP response code: 200</t>
  </si>
  <si>
    <t>The vRealize Automation health check is provided over HTTP on port 8008.
The active monitor uses HTTP requests to monitor the application health reported by vRealize Automation.
Ensures that connections to unhealthy vRealize Automation members in the pool are disabled until a subsequent periodic health check finds the members to be healthy.</t>
  </si>
  <si>
    <t>SDDC-COM-CA-018</t>
  </si>
  <si>
    <t>Add an NSX-T Data Center load-balancer server pool, vra-server-pool, for vRealize Automation to use the LEAST_CONNECTION algorithm.
Set the SNAT translation mode to Auto Map for the pool.
Set the static members for the pool:
Name: Host name
IP: IP Address
Port: 443
Weight: 1
State: Enabled.
Set the monitor for the pool, vra-http-monitor.</t>
  </si>
  <si>
    <t>LEAST_CONNECTION distributes requests to members based on the number of current connections. New connections are sent to the pool member with the fewest connections.
vRealize Automation services respond on TCP 443.
Auto Map is required for one-arm load balancing</t>
  </si>
  <si>
    <t>SDDC-COM-CA-019</t>
  </si>
  <si>
    <t>Add an NSX-T Data Center load-balancer fast TCP application profile, vra-tcp-app-profile, for vRealize Automation.
Set the idle timeout to 1800 seconds (30 minutes).</t>
  </si>
  <si>
    <t>An application profile is necessary to set the required timeout for HTTPS requests to vRealize Automation.</t>
  </si>
  <si>
    <t>SDDC-COM-CA-020</t>
  </si>
  <si>
    <t>Add an NSX-T Data Center load-balancer virtual server,vraa-https, for vRealize Automation to use the L4 TCP type and port 443.
Set the IP for the load balancer.
Set the application profile, vra-tcp-app-profile.
Set the server pool to use the vRealize Automation server pool, vra-server-pool.</t>
  </si>
  <si>
    <t>The virtual server receives all the client connections and distributes them among the pool members based on the state of the pool members.</t>
  </si>
  <si>
    <t>SDDC-COM-CA-021</t>
  </si>
  <si>
    <t>Add an NSX-T Data Center load-balancer HTTP application profile, vra-http-app-profile-redirect, for vRealize Automation to redirect HTTP to HTTPS.
Set the idle timeout to 1800 seconds (30 minutes).
Set Redirection to HTTP to HTTPS Redirect.</t>
  </si>
  <si>
    <t>Ensures that connections to non-secure HTTP are automatically redirected to HTTPS for vRealize Automation.</t>
  </si>
  <si>
    <t>SDDC-COM-CA-022</t>
  </si>
  <si>
    <t>Add another NSX-T Data Center load-balancer virtual server,vra-http-redirect, for vRealize Automation HTTP to HTTPS redirection to use the L7 HTTP type and port 80.
Set the IP address for the load balancer to the same IP address used for the HTTPS virtual server,vra-https.
Set the application profile to the HTTP to HTTPS redirect profile, vra-http-app-profile-redirect.</t>
  </si>
  <si>
    <t>SDDC-COM-CA-023</t>
  </si>
  <si>
    <t>Establish and publish a well-defined strategy and taxonomy for the tagging of cloud resources.</t>
  </si>
  <si>
    <t>Capability and constraint tags enable you to organize and activate cloud resources and profiles for resource consumption by using the declarative nature of blueprints to define deployment configurations.</t>
  </si>
  <si>
    <t>Your strategy must account for external tags, for example, vSphere and NSX-T Data Center tags, and internal user-defined tags managed through Cloud Assembly.</t>
  </si>
  <si>
    <t>SDDC-COM-CA-024</t>
  </si>
  <si>
    <t>Apply constraint tags to blueprints in the YAML code.</t>
  </si>
  <si>
    <t>During a provisioning operation, capabilities are matched with constraints, each expressed as tags, in blueprints and images to determine the deployment configuration.</t>
  </si>
  <si>
    <t>You must manage the capability tags on your cloud resources, such as cloud zones, storage and storage profiles, networks and network profiles.</t>
  </si>
  <si>
    <t>SDDC-COM-CA-025</t>
  </si>
  <si>
    <t>Add a cloud account for the vCenter Server instance for each workload domain in the region.</t>
  </si>
  <si>
    <t>You can integrate on-premises vSphere-backed workload domains with vRealize Automation for workload provisioning.</t>
  </si>
  <si>
    <t>You must manage the cloud account credentials and the life cycle management of the service account.
You must manage capability tags for the cloud account.</t>
  </si>
  <si>
    <t>SDDC-COM-CA-026</t>
  </si>
  <si>
    <t>Add a cloud account for the NSX-T Data Center instance for each workload domain in the region.</t>
  </si>
  <si>
    <t>You can integrate on-premises NSX-T Data Center-backed workload domains with vRealize Automation for workload provisioning.</t>
  </si>
  <si>
    <t>You must manage cloud account credentials and the life cycle management of the service account.
You must manage capability tags for the cloud account.
vRealize Automation does not support adding more than one workload domain that shares an NSX-T Data Center instance, for example, many:1:many. The NSX-T cloud account cannot be added to more than one vCenter Server cloud account.
Each member of an NSX-T Manager cluster has a given scalability - the main limit is 199 concurrent API sessions. An NSX-T Manager cluster assigns the cluster VIP to a single NSX-T Manager cluster member at any given time. All API requests from vRealize Automation are directed to this cluster member through the NSX-T cloud account. For environments that require a higher concurrent API session count, an external load balancer is required to distribute API sessions across all NSX-T Manager cluster members for the workload domain.</t>
  </si>
  <si>
    <t>SDDC-COM-CA-027</t>
  </si>
  <si>
    <t>Create a cloud zone for each Software-Defined Data Center region.</t>
  </si>
  <si>
    <t>Enables region-specific workload provisioning</t>
  </si>
  <si>
    <t>SDDC-COM-CA-028</t>
  </si>
  <si>
    <t>Add tags to compute resources instead of the cloud zone.</t>
  </si>
  <si>
    <t>Ensures that the scope of the workload tagging is managed with the compute resources.</t>
  </si>
  <si>
    <t>You must establish and manage an effective tagging strategy.
You must ensure that constraint tags are included in the blueprint YAML file.</t>
  </si>
  <si>
    <t>SDDC-COM-CA-029</t>
  </si>
  <si>
    <t>Add tags only to the *-user-vm resource pool in the default shared edge and workload cluster for cloud zones that contain NSX-T Data Center-backed cloud accounts.</t>
  </si>
  <si>
    <t>Ensures that virtual machines are deployed on the designated resource pool in the default cluster of the workload domain.</t>
  </si>
  <si>
    <t>You must ensure that constraint tags are included in the blueprint YAML.</t>
  </si>
  <si>
    <t>SDDC-COM-CA-030</t>
  </si>
  <si>
    <t>For each additional cluster added to a workload domain , add tags to the vSphere cluster.</t>
  </si>
  <si>
    <t>Ensures that, as you add new vSphere clusters to a workload domain, you can enable workload provisioning readiness by adding the appropriate organizational tags.</t>
  </si>
  <si>
    <t>You must ensure that you manage the tagging of compute resources as you add clusters to a workload domain.
You must ensure that constraint tags are included in the blueprint YAML.</t>
  </si>
  <si>
    <t>SDDC-COM-CA-031</t>
  </si>
  <si>
    <t>Add a workload folder in the vCenter Server data center for each workload domain, for example, sf0-w01-fd-workload.</t>
  </si>
  <si>
    <t>Ensures that blueprints that do not include the folderName value are deployed in a default workload folder.
Ensures that workloads deployed on VMware Cloud on AWS are provisioned to the default folder due to the restrictive security mode.</t>
  </si>
  <si>
    <t>You must add the default workload folder to all workload domains.
To override the default folder, you must add logic in your blueprint YAML code to deploy blueprints in alternative folders.</t>
  </si>
  <si>
    <t>SDDC-COM-CA-032</t>
  </si>
  <si>
    <t>Use the DEFAULT placement policy for each cloud zone.</t>
  </si>
  <si>
    <t>All vSphere clusters have the vSphere Distributed Resource Scheduler enabled to optimize initial and ongoing workload placement within a cluster.
The ADVANCED option for vRealize Operations does not support workload placement on resource pools in vCenter Server for workload placement.</t>
  </si>
  <si>
    <t>You must ensure that the vSphere Distributed Resource Scheduler is enabled for all workload domain clusters.</t>
  </si>
  <si>
    <t>SDDC-COM-CA-033</t>
  </si>
  <si>
    <t>Add an integration in Cloud Assembly with My VMware.</t>
  </si>
  <si>
    <t>Provides the ability to download curated blueprints and images from VMware Marketplace to Cloud Assembly.</t>
  </si>
  <si>
    <t>You must consider using a dedicated My VMware account for the integration with Cloud Assembly, svc-vra-marketplace@rainpole.io, with the minimum My VMware permissions to access the VMware Marketplace.</t>
  </si>
  <si>
    <t>SDDC-COM-CA-034</t>
  </si>
  <si>
    <t>Use the default integration to the vRealize Orchestrator instance that is embedded in vRealize Automation.</t>
  </si>
  <si>
    <t>The use of the embedded vRealize Orchestrator instance has the following advantages over the use of an external vRealize Orchestrator instance:
Operates in cluster mode.
Provides a faster time to value.
Reduces the number of appliances to manage.
Provides an easier upgrade path and better supportability.
Improves performance.
Removes the requirement for an external database.
Using the embedded instance of vRealize Orchestrator is applicable in most use cases. However, refer to the product documentation to be aware of the cases where using the external vRealize Orchestrator is applicable.</t>
  </si>
  <si>
    <t>Less efficient to execute a workflow in a multi-region deployment from a centralized instance. However, it is easier to manage.</t>
  </si>
  <si>
    <t>SDDC-COM-CA-035</t>
  </si>
  <si>
    <t>Add an integration in Cloud Assembly with vRealize Operations Manager.</t>
  </si>
  <si>
    <t>Allows you to use data from vRealize Operations Manager in vRealize Automation to display live vSphere-based virtual machine metrics for CPU, memory, storage IOPS, and network MBps after placement. Metrics for the past day, week, or month are available.
Allows you to use data from vRealize Operations Manager in vRealize Automation to display the cost estimation at the time of deployment and over time.</t>
  </si>
  <si>
    <t>You must use a service account, created for application-to-application integration for vRealize Automation to vRealize Operations Manager when configuring the integration.
You must manage the service account password in the integration configuration when the service account password is updated.
You must configure vRealize Operations Manager with vRealize Automation to ensure that both applications are set to the same time zone. vRealize Automation uses only UTC.
The vRealize Operations Manager integration is not used for workload placement in this design. The integration does not support resource pools in vCenter Server or vSAN datastores for workload placement.
Project costs include only the costs for private cloud workloads. If a project contains deployments that belong to public clouds, the costs for these deployments are not included in the project cost.</t>
  </si>
  <si>
    <t>SDDC-COM-CA-036</t>
  </si>
  <si>
    <t>For each project, add one or more enterprise groups to the Project Administrator and Project Member roles instead of assigning individual users to project roles. For example, rainpole.io\ug-vra-project-admins-sample and rainpole.io\ug-vra-project-users-sample.</t>
  </si>
  <si>
    <t>An enterprise group is a collection of directory users, such as an Active Directory security group. The use of enterprise groups to specify the role permissions for a collection of users facilitates the project membership management.</t>
  </si>
  <si>
    <t>You must maintain the membership and availability of the security groups outside of the SDDC stack.</t>
  </si>
  <si>
    <t>SDDC-COM-CA-037</t>
  </si>
  <si>
    <t>For each project, add one or more cloud zones based on the project requirements and allowed cloud resources.</t>
  </si>
  <si>
    <t>Provides one or more cloud zones and their resources for project consumption.</t>
  </si>
  <si>
    <t>SDDC-COM-CA-038</t>
  </si>
  <si>
    <t>For each project, set a provisioning priority for each cloud zone based on your deployment prioritization.</t>
  </si>
  <si>
    <t>Prioritizes one cloud zone over another within a project.
The default priority is 0 (highest priority).</t>
  </si>
  <si>
    <t>You must manage the provisioning priority for each cloud zone in each project.</t>
  </si>
  <si>
    <t>SDDC-COM-CA-039</t>
  </si>
  <si>
    <t>For each project, set an instance limit for the project cloud zones.</t>
  </si>
  <si>
    <t>Sets the maximum number of workloads that can be provisioned in this cloud zone for the project.
The default instance limit is 0 (unlimited instances).</t>
  </si>
  <si>
    <t>If a value greater than 0 (unlimited) is used for the instance limit, you must manage the limit for each cloud zone in each project when requirements change.</t>
  </si>
  <si>
    <t>SDDC-COM-CA-040</t>
  </si>
  <si>
    <t>For each project, specify a network, storage, and extensibility constraints that must be applied to all requests in the project.</t>
  </si>
  <si>
    <t>Ensures proper placement of the workloads in a project and its cloud zones.</t>
  </si>
  <si>
    <t>If the same constraint or the same constraint category is specified in both the project, for example region:sfo, and the blueprint, for example, region:lax, the constraint specified in the project takes precedence, for example region:sfo.</t>
  </si>
  <si>
    <t>SDDC-COM-CA-041</t>
  </si>
  <si>
    <t>For each project, add one or more custom properties, for example, project:foo.</t>
  </si>
  <si>
    <t>Custom properties can be used for provisioning or capturing additional metadata. For example, for reporting or extensibility actions.</t>
  </si>
  <si>
    <t>If the same custom property is specified in both the project, for example, project:foo, and the blueprint, for example, project:bar, the property value specified in the project takes precedence, for example, project:foo.</t>
  </si>
  <si>
    <t>SDDC-COM-CA-042</t>
  </si>
  <si>
    <t>For each project, add a custom naming template to be used for virtual machine names provisioned in the project.</t>
  </si>
  <si>
    <t>The template provides a custom virtual machine name and does not affect the host name of the virtual machine.</t>
  </si>
  <si>
    <t>The template substitutes auto-generated virtual machine names by using available properties, such as resource properties, custom properties, endpoint properties, project properties, and a random number with a specified number of digits.
You must ensure that the template generates unique names for this project and between other projects.</t>
  </si>
  <si>
    <t>SDDC-COM-CA-043</t>
  </si>
  <si>
    <t>Create standardized flavor mappings based on a common taxonomy and deployment intent.
For example, you can use t-shirt sizes.</t>
  </si>
  <si>
    <t>Provides a simple, natural language naming to define common deployment size specifications.</t>
  </si>
  <si>
    <t>You must publish and communicate the updates to blueprint developers.</t>
  </si>
  <si>
    <t>SDDC-COM-CA-044</t>
  </si>
  <si>
    <t>For each flavor mapping, add all applicable cloud zones.</t>
  </si>
  <si>
    <t>Provides a simple, natural language naming to define common deployment size specifications when used in a specific cloud account or region.</t>
  </si>
  <si>
    <t>You must maintain the mapping for any image mapping create or update operation.</t>
  </si>
  <si>
    <t>SDDC-COM-CA-045</t>
  </si>
  <si>
    <t>Use the Open Virtual Format (OVF) images packaged in the Open Virtual Appliance (OVA) format for vCenter Server cloud accounts.</t>
  </si>
  <si>
    <t>Provides a simple, standardized, and portable file format for all virtual machine images that can be replicated by the vSphere Content Library and natively consumed by vRealize Automation.</t>
  </si>
  <si>
    <t>You must use OVFTool or PowerCLI to export virtual machines to the OVA format.
If necessary, native vSphere templates can be used instead of OVA images. Templates can be imported to the vSphere Content Library for distribution.</t>
  </si>
  <si>
    <t>SDDC-COM-CA-046</t>
  </si>
  <si>
    <t>Use the vSphere Content Library to synchronize virtual machine images across workload domains and regions for vSphere cloud accounts.
The vSphere Content Library can also be used by Software-Defined Data Center instances in VMware Cloud on AWS as a subscriber to the first Region A.</t>
  </si>
  <si>
    <t>The vSphere Content Library is built into vSphere and meets all the requirements to synchronize virtual machine images across multiple regions in a Software-Defined Data Center, including VMware Cloud on AWS.
vRealize Automation can consume Open Virtual Format images from the vSphere Content Library for a cloud account.</t>
  </si>
  <si>
    <t>The vSphere Content Library permissions are connected to global permissions in the permissions hierarchy. To allow Cloud Assembly to synchronize and use images in the Content Library, the user and role must be applied at the global permissions level.
You must provide storage space in each region for images.
You must ensure that the service account used for the cloud account for vCenter Server has the minimum required permissions to consume images from the vSphere Content Library.
You must ensure that the number, size, and structure of the OVA images are kept within the vSphere Content Library configuration maximums.
You must ensure that HTTPS communications between each Workload domain vCenter Server instance.</t>
  </si>
  <si>
    <t>SDDC-COM-CA-047</t>
  </si>
  <si>
    <t>Create standardized image mappings based on similar operating systems, functional deployment intent, and cloud zone availability.</t>
  </si>
  <si>
    <t>You can create a simple taxonomy to map images to blueprints.</t>
  </si>
  <si>
    <t>You must publish and communicate the image-mapping standards and updates to blueprint developers.</t>
  </si>
  <si>
    <t>SDDC-COM-CA-048</t>
  </si>
  <si>
    <t>For each image in an image mapping, add a constraint tag, as applicable.</t>
  </si>
  <si>
    <t>Refines the image selection in an image mapping by matching constraints.
For example, you can specify a provider as the constraint tag provider:rainpole on one image and the constraint tag provider:marketplace on another image within the same image mapping. During a blueprint provisioning, you can pass the provider:rainpole constraint tag to ensure that the deployment selects a corporate image.</t>
  </si>
  <si>
    <t>You must manage multiple images in each region based on the use of constraint tags in your organization.</t>
  </si>
  <si>
    <t>SDDC-COM-CA-049</t>
  </si>
  <si>
    <t>For each account or region, add one or more network profiles based on network characteristics available for consumption.</t>
  </si>
  <si>
    <t>You can add networks with predefined characteristics that can be consumed during a deployment process.</t>
  </si>
  <si>
    <t>You must manage network profiles for each account or region.</t>
  </si>
  <si>
    <t>SDDC-COM-CA-050</t>
  </si>
  <si>
    <t>For each network in a network profile, add one or more capability tags.</t>
  </si>
  <si>
    <t>You use capability tags to manage the workload network placement logic during the deployment process.</t>
  </si>
  <si>
    <t>You must manage capability tagging on each network profile for workflow placement selection during a deployment process.</t>
  </si>
  <si>
    <t>SDDC-COM-CA-051</t>
  </si>
  <si>
    <t>For each account or region, add one or more storage profiles based on storage characteristics available for consumption.</t>
  </si>
  <si>
    <t>You can add storage with defined characteristics that can be consumed during a deployment process.</t>
  </si>
  <si>
    <t>You must manage storage profiles for each account/region as storage is added, removed, and updated in a cloud environment.</t>
  </si>
  <si>
    <t>SDDC-COM-CA-052</t>
  </si>
  <si>
    <t>For each storage profile, add one or more capability tags.</t>
  </si>
  <si>
    <t>You use capability tags to manage the workload storage placement logic during the deployment process.</t>
  </si>
  <si>
    <t>You must manage capability tagging on each storage profile for the workflow placement logic during a deployment process.</t>
  </si>
  <si>
    <t>SDDC-COM-CA-053</t>
  </si>
  <si>
    <t>Use the embedded on-premises functions-as-a-service provider for action-based extensibility.</t>
  </si>
  <si>
    <t>You can use the native functions-as-a-service provider vRealize Automation for the execution of lightweight actions through event subscriptions without the requirement for a public cloud account provider, such as Amazon Web Services Lambda or Microsoft Azure Functions.</t>
  </si>
  <si>
    <t>The use of action-based extensibility requires the vRealize Automation instance to have outbound access to the Internet to pull container images from publicly available Internet repositories. For example, to resolve Python and Node.js dependencies included in actions.
If vRealize Automation is deployed on an isolated network that does not allow outbound traffic to the Internet, an HTTP proxy must be configured and applied using the vracli proxy command option.</t>
  </si>
  <si>
    <t>SDDC-COM-CA-054</t>
  </si>
  <si>
    <t>Add a blueprint content source for each Cloud Assembly project where blueprints are authored and released.</t>
  </si>
  <si>
    <t>Provides the ability to share released blueprints with project members or other projects.</t>
  </si>
  <si>
    <t>SDDC-COM-CA-055</t>
  </si>
  <si>
    <t>Add an actions content source for each Cloud Assembly project where actions are authored and released.</t>
  </si>
  <si>
    <t>Provides the ability to share released actions with project members.</t>
  </si>
  <si>
    <t>SDDC-COM-CA-056</t>
  </si>
  <si>
    <t>Add a vRealize Orchestrator workflows content source for each Cloud Assembly project, as required.</t>
  </si>
  <si>
    <t>Provides the ability to share specific workflows with project members.</t>
  </si>
  <si>
    <t>SDDC-COM-CA-057</t>
  </si>
  <si>
    <t>For each shared content item, customize the icon based on the catalog item.</t>
  </si>
  <si>
    <t>You can provide a meaningful visual indicator on the catalog item or type to provide a better user experience for project members.</t>
  </si>
  <si>
    <t>Images must not exceed the dimension and file size maximums.
PNG format images are not supported.</t>
  </si>
  <si>
    <t>SDDC-COM-CA-058</t>
  </si>
  <si>
    <t>For each shared content item, customize the form based on the catalog item and user experience requirements.</t>
  </si>
  <si>
    <t>You can create an intuitive user experience by using simple and discoverable forms that capture additional user inputs and in-form validations.</t>
  </si>
  <si>
    <t>Requires customization of request forms per catalog item.</t>
  </si>
  <si>
    <t>SDDC-COM-CA-059</t>
  </si>
  <si>
    <t>Identify and apply goals for your organization and each project based on the applicability of available policy types.</t>
  </si>
  <si>
    <t>By understanding how the policies are processed, you can meet organizational goals without creating an excessive and unmanageable number of policies.</t>
  </si>
  <si>
    <t>For each policy type, you must determine the applicability and your organizational goals to design policy enforcement and scope that results in the desired effective policy.</t>
  </si>
  <si>
    <t>SDDC-COM-CA-060</t>
  </si>
  <si>
    <t>Configure Service Broker to use an outbound (SMTP) mail server to route notifications for system events.</t>
  </si>
  <si>
    <t>Integrates vRealize Automation system events notifications to users by email to provide an enhanced user experience.</t>
  </si>
  <si>
    <t>You must configure an SMTP server to relay messaged from vRealize Automation.</t>
  </si>
  <si>
    <t>SDDC-COM-CA-061</t>
  </si>
  <si>
    <t>Register each Workload domain vCenter Server instance with the embedded vRealize Orchestrator instance. Do not use per session authentication.</t>
  </si>
  <si>
    <t>Required for communication from the embedded vRealize Orchestrator to the Workload domain vCenter Server instances.</t>
  </si>
  <si>
    <t>You cannot use per-session authentication for vRealize Orchestrator communication to vSphere, because vCenter Server does not accept the token from vRealize Automation and the registration.
When workload domains are added or removed, you must add or remove the vCenter Server instance in vRealize Orchestrator.
You must execute the Update a vCenter Server Instance workflow with new log-in properties when the service account password changes during its life cycle.</t>
  </si>
  <si>
    <t>SDDC-COM-CA-062</t>
  </si>
  <si>
    <t>Enable vRealize Automation integration with your corporate identity source by using the cross-region Workspace ONE Access deployment.</t>
  </si>
  <si>
    <t>Allows authentication, including multi-factor, to vRealize Automation using your corporate identity source.
Allows authorization through the assignment of organization and cloud services roles to enterprise users and groups defined in your corporate identity source.</t>
  </si>
  <si>
    <t>You must deploy and configure the cross-region Workspace ONE Access cluster to establish the integration between vRealize Automation and your corporate identity sources.</t>
  </si>
  <si>
    <t>SDDC-COM-CA-063</t>
  </si>
  <si>
    <t>Assign organization and service roles to designated enterprise groups, synchronized from your corporate identity source by using the cross-region Workspace ONE Access deployment.</t>
  </si>
  <si>
    <t>Provides access management and administration to vRealize Automation services by using corporate security group membership.</t>
  </si>
  <si>
    <t>You must define and manage security groups, group membership and, security controls in your corporate identity source for vRealize Automation consumption.</t>
  </si>
  <si>
    <t>SDDC-COM-CA-064</t>
  </si>
  <si>
    <t>Create a security group in your corporate directory services for the Organization Owner organization role, rainpole.io\ug-vra-org-owners, and synchronize the group in the cross-region Workspace ONE Access configuration for vRealize Automation.</t>
  </si>
  <si>
    <t>You can grant a managed set of individuals the ability to assign enterprise groups to vRealize Automation service roles.</t>
  </si>
  <si>
    <t>SDDC-COM-CA-065</t>
  </si>
  <si>
    <t>Assign the enterprise group for organization owners, rainpole.io\ug-vra-org-owners, the Organization Owner organization role. Service roles for vRealize Automation are not assigned to this group.</t>
  </si>
  <si>
    <t>Provides the following access control features:
Access to vRealize Automation services, such as Cloud Assembly, are granted to a managed set of individuals that are members of a security group.
Improved accountability and tracking organization owner access to vRealize Automation.</t>
  </si>
  <si>
    <t>SDDC-COM-CA-066</t>
  </si>
  <si>
    <t>Create a security group in your corporate directory services for the Cloud Assembly Administrator service role, rainpole.io\ug-vra-cloud-assembly-admins, and synchronize the group in the cross-region Workspace ONE Access configuration for vRealize Automation.</t>
  </si>
  <si>
    <t>Streamlines the management of vRealize Automation organization and service roles to users.</t>
  </si>
  <si>
    <t>SDDC-COM-CA-067</t>
  </si>
  <si>
    <t>Assign the enterprise group for Cloud Assembly administrators, rainpole.io\ug-vra-cloud-assembly-admins, the Organization Member organization role and the Cloud Assembly Administrator service role.</t>
  </si>
  <si>
    <t>Provides the following access control features:
Access to the vRealize Automation Cloud Assembly service is granted to a managed set of individuals that are members of the security group.
Improved accountability and tracking access to the vRealize Automation service.</t>
  </si>
  <si>
    <t>SDDC-COM-CA-068</t>
  </si>
  <si>
    <t>Create a security group in your corporate directory services for the Cloud Assembly User service role, rainpole.io\ug-vra-cloud-assembly-users, and synchronize the group in the cross-region Workspace ONE Access configuration for vRealize Automation.</t>
  </si>
  <si>
    <t>SDDC-COM-CA-069</t>
  </si>
  <si>
    <t>Assign the enterprise group for Cloud Assembly users, rainpole.io\ug-vra-cloud-assembly-users, the Organization Member organization role and the Cloud Assembly User service role.</t>
  </si>
  <si>
    <t>Provides the following access control features:
Access to the vRealize Automation Cloud Assembly service is granted to a managed set of individuals that are members of the security group.
You can introduce improved accountability and tracking access to the vRealize Automation service.</t>
  </si>
  <si>
    <t>SDDC-COM-CA-070</t>
  </si>
  <si>
    <t>Create a security group in your corporate directory services for the Service Broker Administrator service role, rainpole. io\ug-vra-service-broker-admins, and synchronize the group in the cross-region Workspace ONE Access configuration for vRealize Automation.</t>
  </si>
  <si>
    <t>SDDC-COM-CA-071</t>
  </si>
  <si>
    <t>Assign the enterprise group for Service Broker administrators, rainpole.io\ug-vra-service-broker-admins the Organization Member organization role and the Service Broker Administrator service role.</t>
  </si>
  <si>
    <t>Provides the following access control features:
Access to the vRealize Automation Service Broker service is granted to a managed set of individuals that are members of the security group.
You can introduce improved accountability and tracking access to the vRealize Automation service.</t>
  </si>
  <si>
    <t>You must maintain the life cycle and availability of the security group outside of the SDDC stack.
Project Administrators must be granted the Service Broker Administrator service role to perform customizations to blueprint icons and forms. However, members of this role are also entitled to manage cloud accounts, cloud zones, and integrations created by a Cloud Assembly Administrator.</t>
  </si>
  <si>
    <t>SDDC-COM-CA-072</t>
  </si>
  <si>
    <t>Create a security group in your corporate directory services for the Service Broker User service role, rainpole. io\ug-vra-service-broker-users, and synchronize the group in the cross-region Workspace ONE Access configuration for vRealize Automation.</t>
  </si>
  <si>
    <t>SDDC-COM-CA-073</t>
  </si>
  <si>
    <t>Assign the enterprise group for Service Broker users, rainpole.io\ug-vra-service-broker-users, the Organization Member organization role and the Service Broker User service role.</t>
  </si>
  <si>
    <t>SDDC-COM-CA-074</t>
  </si>
  <si>
    <t>Create a security group in your corporate directory services for the Orchestrator Administrator service role and synchronize the group in the cross-region Workspace ONE Access configuration for vRealize Automation.</t>
  </si>
  <si>
    <t>SDDC-COM-CA-075</t>
  </si>
  <si>
    <t>Assign the enterprise group for vRealize Orchestrator administrators, rainpole.io\ug-vra-orchestrator-admins, the Organization Member organization role and the Orchestrator Administrator service role.</t>
  </si>
  <si>
    <t>Provides the following access control features:
Access to the vRealize Automation Orchestrator service is granted to a managed set of individuals that are members of the security group.
You can introduce improved accountability and tracking access to the vRealize Automation service.</t>
  </si>
  <si>
    <t>SDDC-COM-CA-076</t>
  </si>
  <si>
    <t>Create a security group in your corporate directory services for the Orchestrator Workflow Designer service role, rainpole. io\ug-vra-orchestrator-designers, and synchronize the group in the cross-region Workspace ONE Access configuration for vRealize Automation.</t>
  </si>
  <si>
    <t>SDDC-COM-CA-077</t>
  </si>
  <si>
    <t>Assign the enterprise group for vRealize Orchestrator workflow designers, rainpole.io\ug-vra-orchestrator-designers, the Organization Member organization role and the Orchestrator Workflow Designers service role.</t>
  </si>
  <si>
    <t>SDDC-COM-CA-078</t>
  </si>
  <si>
    <t>Define a custom vCenter Server role, vRealize Automation to vSphere Integration, for vRealize Automation that has the minimum privileges required to support a vCenter Server cloud account.</t>
  </si>
  <si>
    <t>vRealize Automation interacts with vSphere using the minimum set of permissions that are required to support the cloud account.</t>
  </si>
  <si>
    <t>SDDC-COM-CA-079</t>
  </si>
  <si>
    <t>Configure a service account, svc-vra-vsphere@rainpole.io, in vCenter Server for application-to-application communication from vRealize Automation to vSphere.</t>
  </si>
  <si>
    <t>Provides the following access control features:
vRealize Automation services, such as Cloud Assembly, accesses vSphere with the minimum set of required permissions.
If there is a compromised account, the accessibility in the destination application remains restricted.
You can introduce an improved accountability in tracking request-response interactions between the vRealize Automation and the SDDC cloud account.</t>
  </si>
  <si>
    <t>SDDC-COM-CA-080</t>
  </si>
  <si>
    <t>Assign global permissions for the vRealize Automation-to-vSphere service account, svc-vra-vsphere@rainpole.io.</t>
  </si>
  <si>
    <t>vRealize Automation access designated workload domains with the minimum set of permissions that are required to support vCenter Server cloud accounts in the design.
For information about the required minimum permissions, see the vRealize Automation documentation.</t>
  </si>
  <si>
    <t>All vCenter Server instances must be in the same vSphere domain.
You must set the role for the Management domain vCenter Server instances to No Access to ensure that the account cannot communicate with the management domain.</t>
  </si>
  <si>
    <t>SDDC-COM-CA-081</t>
  </si>
  <si>
    <t>Configure a service account, svc-vra-nsx@rainpole.io, in NSX-T Manager for application-to-application communication from vRealize Automation to NSX-T Data Center.</t>
  </si>
  <si>
    <t>Provides the following access control features:
vRealize Automation services, such as Cloud Assembly, accesses NSX-T Data Center with the minimum set of required permission.
If there is a compromised account, the accessibility in the destination application remains restricted.
You can introduce an improved accountability in tracking request-response interactions between the vRealize Automation and the SDDC cloud account.</t>
  </si>
  <si>
    <t>SDDC-COM-CA-082</t>
  </si>
  <si>
    <t>Assign the Enterprise Admins role to the vRealize Automation-to-NSX-T service account, svc-vra-nsx@rainpole.io, to the NSX-T Manager for each workload domain.</t>
  </si>
  <si>
    <t>vRealize Automation accesses designated workload domains with the minimum set of permissions that are required to support NSX-T Data Center cloud accounts in the design.
For information about the required minimum permissions, see the vRealize Automation documentation.</t>
  </si>
  <si>
    <t>You must configure and manage the integration of Workspace ONE Access with NSX-T Data Center.</t>
  </si>
  <si>
    <t>SDDC-COM-CA-083</t>
  </si>
  <si>
    <t>Configure a service account, svc-vra-vrops@rainpole.io, in vRealize Operations Manager for application-to-application communication from vRealize Automation to vRealize Operations Manager.</t>
  </si>
  <si>
    <t>Provides the following access control features:
vRealize Automation services access vRealize Operations Manager with the minimum set of required permissions.
If there is a compromised account, the accessibility in the destination application remains restricted.
You can introduce improved accountability in tracking request-response interactions between the vRealize Automation and the SDDC cloud account.</t>
  </si>
  <si>
    <t>You must maintain the life cycle and availability of the service account outside of the SDDC stack.
You must maintain the synchronization and availability of the service account in Workspace ONE Access and vRealize Operations Manager.
You must use the format of user@domain@source when configuring the integration to use a service account backed by Workspace ONE Access, svc-vra-vrops@rainpole.io@WorkspaceONE.</t>
  </si>
  <si>
    <t>SDDC-COM-CA-084</t>
  </si>
  <si>
    <t>Configure a service account in vCenter Server for application-to-application communication from the embedded vRealize Orchestrator instance in vRealize Automation to the Workload domain vCenter Server instances in each region, svc-vro-vsphere@rainpole.io.</t>
  </si>
  <si>
    <t>Provides the following access control features:
The vRealize Orchestrator instance accesses the Workload domain vCenter Server instance with the minimum set of required permissions.
If there is a compromised account, the accessibility in the destination application remains restricted.
You can introduce improved accountability in tracking request-response interactions between the components of the SDDC.</t>
  </si>
  <si>
    <t>SDDC-COM-CA-085</t>
  </si>
  <si>
    <t>Add the service account used for application-to-application communication from vRealize Orchestrator to a directory services security group, rainpole.io\ug-vra-orchestrator-admins.
Add any named administrative groups or users to the security group.
In an Active Directory forest, consider using a security group with a Universal scope. Add security groups with a Global scope that includes service accounts and users from the domains in the Active Directory forest.</t>
  </si>
  <si>
    <t>Allows only groups and users defined in the directory services security group to administer the vRealize Orchestrator instance.</t>
  </si>
  <si>
    <t>You must maintain the security group membership outside of the SDDC stack to ensure its membership.</t>
  </si>
  <si>
    <t>SDDC-COM-CA-086</t>
  </si>
  <si>
    <t>Create and apply a custom vCenter Server role for the service account used to add Workload domain vCenter Server instances to the vRealize Orchestrator configuration, vRealize Orchestrator to vSphere Integration.</t>
  </si>
  <si>
    <t>Provides the ability to limit the privileges for application-to-application integration.</t>
  </si>
  <si>
    <t>You must provide administrator privileges for the custom role to register vRealize Orchestrator with vCenter Server. Currently, your organization cannot restrict access based on the privileges required by the organization workflows on the Workload domain vCenter Server instance.
You cannot integrate vRealize Orchestrator with VMware Cloud on AWS SDDC instances. Due to the restrictive access mode on the vCenter Server instance in VMware Cloud on AWS, the requirement for administrative-level permissions for vRealize Orchestrator inhibits the vCenter Server instance registration.</t>
  </si>
  <si>
    <t>SDDC-COM-CA-087</t>
  </si>
  <si>
    <t>Assign global permissions for the vRealize Orchestrator-to-vSphere service account, svc-vro-vsphere@rainpole.io.</t>
  </si>
  <si>
    <t>Ensures that only the Workload domain vCenter Server instance provides accessible endpoints from vRealize Orchestrator.</t>
  </si>
  <si>
    <t>All vCenter Server instances must be in the same vSphere domain.
You must set the role for the management domain vCenter Server instances to No Access to ensure that the account cannot communicate with the management domain.</t>
  </si>
  <si>
    <t>SDDC-COM-CA-088</t>
  </si>
  <si>
    <t>Rotate the root password on a schedule post-deployment.</t>
  </si>
  <si>
    <t>The password for the root user account does not expire after the initial deployment.</t>
  </si>
  <si>
    <t>SDDC-COM-CA-089</t>
  </si>
  <si>
    <t>Use a CA-signed certificate containing the vRealize Automation cluster node FQDNs, and VIP FQDN in the SAN attributes, when deploying vRealize Automation.</t>
  </si>
  <si>
    <t>Configuring a CA-signed certificate ensures that all communications to the externally facing vRealize Automation browser-based UI, API, and between the components are encrypted.</t>
  </si>
  <si>
    <t>Using CA-signed certificates from a certificate authority might increase the deployment preparation time as certificate requests are generated and delivered.
You must manage the life cycle of the certificate replacement.</t>
  </si>
  <si>
    <t>SDDC-COM-CA-090</t>
  </si>
  <si>
    <t>SDDC-COM-CA-091</t>
  </si>
  <si>
    <t>Import the certificate for each Workload domain vCenter Server instance in a region to the embedded vRealize Orchestrator instance in vRealize Automation.</t>
  </si>
  <si>
    <t>Ensures that the certificate for each Workload domain vCenter Server instance in a region is trusted by the embedded vRealize Orchestrator instance in vRealize Automation.</t>
  </si>
  <si>
    <t>When Workload domains are added or removed, you must add or remove the vCenter Server instance SSL certificate trust from the embedded vRealize Orchestrator instance in vRealize Automation.</t>
  </si>
  <si>
    <t>0600-04-000000-000001</t>
  </si>
  <si>
    <t>0600-04-000000-000002</t>
  </si>
  <si>
    <t>0600-04-000000-000003</t>
  </si>
  <si>
    <t>0600-04-000000-000004</t>
  </si>
  <si>
    <t>0600-04-000000-000005</t>
  </si>
  <si>
    <t>0600-04-000000-000006</t>
  </si>
  <si>
    <t>0600-04-000000-000007</t>
  </si>
  <si>
    <t>0600-04-000000-000008</t>
  </si>
  <si>
    <t>0600-04-000000-000009</t>
  </si>
  <si>
    <t>0600-04-000000-000010</t>
  </si>
  <si>
    <t>0600-04-000000-000011</t>
  </si>
  <si>
    <t>0600-04-000000-000012</t>
  </si>
  <si>
    <t>0600-04-000000-000013</t>
  </si>
  <si>
    <t>0600-04-000000-000014</t>
  </si>
  <si>
    <t>0600-04-000000-000015</t>
  </si>
  <si>
    <t>0600-04-000000-000016</t>
  </si>
  <si>
    <t>0600-04-000000-000017</t>
  </si>
  <si>
    <t>0600-04-000000-000018</t>
  </si>
  <si>
    <t>0600-04-000000-000019</t>
  </si>
  <si>
    <t>0600-04-000000-000020</t>
  </si>
  <si>
    <t>0600-04-000000-000021</t>
  </si>
  <si>
    <t>0600-04-000000-000022</t>
  </si>
  <si>
    <t>0600-04-000000-000023</t>
  </si>
  <si>
    <t>0600-04-000000-000024</t>
  </si>
  <si>
    <t>0600-04-000000-000025</t>
  </si>
  <si>
    <t>0600-04-000000-000026</t>
  </si>
  <si>
    <t>0600-04-000000-000027</t>
  </si>
  <si>
    <t>0600-04-000000-000028</t>
  </si>
  <si>
    <t>0600-04-000000-000030</t>
  </si>
  <si>
    <t>0600-04-000000-000031</t>
  </si>
  <si>
    <t>0600-04-000000-000032</t>
  </si>
  <si>
    <t>0600-04-000000-000033</t>
  </si>
  <si>
    <t>0600-04-000000-000034</t>
  </si>
  <si>
    <t>0600-04-000000-000035</t>
  </si>
  <si>
    <t>0600-04-000000-000036</t>
  </si>
  <si>
    <t>0600-04-000000-000037</t>
  </si>
  <si>
    <t>0600-04-000000-000038</t>
  </si>
  <si>
    <t>0600-04-000000-000039</t>
  </si>
  <si>
    <t>0600-04-000000-000040</t>
  </si>
  <si>
    <t>0600-04-000000-000041</t>
  </si>
  <si>
    <t>0600-04-000000-000042</t>
  </si>
  <si>
    <t>0600-04-000000-000043</t>
  </si>
  <si>
    <t>0600-04-000000-000044</t>
  </si>
  <si>
    <t>0600-04-000000-000045</t>
  </si>
  <si>
    <t>0600-04-000000-000046</t>
  </si>
  <si>
    <t>0600-04-000000-000047</t>
  </si>
  <si>
    <t>0600-04-000000-000048</t>
  </si>
  <si>
    <t>0600-04-000000-000049</t>
  </si>
  <si>
    <t>0600-04-000000-000050</t>
  </si>
  <si>
    <t>0600-04-000000-000051</t>
  </si>
  <si>
    <t>0600-04-000000-000052</t>
  </si>
  <si>
    <t>0600-04-000000-000053</t>
  </si>
  <si>
    <t>0600-04-000000-000054</t>
  </si>
  <si>
    <t>0600-04-000000-000055</t>
  </si>
  <si>
    <t>0600-04-000000-000056</t>
  </si>
  <si>
    <t>0600-04-000000-000057</t>
  </si>
  <si>
    <t>0600-04-000000-000058</t>
  </si>
  <si>
    <t>0600-04-000000-000059</t>
  </si>
  <si>
    <t>0600-04-000000-000060</t>
  </si>
  <si>
    <t>0600-04-000000-000061</t>
  </si>
  <si>
    <t>0600-04-000000-000062</t>
  </si>
  <si>
    <t>0600-04-000000-000063</t>
  </si>
  <si>
    <t>0600-04-000000-000064</t>
  </si>
  <si>
    <t>0600-04-000000-000065</t>
  </si>
  <si>
    <t>0600-04-000000-000066</t>
  </si>
  <si>
    <t>0600-04-000000-000067</t>
  </si>
  <si>
    <t>0600-04-000000-000068</t>
  </si>
  <si>
    <t>0600-04-000000-000069</t>
  </si>
  <si>
    <t>0600-04-000000-000070</t>
  </si>
  <si>
    <t>0600-04-000000-000071</t>
  </si>
  <si>
    <t>0600-04-000000-000072</t>
  </si>
  <si>
    <t>0600-04-000000-000073</t>
  </si>
  <si>
    <t>0600-04-000000-000074</t>
  </si>
  <si>
    <t>0600-04-000000-000075</t>
  </si>
  <si>
    <t>0600-04-000000-000076</t>
  </si>
  <si>
    <t>0600-04-000000-000077</t>
  </si>
  <si>
    <t>0600-04-000000-000078</t>
  </si>
  <si>
    <t>0600-04-000000-000079</t>
  </si>
  <si>
    <t>0600-04-000000-000080</t>
  </si>
  <si>
    <t>0600-04-000000-000081</t>
  </si>
  <si>
    <t>0600-04-000000-000082</t>
  </si>
  <si>
    <t>0600-04-000000-000083</t>
  </si>
  <si>
    <t>0600-04-000000-000084</t>
  </si>
  <si>
    <t>0600-04-000000-000086</t>
  </si>
  <si>
    <t>0600-04-000000-000087</t>
  </si>
  <si>
    <t>0600-04-000000-000088</t>
  </si>
  <si>
    <t>0600-04-000000-000089</t>
  </si>
  <si>
    <t>0600-04-000000-000090</t>
  </si>
  <si>
    <t>0600-04-000000-000091</t>
  </si>
  <si>
    <t>0600-04-000000-000092</t>
  </si>
  <si>
    <t>0600-04-000000-000093</t>
  </si>
  <si>
    <t>0600-04-000000-000094</t>
  </si>
  <si>
    <t>0600-04-000000-000095</t>
  </si>
  <si>
    <t>0600-04-000000-000096</t>
  </si>
  <si>
    <t>0600-04-000000-000097</t>
  </si>
  <si>
    <t>0600-04-000000-000098</t>
  </si>
  <si>
    <t>0600-04-000000-000099</t>
  </si>
  <si>
    <t>0600-04-000000-000100</t>
  </si>
  <si>
    <t>0600-04-000000-000101</t>
  </si>
  <si>
    <t>0600-04-000000-000102</t>
  </si>
  <si>
    <t>0600-04-000000-000103</t>
  </si>
  <si>
    <t>0600-04-000000-000104</t>
  </si>
  <si>
    <t>0600-04-000000-000105</t>
  </si>
  <si>
    <t>0600-04-000000-000106</t>
  </si>
  <si>
    <t>0600-04-000000-000107</t>
  </si>
  <si>
    <t>0600-04-000000-000108</t>
  </si>
  <si>
    <t>0600-04-000000-000109</t>
  </si>
  <si>
    <t>0600-04-000000-000110</t>
  </si>
  <si>
    <t>0600-04-000000-000111</t>
  </si>
  <si>
    <t>0600-04-000000-000112</t>
  </si>
  <si>
    <t>0600-04-000000-000113</t>
  </si>
  <si>
    <t>0600-04-000000-000114</t>
  </si>
  <si>
    <t>0600-04-000000-000115</t>
  </si>
  <si>
    <t>0600-04-000000-000116</t>
  </si>
  <si>
    <t>0600-04-000000-000117</t>
  </si>
  <si>
    <t>0600-04-000000-000118</t>
  </si>
  <si>
    <t>0600-04-000000-000119</t>
  </si>
  <si>
    <t>0600-04-000000-000120</t>
  </si>
  <si>
    <t>0600-04-000000-000121</t>
  </si>
  <si>
    <t>0600-04-000000-000122</t>
  </si>
  <si>
    <t>0600-04-000000-000123</t>
  </si>
  <si>
    <t>0600-04-000000-000124</t>
  </si>
  <si>
    <t>0600-04-000000-000125</t>
  </si>
  <si>
    <t>0600-04-000000-000126</t>
  </si>
  <si>
    <t>0600-04-000000-000127</t>
  </si>
  <si>
    <t>0600-04-000000-000128</t>
  </si>
  <si>
    <t>0600-04-000000-000129</t>
  </si>
  <si>
    <t>0600-04-000000-000130</t>
  </si>
  <si>
    <t>0600-04-000000-000131</t>
  </si>
  <si>
    <t>0600-04-000000-000132</t>
  </si>
  <si>
    <t>0600-04-000000-000133</t>
  </si>
  <si>
    <t>0600-04-000000-000134</t>
  </si>
  <si>
    <t>0600-04-000000-000135</t>
  </si>
  <si>
    <t>0600-04-000000-000136</t>
  </si>
  <si>
    <t>0600-04-000000-000137</t>
  </si>
  <si>
    <t>0600-04-000000-000138</t>
  </si>
  <si>
    <t>0600-04-000000-000139</t>
  </si>
  <si>
    <t>0600-04-000000-000140</t>
  </si>
  <si>
    <t>0600-04-000000-000141</t>
  </si>
  <si>
    <t>0600-04-000000-000142</t>
  </si>
  <si>
    <t>0600-04-000000-000143</t>
  </si>
  <si>
    <t>0600-04-000000-000144</t>
  </si>
  <si>
    <t>0600-04-000000-000145</t>
  </si>
  <si>
    <t>0600-04-000000-000146</t>
  </si>
  <si>
    <t>0600-04-000000-000147</t>
  </si>
  <si>
    <t>0600-04-000000-000148</t>
  </si>
  <si>
    <t>0600-04-000000-000149</t>
  </si>
  <si>
    <t>0600-04-000000-000150</t>
  </si>
  <si>
    <t>0600-04-000000-000151</t>
  </si>
  <si>
    <t>0600-04-000000-000152</t>
  </si>
  <si>
    <t>0600-04-000000-000153</t>
  </si>
  <si>
    <t>0600-04-000000-000154</t>
  </si>
  <si>
    <t>0600-04-000000-000155</t>
  </si>
  <si>
    <t>0600-04-000000-000156</t>
  </si>
  <si>
    <t>0600-04-000000-000157</t>
  </si>
  <si>
    <t>0600-04-000000-000158</t>
  </si>
  <si>
    <t>0600-04-000000-000159</t>
  </si>
  <si>
    <t>0600-04-000000-000160</t>
  </si>
  <si>
    <t>0600-04-000000-000161</t>
  </si>
  <si>
    <t>0600-04-000000-000162</t>
  </si>
  <si>
    <t>0600-04-000000-000163</t>
  </si>
  <si>
    <t>0600-04-000000-000164</t>
  </si>
  <si>
    <t>0600-04-000000-000165</t>
  </si>
  <si>
    <t>0600-04-000000-000166</t>
  </si>
  <si>
    <t>0600-04-000000-000167</t>
  </si>
  <si>
    <t>0600-04-000000-000168</t>
  </si>
  <si>
    <t>0600-04-000000-000169</t>
  </si>
  <si>
    <t>0600-04-000000-000170</t>
  </si>
  <si>
    <t>0600-04-000000-000171</t>
  </si>
  <si>
    <t>0600-04-000000-000172</t>
  </si>
  <si>
    <t>0600-04-000000-000173</t>
  </si>
  <si>
    <t>0600-04-000000-000174</t>
  </si>
  <si>
    <t>0600-04-000000-000175</t>
  </si>
  <si>
    <t>0600-04-000000-000176</t>
  </si>
  <si>
    <t>0600-04-000000-000177</t>
  </si>
  <si>
    <t>0600-04-000000-000178</t>
  </si>
  <si>
    <t>0600-04-000000-000179</t>
  </si>
  <si>
    <t>0600-04-000000-000180</t>
  </si>
  <si>
    <t>0600-04-000000-000181</t>
  </si>
  <si>
    <t>0600-04-000000-000182</t>
  </si>
  <si>
    <t>0600-04-000000-000183</t>
  </si>
  <si>
    <t>0600-04-000000-000184</t>
  </si>
  <si>
    <t>0600-04-000000-000185</t>
  </si>
  <si>
    <t>0600-04-000000-000186</t>
  </si>
  <si>
    <t>0600-04-000000-000187</t>
  </si>
  <si>
    <t>0600-04-000000-000188</t>
  </si>
  <si>
    <t>0600-04-000000-000189</t>
  </si>
  <si>
    <t>0600-04-000000-000190</t>
  </si>
  <si>
    <t>0600-04-000000-000191</t>
  </si>
  <si>
    <t>0600-04-000000-000192</t>
  </si>
  <si>
    <t>0600-04-000000-000193</t>
  </si>
  <si>
    <t>0600-04-000000-000194</t>
  </si>
  <si>
    <t>0600-04-000000-000195</t>
  </si>
  <si>
    <t>0600-04-000000-000196</t>
  </si>
  <si>
    <t>0600-04-000000-000197</t>
  </si>
  <si>
    <t>0600-04-000000-000198</t>
  </si>
  <si>
    <t>0600-04-000000-000199</t>
  </si>
  <si>
    <t>0600-04-000000-000200</t>
  </si>
  <si>
    <t>0600-04-000000-000201</t>
  </si>
  <si>
    <t>0600-04-000000-000202</t>
  </si>
  <si>
    <t>0600-04-000000-000203</t>
  </si>
  <si>
    <t>0600-04-000000-000204</t>
  </si>
  <si>
    <t>0600-04-000000-000205</t>
  </si>
  <si>
    <t>0600-04-000000-000206</t>
  </si>
  <si>
    <t>0600-04-000000-000207</t>
  </si>
  <si>
    <t>0600-04-000000-000208</t>
  </si>
  <si>
    <t>0600-04-000000-000209</t>
  </si>
  <si>
    <t>0600-04-000000-000210</t>
  </si>
  <si>
    <t>0600-04-000000-000211</t>
  </si>
  <si>
    <t>0600-04-000000-000212</t>
  </si>
  <si>
    <t>0600-04-000000-000213</t>
  </si>
  <si>
    <t>0600-04-000000-000214</t>
  </si>
  <si>
    <t>0600-04-000000-000215</t>
  </si>
  <si>
    <t>0600-04-000000-000216</t>
  </si>
  <si>
    <t>0600-04-000000-000217</t>
  </si>
  <si>
    <t>0600-04-000000-000218</t>
  </si>
  <si>
    <t>0600-04-000000-000219</t>
  </si>
  <si>
    <t>0600-04-000000-000220</t>
  </si>
  <si>
    <t>0600-04-000000-000221</t>
  </si>
  <si>
    <t>0600-04-000000-000222</t>
  </si>
  <si>
    <t>0600-04-000000-000223</t>
  </si>
  <si>
    <t>0600-04-000000-000224</t>
  </si>
  <si>
    <t>0600-04-000000-000225</t>
  </si>
  <si>
    <t>0600-04-000000-000226</t>
  </si>
  <si>
    <t>0600-04-000000-000227</t>
  </si>
  <si>
    <t>0600-04-000000-000228</t>
  </si>
  <si>
    <t>0600-04-000000-000229</t>
  </si>
  <si>
    <t>0600-04-000000-000230</t>
  </si>
  <si>
    <t>0600-04-000000-000231</t>
  </si>
  <si>
    <t>0600-04-000000-000232</t>
  </si>
  <si>
    <t>0600-04-000000-000233</t>
  </si>
  <si>
    <t>0600-04-000000-000234</t>
  </si>
  <si>
    <t>0600-04-000000-000235</t>
  </si>
  <si>
    <t>0600-04-000000-000236</t>
  </si>
  <si>
    <t>0600-04-000000-000237</t>
  </si>
  <si>
    <t>0600-04-000000-000238</t>
  </si>
  <si>
    <t>0600-04-000000-000239</t>
  </si>
  <si>
    <t>0600-04-000000-000240</t>
  </si>
  <si>
    <t>0600-04-000000-000241</t>
  </si>
  <si>
    <t>0600-04-000000-000242</t>
  </si>
  <si>
    <t>0600-04-000000-000243</t>
  </si>
  <si>
    <t>0600-04-000000-000244</t>
  </si>
  <si>
    <t>0600-04-000000-000245</t>
  </si>
  <si>
    <t>0600-04-000000-000246</t>
  </si>
  <si>
    <t>0600-04-000000-000247</t>
  </si>
  <si>
    <t>0600-04-000000-000248</t>
  </si>
  <si>
    <t>0600-04-000000-000249</t>
  </si>
  <si>
    <t>0600-04-000000-000250</t>
  </si>
  <si>
    <t>0600-04-000000-000251</t>
  </si>
  <si>
    <t>0600-04-000000-000252</t>
  </si>
  <si>
    <t>0600-04-000000-000253</t>
  </si>
  <si>
    <t>0600-04-000000-000254</t>
  </si>
  <si>
    <t>0600-04-000000-000255</t>
  </si>
  <si>
    <t>0600-04-000000-000256</t>
  </si>
  <si>
    <t>0600-04-000000-000257</t>
  </si>
  <si>
    <t>0600-04-000000-000258</t>
  </si>
  <si>
    <t>0600-04-000000-000259</t>
  </si>
  <si>
    <t>Kubernetes Workload Domain Design Decisions</t>
  </si>
  <si>
    <t>Management Domain Design Decisions</t>
  </si>
  <si>
    <t>VI Workload Domain Design Decisions</t>
  </si>
  <si>
    <t xml:space="preserve">Cloud Operations and Automation Design Decisions </t>
  </si>
  <si>
    <t>The region-specific Workspace ONE Access instance is not managed by vRealize Suite Lifecycle Manager.
Availability is managed by vSphere High Availability only.</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</si>
  <si>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shared edge and workload cluster.</t>
  </si>
  <si>
    <t>SDDC-WLD-VI-SDS-001</t>
  </si>
  <si>
    <t>SDDC-WLD-VI-SDS-002</t>
  </si>
  <si>
    <t>SDDC-WLD-VI-SDS-003</t>
  </si>
  <si>
    <t>SDDC-WLD-VI-SDS-004</t>
  </si>
  <si>
    <t>SDDC-WLD-VI-SDS-005</t>
  </si>
  <si>
    <t>SDDC-WLD-VI-SDS-006</t>
  </si>
  <si>
    <t>SDDC-WLD-VI-SDS-007</t>
  </si>
  <si>
    <t>SDDC-WLD-VI-SDS-008</t>
  </si>
  <si>
    <t>SDDC-WLD-VI-SDS-009</t>
  </si>
  <si>
    <t>SDDC-WLD-VI-SDS-010</t>
  </si>
  <si>
    <t>SDDC-WLD-VI-SDS-011</t>
  </si>
  <si>
    <t>SDDC-WLD-VI-SDS-012</t>
  </si>
  <si>
    <t>SDDC-WLD-VI-SDS-013</t>
  </si>
  <si>
    <t>SDDC-WLD-VI-SDS-014</t>
  </si>
  <si>
    <t>SDDC-WLD-VI-SDS-015</t>
  </si>
  <si>
    <t>Configure the vRealize Log Insight agent for the vRealize Operations Manager appliances including:
- Analytics nodes
- Remote Collector instances</t>
  </si>
  <si>
    <t>Configure the NSX-T Data Center components as direct syslog sources for vRealize Log Insight including:
- NSX-T Manager instances
- NSX Edge Cluster Instances</t>
  </si>
  <si>
    <t>SDDC-KUBWLD-VI-SDS-001</t>
  </si>
  <si>
    <t>SDDC-KUBWLD-VI-SDS-002</t>
  </si>
  <si>
    <t>SDDC-KUBWLD-VI-SDS-003</t>
  </si>
  <si>
    <t>SDDC-KUBWLD-VI-SDS-004</t>
  </si>
  <si>
    <t>SDDC-KUBWLD-VI-SDS-005</t>
  </si>
  <si>
    <t>SDDC-KUBWLD-VI-SDS-006</t>
  </si>
  <si>
    <t>SDDC-KUBWLD-VI-SDS-007</t>
  </si>
  <si>
    <t>SDDC-KUBWLD-VI-SDS-008</t>
  </si>
  <si>
    <t>SDDC-KUBWLD-VI-SDS-009</t>
  </si>
  <si>
    <t>SDDC-KUBWLD-VI-SDS-010</t>
  </si>
  <si>
    <t>SDDC-KUBWLD-VI-SDS-011</t>
  </si>
  <si>
    <t>SDDC-KUBWLD-VI-SDS-012</t>
  </si>
  <si>
    <t>SDDC-KUBWLD-VI-SDS-013</t>
  </si>
  <si>
    <t>When using two availability zones, add the Workspace ONE Access appliance to the primary availability zone VM group, sfo-m01-cl01_primary-az-vmgroup.</t>
  </si>
  <si>
    <t>SDDC-MGMT-VI-VC-020</t>
  </si>
  <si>
    <t>The data centers must have sufficient power and cooling to operate the server equipment according to the selected vendor and products.</t>
  </si>
  <si>
    <t>Adding ESXi administrator accounts to the Active Directory group provides these benefits.
- Direct control on the access to the ESXi hosts by using Active Directory group membership
- Separation of management tasks
More visibility for access auditing</t>
  </si>
  <si>
    <t>Deploy a dedicated vCenter Server system in the management domain associated with this workload domain.</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</si>
  <si>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</si>
  <si>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Create the shared edge and workload cluster with this configuration.
- A minimum of 4 ESXi hosts</t>
  </si>
  <si>
    <t>A minimum of 4 ESXi hosts must be deployed in the shared edge and workload cluster to ensure a failure can be sustained during a period of maintenance.</t>
  </si>
  <si>
    <t>Configure admission control for 1 ESXi host failure and percentage-based failover capacity.</t>
  </si>
  <si>
    <t>- Using Active Directory membership provides greater flexibility in granting access to vCenter Server.
- Ensuring that users log in with a unique user account provides greater visibility for auditing.</t>
  </si>
  <si>
    <t>- Supports flexibility in network design for routing multi-site and multi- tenancy workloads.
-  Uses BGP as the only dynamic routing protocol that is supported by NSX- T.
- Supports failover between ECMP Edge uplinks.</t>
  </si>
  <si>
    <t>SDDC-KUBWLD-VI- SDN-010</t>
  </si>
  <si>
    <t>SDDC-KUBWLD-VI-SDN-012</t>
  </si>
  <si>
    <t>SDDC-KUBWLD-VI- SDN-014</t>
  </si>
  <si>
    <t>SDDC-KUBWLD-VI- SDN-015</t>
  </si>
  <si>
    <t>SDDC-KUBWLD-VI- SDN-016</t>
  </si>
  <si>
    <t>SDDC-KUBWLD-VI-SDN-018</t>
  </si>
  <si>
    <t>Use large-sized NSX-T Edge virtual appliances.</t>
  </si>
  <si>
    <t>- The large-sized appliance provides the required performance characteristics for cloud- native applications.
- The deployment and life cycle management of virtual edges node is simpler.
- You can migrate virtual machine form factor between physical locations to support advanced deployment topologies such as multiple availability zones.</t>
  </si>
  <si>
    <t>SDDC-KUBWLD-VI-SDN-019</t>
  </si>
  <si>
    <t>SDDC-KUBWLD-VI-SDN-020</t>
  </si>
  <si>
    <t>Create a Resource Pool in the root of the shared edge and workload cluster object for NSX-T Edge appliances.</t>
  </si>
  <si>
    <t>- All vSphere with Kubernetes resources must be in a Resource Pool at the root of the cluster.
- To ensure adequate resources for tenant and control plane workloads, there must be no virtual machines in the root of the cluster.</t>
  </si>
  <si>
    <t>Because VLAN trunk port groups pass traffic for all VLANs, VLAN tagging can occur in the NSX-T Edge node itself for easy post- deployment configuration.
By using two separate VLAN trunk port groups, you can direct traffic from the NSX-T Edge node to a particular host network interface and top of rack switch as needed.</t>
  </si>
  <si>
    <t xml:space="preserve"> Enables the dynamic routing by using NSX-T. NSX-T supports only BGP for dynamic routing.</t>
  </si>
  <si>
    <t>Enables the participation of ESXi hosts and the virtual machines on them in NSX-T overlay and VLAN networks.</t>
  </si>
  <si>
    <t>Use vSAN for shared storage in the shared edge and workload cluster.</t>
  </si>
  <si>
    <t>- Provides support for vSAN deduplication and compression.
- Meets the performance needs of the shared edge and workload cluster.
Using high speed magnetic disks in a hybrid vSAN configuration can provide satisfactory performance and is supported.</t>
  </si>
  <si>
    <t>- Having 4 ESXi hosts addresses the availability and sizing requirements.
-  You can take an ESXi host offline for maintenance or upgrades without impacting the overall vSAN cluster health.</t>
  </si>
  <si>
    <t>Use storage policies to assign datastores to Namespaces and Tanzu Kubernetes clusters.</t>
  </si>
  <si>
    <t>By using a workload-specific tag, you ensure that Supervisor Namespaces and Tanzu Kubernetes clusters are deployed on your vSAN datastore.</t>
  </si>
  <si>
    <t>Deploy the Workspace ONE Access cluster on the first cluster in the management domain in Region A.</t>
  </si>
  <si>
    <t>Provides identity and access management services to cross-region SDDC solutions.</t>
  </si>
  <si>
    <t>Use vRealize Suite Lifecycle Manager to deploy the three- node Workspace ONE Access cluster.</t>
  </si>
  <si>
    <t>Deploying the cluster configuration that includes the three-node appliance architecture satisfies the design objectives in scope for the design allowing Workspace ONE Access to scale to a higher number of consuming users for vRealize Automation and vRealize Operations authentication.
The cross-region Workspace ONE Access cluster is managed by vRealize Suite Lifecycle Manager.</t>
  </si>
  <si>
    <t>Protect all Workspace ONE Access nodes by using vSphere High Availability.</t>
  </si>
  <si>
    <t>Supports the availability objectives for Workspace ONE Access without requiring manual intervention during a failure event.</t>
  </si>
  <si>
    <t>Apply vSphere Distributed Resource Scheduler (DRS) anti-affinity rules for the Workspace ONE Access nodes in the cluster.</t>
  </si>
  <si>
    <t>Using vSphere DRS prevents Workspace ONE Access nodes from residing on the same ESXi host and risking the high availability of the deployment.</t>
  </si>
  <si>
    <t>You can place only a single ESXi host at a time into maintenance mode for a management cluster of four ESXi hosts.
Requires at least four physical hosts to guarantee the three Workspace ONE Access nodes continue to run in the cluster if an ESXi host failure occurs.</t>
  </si>
  <si>
    <t>Add a VM group for the Workspace ONE Access cluster nodes and set VM rules to restart the Workspace ONE Access VM group before the vRealize Automation VM group.</t>
  </si>
  <si>
    <t>You can define the startup order of virtual machines regarding the service dependency. The startup order ensures that vSphere HA powers on the virtual machines for Workspace ONE Access in the correct order.</t>
  </si>
  <si>
    <t>Provides the organization of cross-region Workspace ONE Access nodes in the management domain inventory</t>
  </si>
  <si>
    <t>The Workspace ONE Access appliances must be joined to the Active Directory domain.
Refer to Active Directory Environments in the Workspace ONE Access for more information on integration with differing Active Directory Forest and Domain models.</t>
  </si>
  <si>
    <t>Configure the directory synchronization to synchronize only groups required for the integrated SDDC solutions.</t>
  </si>
  <si>
    <t>When enabled, members of the groups are synchronized to Workspace ONE Access when groups are added from the corporate directory. When disabled, group names are synchronized to the directory, but members of the group are not synchronized until the group is entitled to an application or the group name is added to an access policy.</t>
  </si>
  <si>
    <t>Limits the number of replicated users for Workspace ONE Access within the maximum scale. For the cross-region Workspace ONE Access cluster, the maximum scale is 10,000 user accounts.</t>
  </si>
  <si>
    <t>You can configure the minimum required and extended user attributes to synchronize directory user account for Workspace ONE Access to be used as an authentication source for SDDC Solutions.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</si>
  <si>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</si>
  <si>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For the cross-region Workspace ONE Access cluster, configure second and third connectors that correspond to the second and third Workspace ONE Access nodes to support the high availability of directory services access.</t>
  </si>
  <si>
    <t>This design supports high availability by installing three Workspace ONE Access nodes load-balanced by an NSX-T load balancer instance. Adding the additional connectors provides redundancy and improves performance by load-balancing authentication requests.</t>
  </si>
  <si>
    <t>Apply branding customizations for the Workspace ONE Access user interface that is presented to users when logging into integrated SDDC solutions.</t>
  </si>
  <si>
    <t>Provides minimal corporate branding to the user interface consumed by end users.
 - Company name
 - Product
 - Favorite icon
 - Logo image
 - Background image
 - Colors</t>
  </si>
  <si>
    <t>You must provide an icon, logo, and background image icon that meets the minimum the correct size and resolution.</t>
  </si>
  <si>
    <t>Use vRealize Suite Lifecycle Manager to perform the life cycle management of the cross-region Workspace ONE Access cluster.</t>
  </si>
  <si>
    <t>vRealize Suite Lifecycle Manager automates the life cycle of the cross-region Workspace ONE Access cluster.</t>
  </si>
  <si>
    <t>Do not configure the Workspace ONE Access nodes to use the syslog protocol for logs.</t>
  </si>
  <si>
    <t>Workspace ONE Access nodes are configured to use the vRealize Log Insight ingestion API.</t>
  </si>
  <si>
    <t>Provides a consistent deployment model for management applications and potential to extend to a dual- region design.</t>
  </si>
  <si>
    <t>Allocate statically assigned IP addresses and host names to the Workspace ONE Access nodes in the management domain.</t>
  </si>
  <si>
    <t>Configure forward and reverse DNS records for each cross-region Workspace ONE Access appliance IP address and the load-balancer virtual IP address.</t>
  </si>
  <si>
    <t>You must provide DNS records for each Workspace ONE Access appliance and the load- balancer virtual IP address.</t>
  </si>
  <si>
    <t>Workspace ONE Access depends on time synchronization for all nodes.</t>
  </si>
  <si>
    <t xml:space="preserve"> - The active monitor uses HTTPS requests to monitor the application health reported by Workspace ONE Access.
 - Ensures that connections to unhealthy cross-region Workspace ONE Access members in the pool are disabled until a subsequent periodic health check finds the members to be healthy.</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</si>
  <si>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</si>
  <si>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Add an NSX-T Data Center load-balancer server pool, wsa-server- pool, for cross-region Workspace ONE Access to use the LEAST_CONNECTION
algorithm.
 - Set the SNAT translation mode to Auto Map for the pool.
 - Set the static members for the pool:
  - Name: host name
  - IP: IP address
  - Port: 443
  - Weight: 1
  - State: Enabled
  - Set the monitor for the pool, wsa-https- monitor.</t>
  </si>
  <si>
    <t>LEAST_CONNECTION distributes requests to members based on the number of current connections. New connections are sent to the pool member with the fewest connections.
 - Workspace ONE Access services respond on TCP 443.
 - Auto Map is required for one-arm load balancing.</t>
  </si>
  <si>
    <t>Add an NSX-T Data Center load-balancer HTTP application profile, wsa-http-app-profile, for the cross-region Workspace ONE Access.
 - Set the timeout to 3600 seconds (60 minutes).
 - Set X-Forwarded-For to
Insert.</t>
  </si>
  <si>
    <t>The cross-region Workspace ONE Access cluster requires the X- Forwarded-For header.
 - The cross-region Workspace ONE Access cluster requires a longer timeout.</t>
  </si>
  <si>
    <t>Add an NSX-T Data Center load-balancer cookie persistence profile,wsa-cookie- persistence-profile, for the cross-region Workspace ONE Access.
 - Set the cookie name to
JSESSIONID.
 - Set the cookie mode to
Rewrite.</t>
  </si>
  <si>
    <t>The cross-region Workspace ONE Access cluster requires cookie session persistence for the Workspace ONE Access UI.</t>
  </si>
  <si>
    <t>Add an NSX-T Data Center load-balancer virtual server, wsa-https, for the cross-region Workspace ONE Access cluster to use the L7 HTTP type and port 443.
 - Set the IP for the load balancer.
 - Set the persistence to
Cookie.
 - Set the cookie, wsa- cookie-persistence- profile.
 - Set the application profile,wsa-http-app- profile.
 - Set the server pool to use the cross-region Workspace ONE Access cluster server pool, wsa- server-pool.</t>
  </si>
  <si>
    <t>The virtual server receives all the client connections and distributes them among the pool members based on the state of the pool members.
The cross-region Workspace ONE Access cluster requires cookie session persistence.</t>
  </si>
  <si>
    <t>Configure the NSX-T Data Center load- balancer virtual server,wsa-https, for the cross-region Workspace ONE Access cluster to use an SSL configuration.
 - Set the SSL configuration for the client SSL:
 - Client SSL: Enabled
 - Client certificate: Cross-region Workspace ONE Access cluster certificate
 - SSL Profile: default- balanced-client-ssl- profile.
 - Set the SSL configuration for the server SSL:
 - Server SSL: Enabled
 - Client certificate: Cross-region Workspace ONE Access cluster certificate
 - SSL Profile: default- balanced-server-ssl- profile.</t>
  </si>
  <si>
    <t>End-to-end SSL is required to support load balancing for the cross-region Workspace ONE Access cluster deployment type.</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</si>
  <si>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</si>
  <si>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HTTP header rewrites are required to support load balancing for the cross-region Workspace ONE Access cluster deployment type.</t>
  </si>
  <si>
    <t>Add another NSX-T Data Center load-balancer HTTP application profile, wsa-http-profile- redirect, for the cross- region Workspace ONE Access to redirect HTTP to HTTPS.
 - Set the idle timeout to 3600 seconds (60 minutes).
 - Set Redirection to HTTP to HTTPS Redirect.</t>
  </si>
  <si>
    <t xml:space="preserve"> - Ensures that connections to non-secure HTTP are automatically redirected to HTTPS for the cross- region Workspace ONE Access cluster.
 - The cross-region Workspace ONE Access cluster requires a longer timeout.</t>
  </si>
  <si>
    <t>Ensures that connections to non-secure HTTP are automatically redirected to HTTPS for the cross-region Workspace ONE Access cluster.</t>
  </si>
  <si>
    <t>Configure the cross-region Workspace ONE Access instance as the authentication provider for each cross-region SDDC solution:
 - vRealize Suite Lifecycle Manager
 - vRealize Operations Manager
 - vRealize Automation</t>
  </si>
  <si>
    <t>Enables authentication through Workspace ONE Access identity and access management services for cross-region enabled SDDC solutions.
Required for vRealize Automation authentication</t>
  </si>
  <si>
    <t>The cross-region Workspace ONE Access cluster must be online and operational before you can authenticate to vRealize Automation.</t>
  </si>
  <si>
    <t>You must create the security group outside of the SDDC stack.
You must set the appropriate directory synchronization interval in Workspace ONE Access to ensure that changes are available within a reasonable period.</t>
  </si>
  <si>
    <t>Provides the following access control features:
 - Access to Workspace ONE Access services is granted to a managed set of individuals that are members of the security group.
 - Improved accountability and tracking access to Workspace ONE Access.</t>
  </si>
  <si>
    <t>The password for the configuration administrator application user account does not expire after the initial deployment.</t>
  </si>
  <si>
    <t>You must manage the password rotation schedule for the configuration administrator application user account in accordance with your corporate policies and regulatory standards, as applicable.
You must manage the password rotation schedule on the cross-region Workspace ONE Access cluster nodes.</t>
  </si>
  <si>
    <t>You can set a policy for Workspace ONE Access local directory users that addresses your corporate policies and regulatory standards.
The password policy is applicable only to the local directory users and does not impact your organization directory.</t>
  </si>
  <si>
    <t>You must set the policy in accordance with your organization policies and regulatory standards, as applicable.
You must apply the password policy on the cross-region Workspace ONE Access cluster nodes.</t>
  </si>
  <si>
    <t>Use a CA-signed certificate containing the Workspace ONE Access cluster node FQDNs, and VIP FQDN in the SAN attributes, when deploying Workspace ONE Access.</t>
  </si>
  <si>
    <t>Using CA-signed certificates from a certificate authority increases the deployment preparation time as certificate requests are generated and delivered.
You must manage the life cycle of the certificate replacement.</t>
  </si>
  <si>
    <t>SDDC-COM-SEC-IAM-001</t>
  </si>
  <si>
    <t>SDDC-COM-SEC-IAM-002</t>
  </si>
  <si>
    <t>SDDC-COM-SEC-IAM-003</t>
  </si>
  <si>
    <t>SDDC-COM-SEC-IAM-004</t>
  </si>
  <si>
    <t>SDDC-COM-SEC-IAM-005</t>
  </si>
  <si>
    <t>SDDC-COM-SEC-IAM-006</t>
  </si>
  <si>
    <t>SDDC-COM-SEC-IAM-007</t>
  </si>
  <si>
    <t>SDDC-COM-SEC-IAM-008</t>
  </si>
  <si>
    <t>SDDC-COM-SEC-IAM-009</t>
  </si>
  <si>
    <t>SDDC-COM-SEC-IAM-010</t>
  </si>
  <si>
    <t>SDDC-COM-SEC-IAM-011</t>
  </si>
  <si>
    <t>SDDC-COM-SEC-IAM-012</t>
  </si>
  <si>
    <t>SDDC-COM-SEC-IAM-013</t>
  </si>
  <si>
    <t>SDDC-COM-SEC-IAM-014</t>
  </si>
  <si>
    <t>SDDC-COM-SEC-IAM-015</t>
  </si>
  <si>
    <t>SDDC-COM-SEC-IAM-016</t>
  </si>
  <si>
    <t>SDDC-COM-SEC-IAM-017</t>
  </si>
  <si>
    <t>SDDC-COM-SEC-IAM-018</t>
  </si>
  <si>
    <t>SDDC-COM-SEC-IAM-019</t>
  </si>
  <si>
    <t>SDDC-COM-SEC-IAM-020</t>
  </si>
  <si>
    <t>SDDC-COM-SEC-IAM-021</t>
  </si>
  <si>
    <t>SDDC-COM-SEC-IAM-022</t>
  </si>
  <si>
    <t>SDDC-COM-SEC-IAM-023</t>
  </si>
  <si>
    <t>SDDC-COM-SEC-IAM-024</t>
  </si>
  <si>
    <t>SDDC-COM-SEC-IAM-025</t>
  </si>
  <si>
    <t>SDDC-COM-SEC-IAM-026</t>
  </si>
  <si>
    <t>SDDC-COM-SEC-IAM-027</t>
  </si>
  <si>
    <t>SDDC-COM-SEC-IAM-028</t>
  </si>
  <si>
    <t>SDDC-COM-SEC-IAM-029</t>
  </si>
  <si>
    <t>SDDC-COM-SEC-IAM-030</t>
  </si>
  <si>
    <t>SDDC-COM-SEC-IAM-031</t>
  </si>
  <si>
    <t>SDDC-COM-SEC-IAM-032</t>
  </si>
  <si>
    <t>SDDC-COM-SEC-IAM-033</t>
  </si>
  <si>
    <t>SDDC-COM-SEC-IAM-034</t>
  </si>
  <si>
    <t>SDDC-COM-SEC-IAM-035</t>
  </si>
  <si>
    <t>SDDC-COM-SEC-IAM-036</t>
  </si>
  <si>
    <t>SDDC-COM-SEC-IAM-037</t>
  </si>
  <si>
    <t>SDDC-COM-SEC-IAM-038</t>
  </si>
  <si>
    <t>SDDC-COM-SEC-IAM-039</t>
  </si>
  <si>
    <t>SDDC-COM-SEC-IAM-040</t>
  </si>
  <si>
    <t>SDDC-COM-SEC-IAM-041</t>
  </si>
  <si>
    <t>SDDC-COM-SEC-IAM-042</t>
  </si>
  <si>
    <t>SDDC-COM-SEC-IAM-043</t>
  </si>
  <si>
    <t>SDDC-COM-SEC-IAM-044</t>
  </si>
  <si>
    <t>SDDC-COM-SEC-IAM-045</t>
  </si>
  <si>
    <t>SDDC-COM-SEC-IAM-046</t>
  </si>
  <si>
    <t>SDDC-COM-SEC-IAM-047</t>
  </si>
  <si>
    <t>SDDC-COM-SEC-IAM-048</t>
  </si>
  <si>
    <t>SDDC-COM-SEC-IAM-049</t>
  </si>
  <si>
    <r>
      <t xml:space="preserve">When using two availability zones in Region A, add the Workspace ONE Access cluster nodes to the primary availability zone VM group, </t>
    </r>
    <r>
      <rPr>
        <sz val="12"/>
        <color rgb="FF323232"/>
        <rFont val="Courier New"/>
        <family val="1"/>
      </rPr>
      <t>sfo-m01-cl01_primary-az-vmgroup.</t>
    </r>
  </si>
  <si>
    <r>
      <t xml:space="preserve">Place all Workspace ONE Access cluster nodes in a dedicated VM folder in Region A, </t>
    </r>
    <r>
      <rPr>
        <sz val="12"/>
        <color rgb="FF323232"/>
        <rFont val="Courier New"/>
        <family val="1"/>
      </rPr>
      <t>xreg-m01-fd-wsa</t>
    </r>
    <r>
      <rPr>
        <sz val="12"/>
        <color rgb="FF323232"/>
        <rFont val="Arial"/>
        <family val="2"/>
      </rPr>
      <t>.</t>
    </r>
  </si>
  <si>
    <r>
      <t xml:space="preserve">Configure a directory service connection, </t>
    </r>
    <r>
      <rPr>
        <sz val="12"/>
        <color rgb="FF323232"/>
        <rFont val="Courier New"/>
        <family val="1"/>
      </rPr>
      <t>rainpole.io</t>
    </r>
    <r>
      <rPr>
        <sz val="12"/>
        <color rgb="FF323232"/>
        <rFont val="Arial"/>
        <family val="2"/>
      </rPr>
      <t>, for the cross-region Workspace ONE Access cluster.</t>
    </r>
  </si>
  <si>
    <r>
      <t xml:space="preserve">Place the Workspace ONE Access cluster nodes for cross-region SDDC solutions on the existing cross-region virtual network segment, </t>
    </r>
    <r>
      <rPr>
        <sz val="12"/>
        <color rgb="FF323232"/>
        <rFont val="Courier New"/>
        <family val="1"/>
      </rPr>
      <t>xreg-m01-seg01</t>
    </r>
    <r>
      <rPr>
        <sz val="12"/>
        <color rgb="FF323232"/>
        <rFont val="Arial"/>
        <family val="2"/>
      </rPr>
      <t>.</t>
    </r>
  </si>
  <si>
    <r>
      <t xml:space="preserve">Configure the NSX-T Data Center load-balancer virtual server, </t>
    </r>
    <r>
      <rPr>
        <sz val="12"/>
        <color rgb="FF323232"/>
        <rFont val="Courier New"/>
        <family val="1"/>
      </rPr>
      <t>wsa-https</t>
    </r>
    <r>
      <rPr>
        <sz val="12"/>
        <color rgb="FF323232"/>
        <rFont val="Arial"/>
        <family val="2"/>
      </rPr>
      <t>, for the cross-region Workspace ONE Access cluster to use Request Rewrite phase.
 - Match Conditions: Delete
 - Match Strategy: ALL
 - Action: HTTP Request Header Rewrite
 - Header Name: RemotePort
 - Header Value:
$_remote_port</t>
    </r>
  </si>
  <si>
    <r>
      <t xml:space="preserve">Create a security group in your organization directory services for the </t>
    </r>
    <r>
      <rPr>
        <b/>
        <sz val="12"/>
        <color rgb="FF323232"/>
        <rFont val="Arial"/>
        <family val="2"/>
      </rPr>
      <t xml:space="preserve">Super Admin </t>
    </r>
    <r>
      <rPr>
        <sz val="12"/>
        <color rgb="FF323232"/>
        <rFont val="Arial"/>
        <family val="2"/>
      </rPr>
      <t xml:space="preserve">role, </t>
    </r>
    <r>
      <rPr>
        <b/>
        <sz val="12"/>
        <color rgb="FF323232"/>
        <rFont val="Arial"/>
        <family val="2"/>
      </rPr>
      <t>rainpole.io\ug-wsa- admins</t>
    </r>
    <r>
      <rPr>
        <sz val="12"/>
        <color rgb="FF323232"/>
        <rFont val="Arial"/>
        <family val="2"/>
      </rPr>
      <t>, and synchronize the group in the Workspace ONE Access configuration.</t>
    </r>
  </si>
  <si>
    <r>
      <t xml:space="preserve">Assign the enterprise group for administrators, </t>
    </r>
    <r>
      <rPr>
        <b/>
        <sz val="12"/>
        <color rgb="FF323232"/>
        <rFont val="Arial"/>
        <family val="2"/>
      </rPr>
      <t>rainpole.io\ug-wsa-admins</t>
    </r>
    <r>
      <rPr>
        <sz val="12"/>
        <color rgb="FF323232"/>
        <rFont val="Arial"/>
        <family val="2"/>
      </rPr>
      <t xml:space="preserve">, the </t>
    </r>
    <r>
      <rPr>
        <b/>
        <sz val="12"/>
        <color rgb="FF323232"/>
        <rFont val="Arial"/>
        <family val="2"/>
      </rPr>
      <t>Super Admins</t>
    </r>
    <r>
      <rPr>
        <sz val="12"/>
        <color rgb="FF323232"/>
        <rFont val="Arial"/>
        <family val="2"/>
      </rPr>
      <t xml:space="preserve"> Workspace ONE Access role.</t>
    </r>
  </si>
  <si>
    <r>
      <t xml:space="preserve">Create a security group in your organization directory services for the </t>
    </r>
    <r>
      <rPr>
        <b/>
        <sz val="12"/>
        <color rgb="FF323232"/>
        <rFont val="Arial"/>
        <family val="2"/>
      </rPr>
      <t xml:space="preserve">Directory Admin </t>
    </r>
    <r>
      <rPr>
        <sz val="12"/>
        <color rgb="FF323232"/>
        <rFont val="Arial"/>
        <family val="2"/>
      </rPr>
      <t xml:space="preserve">role, </t>
    </r>
    <r>
      <rPr>
        <b/>
        <sz val="12"/>
        <color rgb="FF323232"/>
        <rFont val="Arial"/>
        <family val="2"/>
      </rPr>
      <t>rainpole.io\ug- wsa-directory-admins</t>
    </r>
    <r>
      <rPr>
        <sz val="12"/>
        <color rgb="FF323232"/>
        <rFont val="Arial"/>
        <family val="2"/>
      </rPr>
      <t>, and synchronize the group in the Workspace ONE Access configuration.</t>
    </r>
  </si>
  <si>
    <r>
      <t xml:space="preserve">Assign the enterprise group for directory administrator users, </t>
    </r>
    <r>
      <rPr>
        <b/>
        <sz val="12"/>
        <color rgb="FF323232"/>
        <rFont val="Arial"/>
        <family val="2"/>
      </rPr>
      <t>rainpole.io\ug-wsa- directory-admins</t>
    </r>
    <r>
      <rPr>
        <sz val="12"/>
        <color rgb="FF323232"/>
        <rFont val="Arial"/>
        <family val="2"/>
      </rPr>
      <t xml:space="preserve">, the </t>
    </r>
    <r>
      <rPr>
        <b/>
        <sz val="12"/>
        <color rgb="FF323232"/>
        <rFont val="Arial"/>
        <family val="2"/>
      </rPr>
      <t xml:space="preserve">Directory Admins </t>
    </r>
    <r>
      <rPr>
        <sz val="12"/>
        <color rgb="FF323232"/>
        <rFont val="Arial"/>
        <family val="2"/>
      </rPr>
      <t>Workspace ONE Access role.</t>
    </r>
  </si>
  <si>
    <r>
      <t xml:space="preserve">Create a security group in your organization directory services for the </t>
    </r>
    <r>
      <rPr>
        <b/>
        <sz val="12"/>
        <color rgb="FF323232"/>
        <rFont val="Arial"/>
        <family val="2"/>
      </rPr>
      <t xml:space="preserve">ReadOnly Admin </t>
    </r>
    <r>
      <rPr>
        <sz val="12"/>
        <color rgb="FF323232"/>
        <rFont val="Arial"/>
        <family val="2"/>
      </rPr>
      <t xml:space="preserve">role, </t>
    </r>
    <r>
      <rPr>
        <b/>
        <sz val="12"/>
        <color rgb="FF323232"/>
        <rFont val="Arial"/>
        <family val="2"/>
      </rPr>
      <t>rainpole.io\ug- wsa-read-only</t>
    </r>
    <r>
      <rPr>
        <sz val="12"/>
        <color rgb="FF323232"/>
        <rFont val="Arial"/>
        <family val="2"/>
      </rPr>
      <t>, and synchronize the group in the Workspace ONE Access configuration.</t>
    </r>
  </si>
  <si>
    <r>
      <t xml:space="preserve">Assign the enterprise group for read-only users, </t>
    </r>
    <r>
      <rPr>
        <b/>
        <sz val="12"/>
        <color rgb="FF323232"/>
        <rFont val="Arial"/>
        <family val="2"/>
      </rPr>
      <t>rainpole.io\ug-wsa-read- only</t>
    </r>
    <r>
      <rPr>
        <sz val="12"/>
        <color rgb="FF323232"/>
        <rFont val="Arial"/>
        <family val="2"/>
      </rPr>
      <t xml:space="preserve">, the </t>
    </r>
    <r>
      <rPr>
        <b/>
        <sz val="12"/>
        <color rgb="FF323232"/>
        <rFont val="Arial"/>
        <family val="2"/>
      </rPr>
      <t xml:space="preserve">ReadOnly Admin </t>
    </r>
    <r>
      <rPr>
        <sz val="12"/>
        <color rgb="FF323232"/>
        <rFont val="Arial"/>
        <family val="2"/>
      </rPr>
      <t>Workspace ONE Access role.</t>
    </r>
  </si>
  <si>
    <r>
      <t xml:space="preserve">Rotate the appliance </t>
    </r>
    <r>
      <rPr>
        <b/>
        <sz val="12"/>
        <color rgb="FF323232"/>
        <rFont val="Arial"/>
        <family val="2"/>
      </rPr>
      <t xml:space="preserve">root </t>
    </r>
    <r>
      <rPr>
        <sz val="12"/>
        <color rgb="FF323232"/>
        <rFont val="Arial"/>
        <family val="2"/>
      </rPr>
      <t>user password on a schedule post deployment.</t>
    </r>
  </si>
  <si>
    <r>
      <t xml:space="preserve">The password for the </t>
    </r>
    <r>
      <rPr>
        <b/>
        <sz val="12"/>
        <color rgb="FF323232"/>
        <rFont val="Arial"/>
        <family val="2"/>
      </rPr>
      <t xml:space="preserve">root </t>
    </r>
    <r>
      <rPr>
        <sz val="12"/>
        <color rgb="FF323232"/>
        <rFont val="Arial"/>
        <family val="2"/>
      </rPr>
      <t>user account expires 60 days after the initial deployment.</t>
    </r>
  </si>
  <si>
    <r>
      <t xml:space="preserve">You must manage the password rotation schedule for the </t>
    </r>
    <r>
      <rPr>
        <b/>
        <sz val="12"/>
        <color rgb="FF323232"/>
        <rFont val="Arial"/>
        <family val="2"/>
      </rPr>
      <t xml:space="preserve">root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</si>
  <si>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appliance </t>
    </r>
    <r>
      <rPr>
        <b/>
        <sz val="12"/>
        <color rgb="FF323232"/>
        <rFont val="Arial"/>
        <family val="2"/>
      </rPr>
      <t xml:space="preserve">sshuser </t>
    </r>
    <r>
      <rPr>
        <sz val="12"/>
        <color rgb="FF323232"/>
        <rFont val="Arial"/>
        <family val="2"/>
      </rPr>
      <t>user password on a schedule post deployment.</t>
    </r>
  </si>
  <si>
    <r>
      <t xml:space="preserve">The password for the appliance </t>
    </r>
    <r>
      <rPr>
        <b/>
        <sz val="12"/>
        <color rgb="FF323232"/>
        <rFont val="Arial"/>
        <family val="2"/>
      </rPr>
      <t xml:space="preserve">sshuser </t>
    </r>
    <r>
      <rPr>
        <sz val="12"/>
        <color rgb="FF323232"/>
        <rFont val="Arial"/>
        <family val="2"/>
      </rPr>
      <t>user account expires 60 days after the initial deployment.</t>
    </r>
  </si>
  <si>
    <r>
      <t xml:space="preserve">You must manage the password rotation schedule for the appliance </t>
    </r>
    <r>
      <rPr>
        <b/>
        <sz val="12"/>
        <color rgb="FF323232"/>
        <rFont val="Arial"/>
        <family val="2"/>
      </rPr>
      <t xml:space="preserve">sshuser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</si>
  <si>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t>
    </r>
    <r>
      <rPr>
        <b/>
        <sz val="12"/>
        <color rgb="FF323232"/>
        <rFont val="Arial"/>
        <family val="2"/>
      </rPr>
      <t xml:space="preserve">admin </t>
    </r>
    <r>
      <rPr>
        <sz val="12"/>
        <color rgb="FF323232"/>
        <rFont val="Arial"/>
        <family val="2"/>
      </rPr>
      <t>application user password on a schedule post deployment.</t>
    </r>
  </si>
  <si>
    <r>
      <t xml:space="preserve">You must manage the password rotation schedule for the </t>
    </r>
    <r>
      <rPr>
        <b/>
        <sz val="12"/>
        <color rgb="FF323232"/>
        <rFont val="Arial"/>
        <family val="2"/>
      </rPr>
      <t xml:space="preserve">admin </t>
    </r>
    <r>
      <rPr>
        <sz val="12"/>
        <color rgb="FF323232"/>
        <rFont val="Arial"/>
        <family val="2"/>
      </rPr>
      <t>application user account in accordance with your corporate policies and regulatory standards, as applicable.
You must manage the password rotation schedule on the cross-region Workspace ONE Access cluster nodes.
You must use the API to manage the Workspace ONE Access local directory user password changes.</t>
    </r>
  </si>
  <si>
    <r>
      <t xml:space="preserve">Rotate the </t>
    </r>
    <r>
      <rPr>
        <b/>
        <sz val="12"/>
        <color rgb="FF323232"/>
        <rFont val="Arial"/>
        <family val="2"/>
      </rPr>
      <t xml:space="preserve">configadmin </t>
    </r>
    <r>
      <rPr>
        <sz val="12"/>
        <color rgb="FF323232"/>
        <rFont val="Arial"/>
        <family val="2"/>
      </rPr>
      <t>application user password on a schedule post deployment.</t>
    </r>
  </si>
  <si>
    <r>
      <t xml:space="preserve">Configure a password policy for Workspace ONE Access local directory users, </t>
    </r>
    <r>
      <rPr>
        <b/>
        <sz val="12"/>
        <color rgb="FF323232"/>
        <rFont val="Arial"/>
        <family val="2"/>
      </rPr>
      <t xml:space="preserve">admin </t>
    </r>
    <r>
      <rPr>
        <sz val="12"/>
        <color rgb="FF323232"/>
        <rFont val="Arial"/>
        <family val="2"/>
      </rPr>
      <t xml:space="preserve">and </t>
    </r>
    <r>
      <rPr>
        <b/>
        <sz val="12"/>
        <color rgb="FF323232"/>
        <rFont val="Arial"/>
        <family val="2"/>
      </rPr>
      <t>configadmin</t>
    </r>
    <r>
      <rPr>
        <sz val="12"/>
        <color rgb="FF323232"/>
        <rFont val="Arial"/>
        <family val="2"/>
      </rPr>
      <t>.</t>
    </r>
  </si>
  <si>
    <t>0600-04-000000-000260</t>
  </si>
  <si>
    <t>0600-04-000000-000261</t>
  </si>
  <si>
    <t>0600-04-000000-000262</t>
  </si>
  <si>
    <t>0600-04-000000-000263</t>
  </si>
  <si>
    <t>0600-04-000000-000264</t>
  </si>
  <si>
    <t>0600-04-000000-000265</t>
  </si>
  <si>
    <t>0600-04-000000-000266</t>
  </si>
  <si>
    <t>0600-04-000000-000267</t>
  </si>
  <si>
    <t>0600-04-000000-000268</t>
  </si>
  <si>
    <t>0600-04-000000-000269</t>
  </si>
  <si>
    <t>0600-04-000000-000270</t>
  </si>
  <si>
    <t>0600-04-000000-000271</t>
  </si>
  <si>
    <t>0600-04-000000-000272</t>
  </si>
  <si>
    <t>0600-04-000000-000273</t>
  </si>
  <si>
    <t>0600-04-000000-000274</t>
  </si>
  <si>
    <t>0600-04-000000-000275</t>
  </si>
  <si>
    <t>0600-04-000000-000276</t>
  </si>
  <si>
    <t>0600-04-000000-000277</t>
  </si>
  <si>
    <t>0600-04-000000-000278</t>
  </si>
  <si>
    <t>0600-04-000000-000279</t>
  </si>
  <si>
    <t>0600-04-000000-000280</t>
  </si>
  <si>
    <t>0600-04-000000-000281</t>
  </si>
  <si>
    <t>0600-04-000000-000282</t>
  </si>
  <si>
    <t>0600-04-000000-000283</t>
  </si>
  <si>
    <t>0600-04-000000-000284</t>
  </si>
  <si>
    <t>0600-04-000000-000285</t>
  </si>
  <si>
    <t>0600-04-000000-000286</t>
  </si>
  <si>
    <t>0600-04-000000-000287</t>
  </si>
  <si>
    <t>0600-04-000000-000288</t>
  </si>
  <si>
    <t>0600-04-000000-000289</t>
  </si>
  <si>
    <t>0600-04-000000-000290</t>
  </si>
  <si>
    <t>0600-04-000000-000291</t>
  </si>
  <si>
    <t>0600-04-000000-000292</t>
  </si>
  <si>
    <t>Increase the CPU to 8 and the initial memory to 16 GB for each cross-region Workspace ONE Access cluster node.</t>
  </si>
  <si>
    <t>Supports the scalability of a vRealize Automation cluster deployment.</t>
  </si>
  <si>
    <t>You must manually increase the CPU and memory for each cross-region Workspace ONE Access cluster node.</t>
  </si>
  <si>
    <t>An  Add another NSX-T Data Center load-balancer virtual server, wsa-http- redirect for the cross- region Workspace ONE Access cluster HTTP to HTTPS redirection to use the L7 HTTP type and port 80.
 - Set the IP address for the load balancer to the same IP address that is used for the HTTPS virtual server, wsa-https.
 - Set the application profile to the HTTP to HTTPS redirect profile,wsa-http- app-profile-redirect.</t>
  </si>
  <si>
    <t>SDDC-COM-SEC-IAM-050</t>
  </si>
  <si>
    <t>0600-04-000000-000293</t>
  </si>
  <si>
    <t xml:space="preserve">- TCP has a higher performance overhead compared to UDP.
- You must manually disable the SSL connection requirement in vRealize Log Insight.
</t>
  </si>
  <si>
    <t>Each organization has its own internal business processes. You evaluate the role seperation needs in your business and implement mapping from individual user accounts to Active Direcotry groups and roles in NSX-T Data Center.</t>
  </si>
  <si>
    <t>Each organization has its own internal business processes. You evaluate the role seperation needs in your business and implement mapping from individual user accounts to Active Directory groups and roles in NSX-T Data Center.</t>
  </si>
  <si>
    <t>E</t>
  </si>
  <si>
    <t>0610-01-000000-000001</t>
  </si>
  <si>
    <t>0610-01-000000-000002</t>
  </si>
  <si>
    <t>Install each ESXi host in the first, four-node, cluster of the management domain with a minimum of 30 physical CPU cores.</t>
  </si>
  <si>
    <t>If you plan to add more than one virtual infrastructure workload domain or third-party management components, you must add more CPU cores to the management ESXi hosts.</t>
  </si>
  <si>
    <t>The management and NSX-T Edge appliances in the cluster require a total of 179vCPUs.
If one of the hosts is not available because of failure or maintenance, the CPU overcommitment ratio becomes 1.99:1 per the optimal overcommitment ratio of 2:1.</t>
  </si>
  <si>
    <t>When sizing CPU, do not consider multithreading technology and associated performance gains.</t>
  </si>
  <si>
    <t>Although multithreading technologies increase CPU performance, the performance gain depends on running workloads and differs from one case to another.</t>
  </si>
  <si>
    <t>Because you must provide more physical CPU cores, costs increase and hardware choices become limited.</t>
  </si>
  <si>
    <t>The management and NSX-T Edge appliances in this cluster require a total of 627 GB RAM.
You allocate the remaining memory to additional management components that are required for new capabilities, for example, for new virtual infrastructure workload domains.</t>
  </si>
  <si>
    <t>When you use SATA-DOM or SD devices, scratch partition and ESXi logs are not retained locally. Configure the scratch partition of each ESXi host on supplemental storage.</t>
  </si>
  <si>
    <t>Тhe ESXi hosts remain responsive and log information is still accessible if a failure in the vSAN cluster occurs.
It is not possible to use vSAN datastore for the scratch partition.</t>
  </si>
  <si>
    <t>Set the advanced setting UserVars.SuppressShellWarning to 1 across all ESXi hosts in the management domain.</t>
  </si>
  <si>
    <t>Change the default ESX Admins group to the ug-esxi-admins group in Active Directory.</t>
  </si>
  <si>
    <t>SDDC-MGMT-VI-ESXi-019</t>
  </si>
  <si>
    <t>SDDC-MGMT-VI-ESXi-020</t>
  </si>
  <si>
    <t>0610-01-000000-000003</t>
  </si>
  <si>
    <t>When using two availability zones in Region A, add the vCenter Server appliance to the virtual machine group for Availability Zone 1.</t>
  </si>
  <si>
    <t>Ensures that, by default, the vCenter Server instance is powered on a host in the primary availability zone.</t>
  </si>
  <si>
    <t>Only one vCenter Single Sign- On domain exists.
The number of linked vCenter Server instances in the same vCenter Single Sign-On domain is limited to 15 instances. Because each workload domain can contain a single vCenter Server instance, one VMware Cloud Foundation instance can contain no more than 15 workload domains, including the management domain.</t>
  </si>
  <si>
    <t>0610-01-000000-000004</t>
  </si>
  <si>
    <t>When using a single availability zone, set the isolation address for the cluster to the gateway IP address for the vSAN network.</t>
  </si>
  <si>
    <t>Allows vSphere HA to validate complete network isolation if a connection failure occurs on an ESXi host.</t>
  </si>
  <si>
    <t>When using two availability zones, set two isolation addresses - one address for the vSAN network gateway in each availability zone.</t>
  </si>
  <si>
    <t>Allows vSphere HA to validate complete network isolation if a connection failure occurs on an ESXi host or between availability zones.</t>
  </si>
  <si>
    <t>Set the advanced cluster setting das.usedefaultisolationaddress to false.</t>
  </si>
  <si>
    <t>You must manually configure this advanced parameter in case of using a single availability zone.</t>
  </si>
  <si>
    <t>SDDC-MGMT-VI-VC-038</t>
  </si>
  <si>
    <t>SDDC-MGMT-VI-VC-039</t>
  </si>
  <si>
    <t>Requires a license for the management domain vCenter Server instance.</t>
  </si>
  <si>
    <t>Assign persistent IP configurations to each management component in the SDDC with the exception for NSX-T tunnel endpoints (TEPs) that use dynamic IP allocation.</t>
  </si>
  <si>
    <t>Ensures that endpoints have a persistent management IP address.
In VMware Cloud Foundation, you assign storage (vSAN and NFS) and vSphere vMotion IP configurations by using user-defined network pools.</t>
  </si>
  <si>
    <t>Set the MTU size to at least 1, 700 bytes (recommended 9,000 bytes for jumbo frames) on the physical switch ports, vSphere Distributed Switches, vSphere Distributed Switch port groups, and N-VDS switches that support the following traffic types:
- Overlay (Geneve)
- vSAN
- vSphere vMotion
- NFS</t>
  </si>
  <si>
    <t>Set the MTU size to at least 1,700 bytes (recommended 9000 bytes for jumbo frames) on physical inter- availability zone networking components which are part of the networking path between availability zones for the following traffic types.
- Overlay (Geneve)
- vSAN
- vSphere vMotion
- NFS</t>
  </si>
  <si>
    <t>When using two availability zones, add the NSX-T Manager appliances to the virtual machine group for Availability Zone 1.</t>
  </si>
  <si>
    <t>Ensures that, by default, the NSX-T Manager appliances are powered on a host in the primary availability zone.</t>
  </si>
  <si>
    <t>When using two availability zones, add the NSX-T Edge appliances to the virtual machine group for Availability Zone 1.</t>
  </si>
  <si>
    <t>Ensures that, by default, the NSX-T Edge appliances are powered on a host in the primary availability zone.</t>
  </si>
  <si>
    <t>Connect the standalone Tier-1 gateway to the cross-region virtual network.</t>
  </si>
  <si>
    <t>Ensure that at least 20% of free space is always available on all non-vSAN datastores.</t>
  </si>
  <si>
    <t>SDDC-MGMT-VI-STO-002</t>
  </si>
  <si>
    <t>SDDC-MGMT-VI-SDS-001</t>
  </si>
  <si>
    <t>SDDC-MGMT-VI-SDS-002</t>
  </si>
  <si>
    <t>SDDC-MGMT-VI-SDS-003</t>
  </si>
  <si>
    <t>SDDC-MGMT-VI-SDS-004</t>
  </si>
  <si>
    <t>SDDC-MGMT-VI-SDS-005</t>
  </si>
  <si>
    <t>Ensure that the storage I/O controller that is running the vSAN disk groups is capable and has a minimum queue depth of 256 set.</t>
  </si>
  <si>
    <t>Do not use the storage I/O controllers that are running vSAN disk groups for another purpose.</t>
  </si>
  <si>
    <t>Have at least 6.1TB of flash-based drives for the capacity tier in each disk group.</t>
  </si>
  <si>
    <t>When using two availability zones, deploy a vSAN witness appliance in a location that is not local to the ESXi hosts in any of the availability zones.</t>
  </si>
  <si>
    <t>The witness appliance has these features.
Acts as a tiebreaker if network isolation between the availability zones occurs.
Hosts all required witness components to form the required RAID-1 configuration on vSAN, that is, each data copy at a site while the witness is at the witness site.</t>
  </si>
  <si>
    <t>A third physically-separate location is required. Such a location must have a vSphere environment running to host the witness appliance.</t>
  </si>
  <si>
    <t>Deploy a medium-size witness appliance.</t>
  </si>
  <si>
    <t>A medium-size witness appliance supports up to 500 virtual machines which is sufficient for high availability of the management components of the SDDC.</t>
  </si>
  <si>
    <t>The vSphere environment at the witness location must satisfy the resource requirements of the witness appliance.</t>
  </si>
  <si>
    <t>0610-01-000000-000005</t>
  </si>
  <si>
    <t>0610-01-000000-000006</t>
  </si>
  <si>
    <t>10K SAS drives provide a balance between performance and capacity. You can use faster drives.
vStorage API for Data Protection-based backups require high- performance datastores to meet backup SLAs.
Solutions for cloud operations and automation use NFS datastores.
vRealize Automation uses NFS datastores for its content catalog which requires high-performance datastores.
vRealize Log Insight uses NFS datastores for its archive storage which, depending on compliance regulations, can use a large amount of disk space.</t>
  </si>
  <si>
    <t>SDDC-MGMT- VI-SDS-017</t>
  </si>
  <si>
    <t>SDDC-MGMT- VI-SDS-018</t>
  </si>
  <si>
    <t>SDDC-MGMT- VI-SDS-019</t>
  </si>
  <si>
    <t>SDDC-MGMT- VI-SDS-020</t>
  </si>
  <si>
    <t>SDDC-MGMT- VI-SDS-021</t>
  </si>
  <si>
    <t>SDDC-MGMT- VI-SDS-022</t>
  </si>
  <si>
    <t>SDDC-MGMT- VI-SDS-023</t>
  </si>
  <si>
    <t>SDDC-MGMT- VI-SDS-024</t>
  </si>
  <si>
    <t>Connect the first VMkernel adapter of the vSAN witness appliance to the management network in the witness site.</t>
  </si>
  <si>
    <t>Connects the witness appliance to the vCenter Server instance and ESXi hosts in Region A.</t>
  </si>
  <si>
    <t>The management networks in both availability zones must be routed to the management network in the witness site.</t>
  </si>
  <si>
    <t>Configure the vSAN witness appliance to use the first VMkernel adapter, that is the management Interface, for vSAN witness traffic.</t>
  </si>
  <si>
    <t>Separates the witness traffic from the vSAN data traffic. Witness traffic separation provides the following benefits:
Removes the requirement to have static routes from the vSAN networks in both availability zones to the witness site.
Removes the requirement to have jumbo frames enabled on the path between both availability zones and the witness site because witness traffic can use a regular MTU size of 1500 bytes.</t>
  </si>
  <si>
    <t>Place witness traffic on the management VMkernel adapter of all the ESXi hosts in the management domain.</t>
  </si>
  <si>
    <t>Allocate a statically assigned IP address and host name to the management adapter of the vSAN witness appliance.</t>
  </si>
  <si>
    <t xml:space="preserve">Simplifies maintenance and tracking, and implements a DNS configuration.
</t>
  </si>
  <si>
    <t xml:space="preserve">Requires precise IP address management.
</t>
  </si>
  <si>
    <t xml:space="preserve">Configure forward and reverse DNS records for the vSAN witness appliance assigning the record to the child domain for the region.
</t>
  </si>
  <si>
    <t xml:space="preserve">Configure time synchronization by using an internal NTP time for the vSAN witness appliance.
</t>
  </si>
  <si>
    <t xml:space="preserve">Enables connecting the vSAN witness appliance to the management domain vCenter Server by FQDN instead of IP address.
</t>
  </si>
  <si>
    <t>Prevents any failures in the stretched cluster configuration that are caused by time mismatch between the vSAN witness appliance and the ESXi hosts in both availability zones and management domain vCenter Server.</t>
  </si>
  <si>
    <t>You must provide DNS records for the vSAN witness appliance.</t>
  </si>
  <si>
    <t xml:space="preserve">An operational NTP service must be available in the environment.
All firewalls between the vSAN witness appliance and the NTP servers must allow NTP traffic on the required network ports.
</t>
  </si>
  <si>
    <t>0610-01-000000-000007</t>
  </si>
  <si>
    <t>0610-01-000000-000008</t>
  </si>
  <si>
    <t>0610-01-000000-000009</t>
  </si>
  <si>
    <t>0610-01-000000-000010</t>
  </si>
  <si>
    <t>0610-01-000000-000011</t>
  </si>
  <si>
    <t>0610-01-000000-000012</t>
  </si>
  <si>
    <t>0610-01-000000-000013</t>
  </si>
  <si>
    <t>When using two availability zones in Region A, add SDDC Manager system to the VM group of Availability Zone 1.</t>
  </si>
  <si>
    <t>Ensures that, by default, the SDDC Manager is powered on within the primary availability zone hosts group.</t>
  </si>
  <si>
    <t>SDDC-MGMT-LCM-VCF-017</t>
  </si>
  <si>
    <t>0610-01-000000-000014</t>
  </si>
  <si>
    <t xml:space="preserve">Use an account with the Account Operators role in Active Directory, sfo.rainpole\svc-domain-join, to perform domain join operations for the Workspace ONE Access connectors.
</t>
  </si>
  <si>
    <t>Configuring Integrated Windows Authentication requires the Workspace ONE Access connectors to be joined to the Active Directory domain.</t>
  </si>
  <si>
    <t xml:space="preserve">You must manage the password life cycle of this account.
</t>
  </si>
  <si>
    <t>0610-01-000000-000015</t>
  </si>
  <si>
    <t>Use an account with the Domain Users role in Active Directory, sfo.rainpole\svc-wsa-ad, to perform domain bind operations.</t>
  </si>
  <si>
    <t>You must provide a user account with privileges to query the Active Directory domain for Workspace ONE Access synchronization.</t>
  </si>
  <si>
    <t>SDDC-MGMT-SEC-IAM-034</t>
  </si>
  <si>
    <t>SDDC-MGMT-SEC-IAM-035</t>
  </si>
  <si>
    <t>If a failure in the vSAN cluster occurs, the ESXi hosts remain responsive and log information is still accessible.
It's not possible to use vSAN datastore for the scratch partition.</t>
  </si>
  <si>
    <t>Place the ESXi hosts in the shared edge and workload cluster on a new VLAN-backed management network segment dedicated for VI Workload Domain.</t>
  </si>
  <si>
    <t>Physical VLAN security separation between VI Workload Domain ESXi hosts and other management components in Management Domain is achieved.
Reduces the number of VLANs needed as a single VLAN can be allocated for both the ESXi hosts and NSX-T Edge nodes in the shared edge and workload cluster.</t>
  </si>
  <si>
    <t xml:space="preserve">A new VLAN and a new subnet are required for VI Workload Domain management network.
</t>
  </si>
  <si>
    <t>0610-02-000000-000001</t>
  </si>
  <si>
    <t xml:space="preserve">When using two availability zones in Region A, add the vCenter Server instance to the VM group of Availability Zone 1 in the management cluster.	</t>
  </si>
  <si>
    <t>Ensures that, by default, the vCenter Server instance is powered on within the primary availability zone hosts group.</t>
  </si>
  <si>
    <t>0610-02-000000-000002</t>
  </si>
  <si>
    <t>vCenter Server is the management and control plane for physical and virtual infrastructure. In a HA event, vCenter should be available first before other management components come online to ensure the rest of the SDDC management stack comes up cleanly.</t>
  </si>
  <si>
    <t>0610-02-000000-000003</t>
  </si>
  <si>
    <t>Allows vSphere HA to validate complete network isolation if a connection failure occurs on ESXi host or between availability zones.</t>
  </si>
  <si>
    <t>You must manually configure the isolation address in case of using a single availability zone.</t>
  </si>
  <si>
    <t xml:space="preserve">When using two availability zones, set two isolation addresses, one for each vSAN network gateway in each availability zone.	</t>
  </si>
  <si>
    <t>Set host isolation to Power Off and Restart VMs in vSphere HA.</t>
  </si>
  <si>
    <t>Set datastore with Permanent Device Loss (PDL) to Power Off and Restart VMs in vSphere HA.</t>
  </si>
  <si>
    <t>Availability of virtual machines that run on non-vSAN datastores can be increased by using VM Component Protection. If a host experiences a Permanent Device Loss event, vSphere HA can restart the affected virtual machines on other hosts that can still access that datastore.</t>
  </si>
  <si>
    <t>Only virtual machines that run on non-vSAN datastores can be protected by VM Component Protection.</t>
  </si>
  <si>
    <t>Set datastore with All-Paths-Down (APD) to Power Off and Restart VMs - Conservative restart policy in vSphere HA.</t>
  </si>
  <si>
    <t>Availability of virtual machines that run on non-vSAN datastores can be increased by using VM Component Protection. If a host experiences an All-Paths-Down event, vSphere HA can restart the affected virtual machines on other hosts that can still access that datastore.</t>
  </si>
  <si>
    <t>0610-02-000000-000004</t>
  </si>
  <si>
    <t>0610-02-000000-000005</t>
  </si>
  <si>
    <t>SDDC-WLD-VI-VC-038</t>
  </si>
  <si>
    <t>SDDC-WLD-VI-VC-039</t>
  </si>
  <si>
    <t>SDDC-WLD-VI-VC-040</t>
  </si>
  <si>
    <t>SDDC-WLD-VI-VC-041</t>
  </si>
  <si>
    <t>SDDC-WLD-VI-VC-042</t>
  </si>
  <si>
    <t>Enable Network I/O Control on the vSphere Distributed Switch for the workload domain.</t>
  </si>
  <si>
    <t>When using two availability zones, add NSX-T Manager appliances to the VM group of Availability Zone 1.</t>
  </si>
  <si>
    <t>Ensures that, by default, the NSX-T Manager appliances are powered on within the primary availability zone hosts group.</t>
  </si>
  <si>
    <t>U</t>
  </si>
  <si>
    <t xml:space="preserve">The large-sized appliance provides the required performance characteristics for most tenant workloads.
The deployment and life cycle management of virtual edges node is simpler.
You can migrate virtual machine form factor between physical locations to support advanced deployment topologies such as multiple availability zones.
</t>
  </si>
  <si>
    <t>Deploy two NSX-T Edge appliances in an edge cluster in the shared edge and workload cluster.</t>
  </si>
  <si>
    <t>When using two availability zones, add NSX-T Edge appliances to the VM group of Availability Zone 1.</t>
  </si>
  <si>
    <t>Ensures that, by default, the NSX-T Edge appliances are powered on within the primary availability zone hosts group.</t>
  </si>
  <si>
    <t>SDDC-WLD-VI-SDN-078</t>
  </si>
  <si>
    <t>Deploy a large-size witness appliance.</t>
  </si>
  <si>
    <t>A large-size witness appliance supports more than 500 virtual machines which is required for high availability of workloads that run in the SDDC.</t>
  </si>
  <si>
    <t>0610-02-000000-000006</t>
  </si>
  <si>
    <t>0610-02-000000-000007</t>
  </si>
  <si>
    <t>SDDC-WLD-VI-SDS-016</t>
  </si>
  <si>
    <t>SDDC-WLD-VI-SDS-017</t>
  </si>
  <si>
    <t>0610-02-000000-000008</t>
  </si>
  <si>
    <t>0610-02-000000-000009</t>
  </si>
  <si>
    <t>0610-02-000000-000010</t>
  </si>
  <si>
    <t>0610-02-000000-000011</t>
  </si>
  <si>
    <t>0610-02-000000-000012</t>
  </si>
  <si>
    <t>0610-02-000000-000013</t>
  </si>
  <si>
    <t>SDDC-WLD-VI-SDS-018</t>
  </si>
  <si>
    <t>SDDC-WLD-VI-SDS-019</t>
  </si>
  <si>
    <t>SDDC-WLD-VI-SDS-020</t>
  </si>
  <si>
    <t>SDDC-WLD-VI-SDS-021</t>
  </si>
  <si>
    <t>SDDC-WLD-VI-SDS-022</t>
  </si>
  <si>
    <t>SDDC-WLD-VI-SDS-023</t>
  </si>
  <si>
    <t>0610-03-000000-000001</t>
  </si>
  <si>
    <t>0610-03-000000-000002</t>
  </si>
  <si>
    <t>0610-03-000000-000003</t>
  </si>
  <si>
    <t>SDDC-KUBWLD-VI-VC-029</t>
  </si>
  <si>
    <t>SDDC-KUBWLD-VI-VC-030</t>
  </si>
  <si>
    <t>SDDC-KUBWLD-VI-VC-031</t>
  </si>
  <si>
    <t>Create a storage policy for use by vSphere with Tanzu.</t>
  </si>
  <si>
    <t>In the storage policy for vSphere with Tanzu, use tag-based rules.</t>
  </si>
  <si>
    <t>Enable vSphere with Tanzu on the shared edge and workload cluster in the workload domain.</t>
  </si>
  <si>
    <t>0610-04-000000-000001</t>
  </si>
  <si>
    <t>Use the embedded PostgreSQL database cluster with Workspace ONE Access.</t>
  </si>
  <si>
    <t>vRealize Suite Lifecycle Manager configures a PostgreSQL database cluster as part of the Workspace ONE Access cluster deployment.
Removes the need for an external SQL database.</t>
  </si>
  <si>
    <t>0610-04-000000-000002</t>
  </si>
  <si>
    <t>0610-04-000000-000003</t>
  </si>
  <si>
    <t>Use an account with the Account Operators role in Active Directory, rainpole\svc-domain-join, to perform domain-join operations for the Workspace ONE Access connectors.</t>
  </si>
  <si>
    <t>You must manage the password lifecycle of this account.</t>
  </si>
  <si>
    <t>Use an account with the Domain Users role in Active Directory, rainpole\svc-wsa-ad, to perform domain-bind operations.</t>
  </si>
  <si>
    <t>Use the small-size load balancer that is configured by SDDC Manager, on a dedicated NSX-T Data Center Tier-1 gateway in the management domain to load balance connections across the cross-region Workspace ONE Access cluster members.</t>
  </si>
  <si>
    <t>Required to deploy Workspace ONE Access as a cluster deployment type, enabling it to handle a greater load and obtain a higher level of availability for vRealize Automation and vRealize Operations, which also share this load balancer.</t>
  </si>
  <si>
    <t>Add an NSX-T Data Center load-balancer monitor,wsa-https-monitor, for the cross- region Workspace ONE Access cluster with an active HTTPS monitor on monitoring port 443.
 - Use the default timeout intervals.
 - HTTP method: Get
 - HTTP request version: 1.1
 - Request URL: / SAAS/API/1.0/ REST/system/ health/ heartbeat.
 - HTTP response code: 200
 - HTTP response body: OK
 - Server SSL: Enabled
 - Client certificate: Cross-region Workspace ONE Access cluster certificate
 - SSL profile: default- balanced-server-ssl- profile.</t>
  </si>
  <si>
    <t>SDDC-COM-SEC-IAM-051</t>
  </si>
  <si>
    <t>SDDC-COM-SEC-IAM-052</t>
  </si>
  <si>
    <t>Deploy a single vRealize Suite Lifecycle Manager instance on the first cluster in the management domain of the primary region to manage the following management components:
Cross-region vRealize Suite products
Cross-region Workspace ONE Access cluster
Regional vRealize Log Insight cluster</t>
  </si>
  <si>
    <t>Download product bundles for install, patch, and upgrade using SDDC Manager and synchronize to vRealize Suite Lifecycle Manager.</t>
  </si>
  <si>
    <t>Allows product binaries for Workspace ONE Access and vRealize Suite product install, patch, and upgrade to be provided through SDDC Manager.
You can deploy and manage the design in an environment that does not allow access to the Internet or are dark sites.</t>
  </si>
  <si>
    <t>Product binaries for install, patch, and upgrade are transferred from SDDC Manager to the vRealize Suite Lifecycle Manager repository for registration.
Because you use the local vRealize Suite Lifecycle Manager repository, product binaries are transferred across the WAN during product install, patch, and upgrade across regions.</t>
  </si>
  <si>
    <t>Assign the enterprise group for vRealize Suite Lifecycle Manager administrators, rainpole.io\ug-vrslcm-admins, the VCF role.</t>
  </si>
  <si>
    <t>Use the small-size load balancer that is configured by SDDC Manager on a dedicated NSX-T Data Center Tier-1 Gateway in the management domain to load balance the cross-region Workspace ONE Access cluster, to also load balance connections across the vRealize Operations Manager analytics cluster members.</t>
  </si>
  <si>
    <t>0610-04-000000-000004</t>
  </si>
  <si>
    <t>Connect each workload domain to vRealize Operations Manager by using SDDC Manager.</t>
  </si>
  <si>
    <t>SDDC Manager automatically adds the workload domain vCenter Server cloud account in vRealize Operations Manager.</t>
  </si>
  <si>
    <t>SDDC-COM-CO-MON-071</t>
  </si>
  <si>
    <t>SDDC-COM-CO-LOG-013</t>
  </si>
  <si>
    <t>SDDC-COM-CO-LOG-014</t>
  </si>
  <si>
    <t>SDDC-COM-CO-LOG-015</t>
  </si>
  <si>
    <t>SDDC-COM-CO-LOG-016</t>
  </si>
  <si>
    <t>SDDC-COM-CO-LOG-017</t>
  </si>
  <si>
    <t>SDDC-COM-CO-LOG-018</t>
  </si>
  <si>
    <t>SDDC-COM-CO-LOG-019</t>
  </si>
  <si>
    <t>SDDC-COM-CO-LOG-020</t>
  </si>
  <si>
    <t>SDDC-COM-CO-LOG-021</t>
  </si>
  <si>
    <t>SDDC-COM-CO-LOG-022</t>
  </si>
  <si>
    <t>SDDC-COM-CO-LOG-023</t>
  </si>
  <si>
    <t>SDDC-COM-CO-LOG-024</t>
  </si>
  <si>
    <t>SDDC-COM-CO-LOG-025</t>
  </si>
  <si>
    <t>SDDC-COM-CO-LOG-026</t>
  </si>
  <si>
    <t>SDDC-COM-CO-LOG-027</t>
  </si>
  <si>
    <t>SDDC-COM-CO-LOG-028</t>
  </si>
  <si>
    <t>Install the following content packs:
VMware - Linux
VMware - Linux Systemd
VMware - NSX-T
VMware - vRSLCM
VMware Identity Manager</t>
  </si>
  <si>
    <t>Configure the following agent groups that are related to content packs:
SDDC - vRSLCM
SDDC - Linux OS
SDDC - Photon OS
SDDC - Workspace ONE Access</t>
  </si>
  <si>
    <t>Connect the workload domains to vRealize Log Insight by using SDDC Manager.</t>
  </si>
  <si>
    <t>SDDC Manager automatically adds the workload domain vCenter Server and ESXi hosts to vRealize Log Insight.</t>
  </si>
  <si>
    <t>0610-04-000000-000005</t>
  </si>
  <si>
    <t>SDDC-COM-CO- LOG-048</t>
  </si>
  <si>
    <t>Use the small-size load balancer that is configured by SDDC Manager on a dedicated NSX-T Data Center Tier-1 Gateway in the management domain to load balance the cross-region Workspace ONE Access cluster, and to load balance also the connections across vRealize Automation cluster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</si>
</sst>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
      <sz val="8"/>
      <name val="Calibri"/>
      <family val="2"/>
      <scheme val="minor"/>
    </font>
    <font>
      <sz val="12"/>
      <color rgb="FF323232"/>
      <name val="Courier New"/>
      <family val="1"/>
    </font>
    <font>
      <sz val="12"/>
      <color rgb="FF323232"/>
      <name val="Arial"/>
      <family val="2"/>
    </font>
    <font>
      <b/>
      <sz val="12"/>
      <color rgb="FF323232"/>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6D6C70"/>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5" fillId="0" borderId="0" xfId="0" applyFont="1"/>
    <xf numFmtId="0" fontId="5" fillId="0" borderId="0" xfId="0" applyFont="1" applyAlignment="1">
      <alignmen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NumberFormat="1" applyFont="1" applyAlignment="1">
      <alignment horizontal="left" vertical="top" wrapText="1"/>
    </xf>
    <xf numFmtId="0" fontId="5" fillId="0" borderId="0" xfId="0" applyFont="1" applyAlignment="1">
      <alignment vertical="center" wrapText="1"/>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1" xfId="0" quotePrefix="1" applyFont="1" applyFill="1" applyBorder="1" applyAlignment="1">
      <alignment vertical="center" wrapText="1"/>
    </xf>
    <xf numFmtId="49" fontId="0" fillId="0" borderId="0" xfId="0" applyNumberFormat="1" applyBorder="1"/>
    <xf numFmtId="0" fontId="0" fillId="0" borderId="0" xfId="0" applyBorder="1"/>
    <xf numFmtId="0" fontId="9" fillId="0" borderId="0" xfId="0" applyFont="1" applyBorder="1"/>
    <xf numFmtId="2" fontId="0" fillId="0" borderId="0" xfId="0" applyNumberFormat="1" applyBorder="1"/>
    <xf numFmtId="0" fontId="0" fillId="0" borderId="0" xfId="0" applyNumberFormat="1" applyBorder="1"/>
    <xf numFmtId="0" fontId="8"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0" fillId="0" borderId="0" xfId="0" applyFont="1" applyBorder="1"/>
    <xf numFmtId="0" fontId="8" fillId="0" borderId="2" xfId="0" applyNumberFormat="1" applyFont="1" applyBorder="1" applyAlignment="1">
      <alignment horizontal="center"/>
    </xf>
    <xf numFmtId="0" fontId="8" fillId="0" borderId="2" xfId="0" applyFont="1" applyBorder="1" applyAlignment="1">
      <alignment horizontal="center"/>
    </xf>
    <xf numFmtId="0"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xf>
    <xf numFmtId="0" fontId="0" fillId="0" borderId="2" xfId="0" applyBorder="1" applyAlignment="1">
      <alignment horizontal="center"/>
    </xf>
    <xf numFmtId="164" fontId="0" fillId="0" borderId="0" xfId="0" applyNumberFormat="1" applyBorder="1"/>
    <xf numFmtId="0" fontId="0" fillId="0" borderId="0" xfId="0" applyBorder="1" applyAlignment="1">
      <alignment horizontal="center"/>
    </xf>
    <xf numFmtId="0" fontId="8" fillId="0" borderId="0" xfId="0" applyFont="1" applyFill="1" applyBorder="1" applyAlignment="1">
      <alignment horizontal="center"/>
    </xf>
    <xf numFmtId="1" fontId="5" fillId="2" borderId="1" xfId="0" applyNumberFormat="1" applyFont="1" applyFill="1" applyBorder="1" applyAlignment="1">
      <alignment horizontal="center" vertical="center" wrapText="1"/>
    </xf>
    <xf numFmtId="0" fontId="5" fillId="4" borderId="1" xfId="0" applyFont="1" applyFill="1" applyBorder="1" applyAlignment="1"/>
    <xf numFmtId="0" fontId="5" fillId="4" borderId="0" xfId="0" applyFont="1" applyFill="1" applyAlignment="1"/>
    <xf numFmtId="0" fontId="5" fillId="2" borderId="1" xfId="0" applyFont="1" applyFill="1" applyBorder="1" applyAlignment="1">
      <alignment horizontal="center" vertical="center"/>
    </xf>
    <xf numFmtId="0" fontId="5" fillId="2" borderId="1" xfId="0" applyNumberFormat="1" applyFont="1" applyFill="1" applyBorder="1" applyAlignment="1">
      <alignment horizontal="left" vertical="top" wrapText="1"/>
    </xf>
    <xf numFmtId="0" fontId="5" fillId="2" borderId="1" xfId="0" applyFont="1" applyFill="1" applyBorder="1"/>
    <xf numFmtId="0" fontId="5" fillId="0" borderId="1" xfId="0" applyFont="1" applyFill="1" applyBorder="1"/>
    <xf numFmtId="0" fontId="7" fillId="4" borderId="3" xfId="0" applyFont="1" applyFill="1" applyBorder="1"/>
    <xf numFmtId="0" fontId="7" fillId="4" borderId="4" xfId="0" applyFont="1" applyFill="1" applyBorder="1" applyAlignment="1">
      <alignment horizontal="center"/>
    </xf>
    <xf numFmtId="0" fontId="0" fillId="5" borderId="0" xfId="0" applyFill="1"/>
    <xf numFmtId="0" fontId="0" fillId="5" borderId="0" xfId="0" applyFont="1" applyFill="1"/>
    <xf numFmtId="0" fontId="0" fillId="5" borderId="0" xfId="0" applyFont="1" applyFill="1" applyBorder="1"/>
    <xf numFmtId="0" fontId="0" fillId="5" borderId="0" xfId="0" applyFont="1" applyFill="1" applyBorder="1" applyAlignment="1">
      <alignment horizontal="center"/>
    </xf>
    <xf numFmtId="0" fontId="7" fillId="4" borderId="5" xfId="0" applyFont="1" applyFill="1" applyBorder="1"/>
    <xf numFmtId="0" fontId="7" fillId="4" borderId="6" xfId="0" applyFont="1" applyFill="1" applyBorder="1" applyAlignment="1">
      <alignment horizontal="center"/>
    </xf>
    <xf numFmtId="0" fontId="7" fillId="4" borderId="7" xfId="0" applyFont="1" applyFill="1" applyBorder="1"/>
    <xf numFmtId="0" fontId="7" fillId="4" borderId="8" xfId="0" applyFont="1" applyFill="1" applyBorder="1" applyAlignment="1">
      <alignment horizontal="center"/>
    </xf>
    <xf numFmtId="0" fontId="0" fillId="4" borderId="3" xfId="0" applyFont="1" applyFill="1" applyBorder="1"/>
    <xf numFmtId="0" fontId="0" fillId="4" borderId="4" xfId="0" applyFont="1" applyFill="1" applyBorder="1"/>
    <xf numFmtId="0" fontId="8" fillId="0" borderId="0" xfId="0" applyFont="1" applyBorder="1" applyAlignment="1">
      <alignment horizontal="center"/>
    </xf>
    <xf numFmtId="0" fontId="5" fillId="4" borderId="1" xfId="0" applyFont="1" applyFill="1" applyBorder="1"/>
    <xf numFmtId="0" fontId="5" fillId="2" borderId="1" xfId="0" applyFont="1" applyFill="1" applyBorder="1" applyAlignment="1">
      <alignment horizontal="left" vertical="top" wrapText="1"/>
    </xf>
    <xf numFmtId="0" fontId="5" fillId="0" borderId="1" xfId="0" applyFont="1" applyBorder="1"/>
    <xf numFmtId="0" fontId="5" fillId="4" borderId="0" xfId="0" applyFont="1" applyFill="1" applyBorder="1" applyAlignment="1"/>
    <xf numFmtId="0" fontId="5" fillId="2" borderId="0" xfId="0" applyFont="1" applyFill="1" applyBorder="1" applyAlignment="1">
      <alignment horizontal="center" vertical="center"/>
    </xf>
    <xf numFmtId="0" fontId="5" fillId="2" borderId="0" xfId="0" applyNumberFormat="1" applyFont="1" applyFill="1" applyBorder="1" applyAlignment="1">
      <alignment horizontal="left" vertical="top" wrapText="1"/>
    </xf>
    <xf numFmtId="0" fontId="5" fillId="0" borderId="0" xfId="0" applyFont="1" applyFill="1" applyBorder="1"/>
    <xf numFmtId="0" fontId="5" fillId="2" borderId="0" xfId="0" applyFont="1" applyFill="1" applyBorder="1" applyAlignment="1">
      <alignment vertical="center"/>
    </xf>
    <xf numFmtId="0" fontId="5" fillId="0" borderId="1" xfId="0" applyFont="1" applyFill="1" applyBorder="1" applyAlignment="1">
      <alignment horizontal="center" vertical="center" wrapText="1"/>
    </xf>
  </cellXfs>
  <cellStyles count="35">
    <cellStyle name="Followed Hyperlink" xfId="24" builtinId="9" hidden="1"/>
    <cellStyle name="Followed Hyperlink" xfId="17" builtinId="9" hidden="1"/>
    <cellStyle name="Followed Hyperlink" xfId="13" builtinId="9" hidden="1"/>
    <cellStyle name="Followed Hyperlink" xfId="8" builtinId="9" hidden="1"/>
    <cellStyle name="Followed Hyperlink" xfId="10" builtinId="9" hidden="1"/>
    <cellStyle name="Followed Hyperlink" xfId="11" builtinId="9" hidden="1"/>
    <cellStyle name="Followed Hyperlink" xfId="9" builtinId="9" hidden="1"/>
    <cellStyle name="Followed Hyperlink" xfId="5" builtinId="9" hidden="1"/>
    <cellStyle name="Followed Hyperlink" xfId="6" builtinId="9" hidden="1"/>
    <cellStyle name="Followed Hyperlink" xfId="2" builtinId="9" hidden="1"/>
    <cellStyle name="Followed Hyperlink" xfId="4" builtinId="9" hidden="1"/>
    <cellStyle name="Followed Hyperlink" xfId="12" builtinId="9" hidden="1"/>
    <cellStyle name="Followed Hyperlink" xfId="7" builtinId="9" hidden="1"/>
    <cellStyle name="Followed Hyperlink" xfId="32" builtinId="9" hidden="1"/>
    <cellStyle name="Followed Hyperlink" xfId="20" builtinId="9" hidden="1"/>
    <cellStyle name="Followed Hyperlink" xfId="22" builtinId="9" hidden="1"/>
    <cellStyle name="Followed Hyperlink" xfId="28" builtinId="9" hidden="1"/>
    <cellStyle name="Followed Hyperlink" xfId="30" builtinId="9" hidden="1"/>
    <cellStyle name="Followed Hyperlink" xfId="34" builtinId="9" hidden="1"/>
    <cellStyle name="Followed Hyperlink" xfId="26" builtinId="9" hidden="1"/>
    <cellStyle name="Followed Hyperlink" xfId="16" builtinId="9" hidden="1"/>
    <cellStyle name="Followed Hyperlink" xfId="18" builtinId="9" hidden="1"/>
    <cellStyle name="Followed Hyperlink" xfId="15" builtinId="9" hidden="1"/>
    <cellStyle name="Followed Hyperlink" xfId="14" builtinId="9" hidden="1"/>
    <cellStyle name="Hyperlink" xfId="1" builtinId="8" hidden="1"/>
    <cellStyle name="Hyperlink" xfId="3" builtinId="8" hidden="1"/>
    <cellStyle name="Hyperlink" xfId="27" builtinId="8" hidden="1"/>
    <cellStyle name="Hyperlink" xfId="29" builtinId="8" hidden="1"/>
    <cellStyle name="Hyperlink" xfId="19" builtinId="8" hidden="1"/>
    <cellStyle name="Hyperlink" xfId="21" builtinId="8" hidden="1"/>
    <cellStyle name="Hyperlink" xfId="23" builtinId="8" hidden="1"/>
    <cellStyle name="Hyperlink" xfId="25" builtinId="8" hidden="1"/>
    <cellStyle name="Hyperlink" xfId="31" builtinId="8" hidden="1"/>
    <cellStyle name="Hyperlink" xfId="33" builtinId="8" hidden="1"/>
    <cellStyle name="Normal" xfId="0" builtinId="0"/>
  </cellStyles>
  <dxfs count="939">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VMware Validated</a:t>
            </a:r>
            <a:r>
              <a:rPr lang="en-US" baseline="0"/>
              <a:t> </a:t>
            </a:r>
            <a:r>
              <a:rPr lang="en-US"/>
              <a:t>Design 6.0 - Design Decision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DDD-5C4B-81E7-E1E15FF530ED}"/>
              </c:ext>
            </c:extLst>
          </c:dPt>
          <c:dPt>
            <c:idx val="1"/>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DDD-5C4B-81E7-E1E15FF530ED}"/>
              </c:ext>
            </c:extLst>
          </c:dPt>
          <c:dPt>
            <c:idx val="2"/>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DDD-5C4B-81E7-E1E15FF530E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'Design Decision Totals'!$B$2:$B$5</c:f>
              <c:strCache>
                <c:ptCount val="4"/>
                <c:pt idx="0">
                  <c:v>Management Domain Design Decisions</c:v>
                </c:pt>
                <c:pt idx="1">
                  <c:v>VI Workload Domain Design Decisions</c:v>
                </c:pt>
                <c:pt idx="2">
                  <c:v>Kubernetes Workload Domain Design Decisions</c:v>
                </c:pt>
                <c:pt idx="3">
                  <c:v>Cloud Operations and Automation Design Decisions </c:v>
                </c:pt>
              </c:strCache>
            </c:strRef>
          </c:cat>
          <c:val>
            <c:numRef>
              <c:f>'Design Decision Totals'!$C$2:$C$5</c:f>
              <c:numCache>
                <c:formatCode>General</c:formatCode>
                <c:ptCount val="4"/>
                <c:pt idx="0">
                  <c:v>241</c:v>
                </c:pt>
                <c:pt idx="1">
                  <c:v>184</c:v>
                </c:pt>
                <c:pt idx="2">
                  <c:v>167</c:v>
                </c:pt>
                <c:pt idx="3">
                  <c:v>296</c:v>
                </c:pt>
              </c:numCache>
            </c:numRef>
          </c:val>
          <c:extLst>
            <c:ext xmlns:c16="http://schemas.microsoft.com/office/drawing/2014/chart" uri="{C3380CC4-5D6E-409C-BE32-E72D297353CC}">
              <c16:uniqueId val="{00000008-5DDD-5C4B-81E7-E1E15FF530ED}"/>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349250</xdr:colOff>
      <xdr:row>3</xdr:row>
      <xdr:rowOff>95249</xdr:rowOff>
    </xdr:from>
    <xdr:to>
      <xdr:col>8</xdr:col>
      <xdr:colOff>292806</xdr:colOff>
      <xdr:row>16</xdr:row>
      <xdr:rowOff>183444</xdr:rowOff>
    </xdr:to>
    <xdr:sp macro="" textlink="">
      <xdr:nvSpPr>
        <xdr:cNvPr id="3" name="TextBox 2">
          <a:extLst>
            <a:ext uri="{FF2B5EF4-FFF2-40B4-BE49-F238E27FC236}">
              <a16:creationId xmlns:a16="http://schemas.microsoft.com/office/drawing/2014/main" id="{8E42C27E-84F2-F247-A9A9-481871075B87}"/>
            </a:ext>
          </a:extLst>
        </xdr:cNvPr>
        <xdr:cNvSpPr txBox="1"/>
      </xdr:nvSpPr>
      <xdr:spPr>
        <a:xfrm>
          <a:off x="349250" y="698499"/>
          <a:ext cx="6547556" cy="27022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1">
                  <a:lumMod val="75000"/>
                </a:schemeClr>
              </a:solidFill>
              <a:latin typeface="Metropolis" pitchFamily="2" charset="77"/>
            </a:rPr>
            <a:t>Design Decision</a:t>
          </a:r>
          <a:r>
            <a:rPr lang="en-GB" sz="3200" b="1" baseline="0">
              <a:solidFill>
                <a:schemeClr val="accent1">
                  <a:lumMod val="75000"/>
                </a:schemeClr>
              </a:solidFill>
              <a:latin typeface="Metropolis" pitchFamily="2" charset="77"/>
            </a:rPr>
            <a:t> Checklist</a:t>
          </a:r>
          <a:endParaRPr lang="en-GB" sz="3200" b="1">
            <a:solidFill>
              <a:schemeClr val="accent1">
                <a:lumMod val="75000"/>
              </a:schemeClr>
            </a:solidFill>
            <a:latin typeface="Metropolis" pitchFamily="2" charset="77"/>
          </a:endParaRPr>
        </a:p>
        <a:p>
          <a:endParaRPr lang="en-GB" sz="1050"/>
        </a:p>
        <a:p>
          <a:r>
            <a:rPr lang="en-GB" sz="1400">
              <a:latin typeface="Metropolis" pitchFamily="2" charset="77"/>
            </a:rPr>
            <a:t>VMware Validated</a:t>
          </a:r>
          <a:r>
            <a:rPr lang="en-GB" sz="1400" baseline="0">
              <a:latin typeface="Metropolis" pitchFamily="2" charset="77"/>
            </a:rPr>
            <a:t> Design 6.1</a:t>
          </a:r>
          <a:endParaRPr lang="en-GB" sz="1400">
            <a:latin typeface="Metropolis" pitchFamily="2" charset="77"/>
          </a:endParaRPr>
        </a:p>
      </xdr:txBody>
    </xdr:sp>
    <xdr:clientData/>
  </xdr:twoCellAnchor>
  <xdr:twoCellAnchor editAs="oneCell">
    <xdr:from>
      <xdr:col>1</xdr:col>
      <xdr:colOff>784129</xdr:colOff>
      <xdr:row>15</xdr:row>
      <xdr:rowOff>178183</xdr:rowOff>
    </xdr:from>
    <xdr:to>
      <xdr:col>5</xdr:col>
      <xdr:colOff>24580</xdr:colOff>
      <xdr:row>28</xdr:row>
      <xdr:rowOff>195503</xdr:rowOff>
    </xdr:to>
    <xdr:pic>
      <xdr:nvPicPr>
        <xdr:cNvPr id="5" name="Picture 4">
          <a:extLst>
            <a:ext uri="{FF2B5EF4-FFF2-40B4-BE49-F238E27FC236}">
              <a16:creationId xmlns:a16="http://schemas.microsoft.com/office/drawing/2014/main" id="{302B4DB2-D0FB-914D-ABF3-09D2E6C96654}"/>
            </a:ext>
          </a:extLst>
        </xdr:cNvPr>
        <xdr:cNvPicPr>
          <a:picLocks noChangeAspect="1"/>
        </xdr:cNvPicPr>
      </xdr:nvPicPr>
      <xdr:blipFill>
        <a:blip xmlns:r="http://schemas.openxmlformats.org/officeDocument/2006/relationships" r:embed="rId1"/>
        <a:stretch>
          <a:fillRect/>
        </a:stretch>
      </xdr:blipFill>
      <xdr:spPr>
        <a:xfrm>
          <a:off x="1609629" y="3194433"/>
          <a:ext cx="2542451" cy="2631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647700</xdr:colOff>
      <xdr:row>3</xdr:row>
      <xdr:rowOff>647700</xdr:rowOff>
    </xdr:from>
    <xdr:to>
      <xdr:col>56</xdr:col>
      <xdr:colOff>901700</xdr:colOff>
      <xdr:row>3</xdr:row>
      <xdr:rowOff>647700</xdr:rowOff>
    </xdr:to>
    <xdr:sp macro="" textlink="">
      <xdr:nvSpPr>
        <xdr:cNvPr id="3094" name="Line 22">
          <a:extLst>
            <a:ext uri="{FF2B5EF4-FFF2-40B4-BE49-F238E27FC236}">
              <a16:creationId xmlns:a16="http://schemas.microsoft.com/office/drawing/2014/main" id="{3D04F315-E150-DA40-B73E-3065B544B46C}"/>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93" name="Line 21">
          <a:extLst>
            <a:ext uri="{FF2B5EF4-FFF2-40B4-BE49-F238E27FC236}">
              <a16:creationId xmlns:a16="http://schemas.microsoft.com/office/drawing/2014/main" id="{C681B8D3-1D74-3A45-B13D-64C57C36B19D}"/>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92" name="Line 20">
          <a:extLst>
            <a:ext uri="{FF2B5EF4-FFF2-40B4-BE49-F238E27FC236}">
              <a16:creationId xmlns:a16="http://schemas.microsoft.com/office/drawing/2014/main" id="{9B81D142-0BE3-1541-B324-276276354C5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88" name="Line 16">
          <a:extLst>
            <a:ext uri="{FF2B5EF4-FFF2-40B4-BE49-F238E27FC236}">
              <a16:creationId xmlns:a16="http://schemas.microsoft.com/office/drawing/2014/main" id="{FC52CE0A-4BB2-584E-A622-01BA2EEEE4DE}"/>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87" name="Line 15">
          <a:extLst>
            <a:ext uri="{FF2B5EF4-FFF2-40B4-BE49-F238E27FC236}">
              <a16:creationId xmlns:a16="http://schemas.microsoft.com/office/drawing/2014/main" id="{753D3E89-EAB8-2249-A6A5-EBBC7FBF5E5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86" name="Line 14">
          <a:extLst>
            <a:ext uri="{FF2B5EF4-FFF2-40B4-BE49-F238E27FC236}">
              <a16:creationId xmlns:a16="http://schemas.microsoft.com/office/drawing/2014/main" id="{0DF6E780-8384-834C-AA41-7437B885C50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082" name="Line 10">
          <a:extLst>
            <a:ext uri="{FF2B5EF4-FFF2-40B4-BE49-F238E27FC236}">
              <a16:creationId xmlns:a16="http://schemas.microsoft.com/office/drawing/2014/main" id="{CCB6173C-4A40-2D45-9478-9952D152BEF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81" name="Line 9">
          <a:extLst>
            <a:ext uri="{FF2B5EF4-FFF2-40B4-BE49-F238E27FC236}">
              <a16:creationId xmlns:a16="http://schemas.microsoft.com/office/drawing/2014/main" id="{9795F395-A5AE-F745-9915-80F783A6407C}"/>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80" name="Line 8">
          <a:extLst>
            <a:ext uri="{FF2B5EF4-FFF2-40B4-BE49-F238E27FC236}">
              <a16:creationId xmlns:a16="http://schemas.microsoft.com/office/drawing/2014/main" id="{5CF24990-1BAD-7B4F-8655-BE04F634FD1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76" name="Line 4">
          <a:extLst>
            <a:ext uri="{FF2B5EF4-FFF2-40B4-BE49-F238E27FC236}">
              <a16:creationId xmlns:a16="http://schemas.microsoft.com/office/drawing/2014/main" id="{560EA2E1-02FE-874B-BB4F-4CD56DCE4095}"/>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75" name="Line 3">
          <a:extLst>
            <a:ext uri="{FF2B5EF4-FFF2-40B4-BE49-F238E27FC236}">
              <a16:creationId xmlns:a16="http://schemas.microsoft.com/office/drawing/2014/main" id="{7C0455FA-6006-4A4D-92AB-386D06BBEAB0}"/>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74" name="Line 2">
          <a:extLst>
            <a:ext uri="{FF2B5EF4-FFF2-40B4-BE49-F238E27FC236}">
              <a16:creationId xmlns:a16="http://schemas.microsoft.com/office/drawing/2014/main" id="{E3A87FF3-DC63-7C4D-BF6B-887BF2B20121}"/>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12" name="Line 40">
          <a:extLst>
            <a:ext uri="{FF2B5EF4-FFF2-40B4-BE49-F238E27FC236}">
              <a16:creationId xmlns:a16="http://schemas.microsoft.com/office/drawing/2014/main" id="{73E0A159-2CE7-3648-9581-F4ACA8D80617}"/>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11" name="Line 39">
          <a:extLst>
            <a:ext uri="{FF2B5EF4-FFF2-40B4-BE49-F238E27FC236}">
              <a16:creationId xmlns:a16="http://schemas.microsoft.com/office/drawing/2014/main" id="{82FC82F0-D2A0-1246-919C-F41CD2068652}"/>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10" name="Line 38">
          <a:extLst>
            <a:ext uri="{FF2B5EF4-FFF2-40B4-BE49-F238E27FC236}">
              <a16:creationId xmlns:a16="http://schemas.microsoft.com/office/drawing/2014/main" id="{B0038883-064A-5E4B-A016-CCD86C5CAFF3}"/>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6" name="Line 34">
          <a:extLst>
            <a:ext uri="{FF2B5EF4-FFF2-40B4-BE49-F238E27FC236}">
              <a16:creationId xmlns:a16="http://schemas.microsoft.com/office/drawing/2014/main" id="{9D667AD1-F2C8-8748-8AC1-FC22FF26481E}"/>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05" name="Line 33">
          <a:extLst>
            <a:ext uri="{FF2B5EF4-FFF2-40B4-BE49-F238E27FC236}">
              <a16:creationId xmlns:a16="http://schemas.microsoft.com/office/drawing/2014/main" id="{B84F1864-7E70-E246-8EA6-75CD2F43503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04" name="Line 32">
          <a:extLst>
            <a:ext uri="{FF2B5EF4-FFF2-40B4-BE49-F238E27FC236}">
              <a16:creationId xmlns:a16="http://schemas.microsoft.com/office/drawing/2014/main" id="{1EDF48ED-2234-1F4E-96E9-20377A6A4FB9}"/>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0" name="Line 28">
          <a:extLst>
            <a:ext uri="{FF2B5EF4-FFF2-40B4-BE49-F238E27FC236}">
              <a16:creationId xmlns:a16="http://schemas.microsoft.com/office/drawing/2014/main" id="{384E4632-F7E6-844B-A84F-F793A0A43448}"/>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99" name="Line 27">
          <a:extLst>
            <a:ext uri="{FF2B5EF4-FFF2-40B4-BE49-F238E27FC236}">
              <a16:creationId xmlns:a16="http://schemas.microsoft.com/office/drawing/2014/main" id="{E122458F-CB65-A144-8863-96F10BC3D573}"/>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98" name="Line 26">
          <a:extLst>
            <a:ext uri="{FF2B5EF4-FFF2-40B4-BE49-F238E27FC236}">
              <a16:creationId xmlns:a16="http://schemas.microsoft.com/office/drawing/2014/main" id="{C14866BB-4E3E-B54A-B762-1500D2754FD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647700</xdr:colOff>
      <xdr:row>34</xdr:row>
      <xdr:rowOff>12700</xdr:rowOff>
    </xdr:from>
    <xdr:to>
      <xdr:col>56</xdr:col>
      <xdr:colOff>901700</xdr:colOff>
      <xdr:row>34</xdr:row>
      <xdr:rowOff>12700</xdr:rowOff>
    </xdr:to>
    <xdr:sp macro="" textlink="">
      <xdr:nvSpPr>
        <xdr:cNvPr id="4142" name="Line 46">
          <a:extLst>
            <a:ext uri="{FF2B5EF4-FFF2-40B4-BE49-F238E27FC236}">
              <a16:creationId xmlns:a16="http://schemas.microsoft.com/office/drawing/2014/main" id="{92D30B8F-A01C-DD44-A481-9F786F3BC3DC}"/>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41" name="Line 45">
          <a:extLst>
            <a:ext uri="{FF2B5EF4-FFF2-40B4-BE49-F238E27FC236}">
              <a16:creationId xmlns:a16="http://schemas.microsoft.com/office/drawing/2014/main" id="{1CEAC36B-1A69-2047-9EFC-F9B60E9A0BD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40" name="Line 44">
          <a:extLst>
            <a:ext uri="{FF2B5EF4-FFF2-40B4-BE49-F238E27FC236}">
              <a16:creationId xmlns:a16="http://schemas.microsoft.com/office/drawing/2014/main" id="{BE487C3F-27C7-C544-AD9D-38A629D4D0D1}"/>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6" name="Line 40">
          <a:extLst>
            <a:ext uri="{FF2B5EF4-FFF2-40B4-BE49-F238E27FC236}">
              <a16:creationId xmlns:a16="http://schemas.microsoft.com/office/drawing/2014/main" id="{BCBE92FD-D81F-1E4B-975F-35EF9BF4A9C4}"/>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35" name="Line 39">
          <a:extLst>
            <a:ext uri="{FF2B5EF4-FFF2-40B4-BE49-F238E27FC236}">
              <a16:creationId xmlns:a16="http://schemas.microsoft.com/office/drawing/2014/main" id="{8C4FDB2D-9B8B-404C-AC66-CD64652B0EC7}"/>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34" name="Line 38">
          <a:extLst>
            <a:ext uri="{FF2B5EF4-FFF2-40B4-BE49-F238E27FC236}">
              <a16:creationId xmlns:a16="http://schemas.microsoft.com/office/drawing/2014/main" id="{B2B045ED-C266-E045-B4D0-4731236D4C2F}"/>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0" name="Line 34">
          <a:extLst>
            <a:ext uri="{FF2B5EF4-FFF2-40B4-BE49-F238E27FC236}">
              <a16:creationId xmlns:a16="http://schemas.microsoft.com/office/drawing/2014/main" id="{9CA3FBBE-1E23-2447-98DD-60115D6D5519}"/>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29" name="Line 33">
          <a:extLst>
            <a:ext uri="{FF2B5EF4-FFF2-40B4-BE49-F238E27FC236}">
              <a16:creationId xmlns:a16="http://schemas.microsoft.com/office/drawing/2014/main" id="{39056A7C-9F78-DC47-A343-5CC68E6E19E1}"/>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28" name="Line 32">
          <a:extLst>
            <a:ext uri="{FF2B5EF4-FFF2-40B4-BE49-F238E27FC236}">
              <a16:creationId xmlns:a16="http://schemas.microsoft.com/office/drawing/2014/main" id="{2FFF2171-A89F-3F4C-B13F-EE3E62E41A5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24" name="Line 28">
          <a:extLst>
            <a:ext uri="{FF2B5EF4-FFF2-40B4-BE49-F238E27FC236}">
              <a16:creationId xmlns:a16="http://schemas.microsoft.com/office/drawing/2014/main" id="{89D582E9-603B-C84B-88C2-A1CCE057AEA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23" name="Line 27">
          <a:extLst>
            <a:ext uri="{FF2B5EF4-FFF2-40B4-BE49-F238E27FC236}">
              <a16:creationId xmlns:a16="http://schemas.microsoft.com/office/drawing/2014/main" id="{5C537758-683B-D945-9839-A9663D78DE91}"/>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22" name="Line 26">
          <a:extLst>
            <a:ext uri="{FF2B5EF4-FFF2-40B4-BE49-F238E27FC236}">
              <a16:creationId xmlns:a16="http://schemas.microsoft.com/office/drawing/2014/main" id="{75976D4D-523F-4D4F-8538-5630D6556DCD}"/>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18" name="Line 22">
          <a:extLst>
            <a:ext uri="{FF2B5EF4-FFF2-40B4-BE49-F238E27FC236}">
              <a16:creationId xmlns:a16="http://schemas.microsoft.com/office/drawing/2014/main" id="{81C8E060-6918-FD48-A081-7955598254E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17" name="Line 21">
          <a:extLst>
            <a:ext uri="{FF2B5EF4-FFF2-40B4-BE49-F238E27FC236}">
              <a16:creationId xmlns:a16="http://schemas.microsoft.com/office/drawing/2014/main" id="{4B11E8FE-0D93-B84A-8A8D-AEF6ED7BC7BF}"/>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16" name="Line 20">
          <a:extLst>
            <a:ext uri="{FF2B5EF4-FFF2-40B4-BE49-F238E27FC236}">
              <a16:creationId xmlns:a16="http://schemas.microsoft.com/office/drawing/2014/main" id="{798F1A08-C654-3645-B6B7-C901A6708A6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12" name="Line 16">
          <a:extLst>
            <a:ext uri="{FF2B5EF4-FFF2-40B4-BE49-F238E27FC236}">
              <a16:creationId xmlns:a16="http://schemas.microsoft.com/office/drawing/2014/main" id="{F3DECD0E-06E0-B346-9826-1D6CBCC6F21B}"/>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11" name="Line 15">
          <a:extLst>
            <a:ext uri="{FF2B5EF4-FFF2-40B4-BE49-F238E27FC236}">
              <a16:creationId xmlns:a16="http://schemas.microsoft.com/office/drawing/2014/main" id="{D2B73A5C-70CE-3D48-8612-42909D81F57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10" name="Line 14">
          <a:extLst>
            <a:ext uri="{FF2B5EF4-FFF2-40B4-BE49-F238E27FC236}">
              <a16:creationId xmlns:a16="http://schemas.microsoft.com/office/drawing/2014/main" id="{342AAE6E-2FA9-4849-9BB6-BA0E81975F44}"/>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6" name="Line 10">
          <a:extLst>
            <a:ext uri="{FF2B5EF4-FFF2-40B4-BE49-F238E27FC236}">
              <a16:creationId xmlns:a16="http://schemas.microsoft.com/office/drawing/2014/main" id="{D8A4CF03-471F-2048-B92F-07E1F9F26377}"/>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05" name="Line 9">
          <a:extLst>
            <a:ext uri="{FF2B5EF4-FFF2-40B4-BE49-F238E27FC236}">
              <a16:creationId xmlns:a16="http://schemas.microsoft.com/office/drawing/2014/main" id="{62289EE2-4DB0-5740-8C5D-F52368B4A54B}"/>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04" name="Line 8">
          <a:extLst>
            <a:ext uri="{FF2B5EF4-FFF2-40B4-BE49-F238E27FC236}">
              <a16:creationId xmlns:a16="http://schemas.microsoft.com/office/drawing/2014/main" id="{D9907BED-26B3-234D-92AA-2A6BCD06AC99}"/>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0" name="Line 4">
          <a:extLst>
            <a:ext uri="{FF2B5EF4-FFF2-40B4-BE49-F238E27FC236}">
              <a16:creationId xmlns:a16="http://schemas.microsoft.com/office/drawing/2014/main" id="{17C39AD6-E6FF-124B-8EDD-89947E5B5EC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099" name="Line 3">
          <a:extLst>
            <a:ext uri="{FF2B5EF4-FFF2-40B4-BE49-F238E27FC236}">
              <a16:creationId xmlns:a16="http://schemas.microsoft.com/office/drawing/2014/main" id="{F45298BF-657A-C64A-AA3C-1283BEE9C64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098" name="Line 2">
          <a:extLst>
            <a:ext uri="{FF2B5EF4-FFF2-40B4-BE49-F238E27FC236}">
              <a16:creationId xmlns:a16="http://schemas.microsoft.com/office/drawing/2014/main" id="{022D8342-02F0-DD44-ABEA-87527D553B30}"/>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1</xdr:row>
      <xdr:rowOff>12700</xdr:rowOff>
    </xdr:from>
    <xdr:to>
      <xdr:col>16</xdr:col>
      <xdr:colOff>355600</xdr:colOff>
      <xdr:row>36</xdr:row>
      <xdr:rowOff>101600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45092-E071-334F-879A-B97FE4BA4952}">
  <dimension ref="A1"/>
  <sheetViews>
    <sheetView zoomScale="120" zoomScaleNormal="120" workbookViewId="0">
      <selection activeCell="D6" sqref="D6"/>
    </sheetView>
  </sheetViews>
  <sheetFormatPr baseColWidth="10" defaultRowHeight="16" x14ac:dyDescent="0.2"/>
  <cols>
    <col min="1" max="16384" width="10.83203125" style="47"/>
  </cols>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47"/>
  <sheetViews>
    <sheetView tabSelected="1" zoomScale="120" zoomScaleNormal="120" zoomScalePageLayoutView="90" workbookViewId="0">
      <pane ySplit="1" topLeftCell="A2" activePane="bottomLeft" state="frozen"/>
      <selection pane="bottomLeft" activeCell="A2" sqref="A2"/>
    </sheetView>
  </sheetViews>
  <sheetFormatPr baseColWidth="10" defaultColWidth="8.83203125" defaultRowHeight="16" x14ac:dyDescent="0.2"/>
  <cols>
    <col min="1" max="1" width="6.83203125" style="3" bestFit="1" customWidth="1"/>
    <col min="2" max="2" width="28" style="2" bestFit="1" customWidth="1"/>
    <col min="3" max="3" width="11.83203125" style="4" hidden="1" customWidth="1"/>
    <col min="4" max="4" width="24.5" style="2" hidden="1" customWidth="1"/>
    <col min="5" max="5" width="64.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31</v>
      </c>
      <c r="C2" s="16" t="s">
        <v>3210</v>
      </c>
      <c r="D2" s="14" t="s">
        <v>1376</v>
      </c>
      <c r="E2" s="13" t="s">
        <v>32</v>
      </c>
      <c r="F2" s="13" t="s">
        <v>39</v>
      </c>
      <c r="G2" s="13" t="s">
        <v>40</v>
      </c>
      <c r="H2" s="39"/>
      <c r="I2" s="41"/>
      <c r="J2" s="42"/>
    </row>
    <row r="3" spans="1:10" s="44" customFormat="1" ht="119" x14ac:dyDescent="0.2">
      <c r="A3" s="12">
        <f t="shared" ref="A3:A66" si="0">A2+1</f>
        <v>2</v>
      </c>
      <c r="B3" s="13" t="s">
        <v>33</v>
      </c>
      <c r="C3" s="16" t="s">
        <v>3210</v>
      </c>
      <c r="D3" s="14" t="s">
        <v>1377</v>
      </c>
      <c r="E3" s="13" t="s">
        <v>34</v>
      </c>
      <c r="F3" s="13" t="s">
        <v>41</v>
      </c>
      <c r="G3" s="13" t="s">
        <v>42</v>
      </c>
      <c r="H3" s="39"/>
      <c r="I3" s="41"/>
      <c r="J3" s="42"/>
    </row>
    <row r="4" spans="1:10" s="44" customFormat="1" ht="187" x14ac:dyDescent="0.2">
      <c r="A4" s="12">
        <f t="shared" si="0"/>
        <v>3</v>
      </c>
      <c r="B4" s="13" t="s">
        <v>35</v>
      </c>
      <c r="C4" s="16" t="s">
        <v>3210</v>
      </c>
      <c r="D4" s="14" t="s">
        <v>1378</v>
      </c>
      <c r="E4" s="13" t="s">
        <v>36</v>
      </c>
      <c r="F4" s="13" t="s">
        <v>43</v>
      </c>
      <c r="G4" s="13" t="s">
        <v>44</v>
      </c>
      <c r="H4" s="39"/>
      <c r="I4" s="41"/>
      <c r="J4" s="42"/>
    </row>
    <row r="5" spans="1:10" s="44" customFormat="1" ht="187" x14ac:dyDescent="0.2">
      <c r="A5" s="12">
        <f t="shared" si="0"/>
        <v>4</v>
      </c>
      <c r="B5" s="14" t="s">
        <v>37</v>
      </c>
      <c r="C5" s="16" t="s">
        <v>3210</v>
      </c>
      <c r="D5" s="14" t="s">
        <v>1379</v>
      </c>
      <c r="E5" s="13" t="s">
        <v>38</v>
      </c>
      <c r="F5" s="13" t="s">
        <v>43</v>
      </c>
      <c r="G5" s="13" t="s">
        <v>44</v>
      </c>
      <c r="H5" s="39"/>
      <c r="I5" s="41"/>
      <c r="J5" s="42"/>
    </row>
    <row r="6" spans="1:10" s="44" customFormat="1" ht="50" customHeight="1" x14ac:dyDescent="0.2">
      <c r="A6" s="12">
        <f t="shared" si="0"/>
        <v>5</v>
      </c>
      <c r="B6" s="13" t="s">
        <v>52</v>
      </c>
      <c r="C6" s="16" t="s">
        <v>3210</v>
      </c>
      <c r="D6" s="14" t="s">
        <v>1380</v>
      </c>
      <c r="E6" s="13" t="s">
        <v>53</v>
      </c>
      <c r="F6" s="13" t="s">
        <v>54</v>
      </c>
      <c r="G6" s="13" t="s">
        <v>55</v>
      </c>
      <c r="H6" s="39"/>
      <c r="I6" s="41"/>
      <c r="J6" s="42"/>
    </row>
    <row r="7" spans="1:10" s="44" customFormat="1" ht="68" x14ac:dyDescent="0.2">
      <c r="A7" s="12">
        <f t="shared" si="0"/>
        <v>6</v>
      </c>
      <c r="B7" s="13" t="s">
        <v>56</v>
      </c>
      <c r="C7" s="16" t="s">
        <v>3210</v>
      </c>
      <c r="D7" s="14" t="s">
        <v>1381</v>
      </c>
      <c r="E7" s="13" t="s">
        <v>57</v>
      </c>
      <c r="F7" s="13" t="s">
        <v>1064</v>
      </c>
      <c r="G7" s="13" t="s">
        <v>58</v>
      </c>
      <c r="H7" s="39"/>
      <c r="I7" s="41"/>
      <c r="J7" s="42"/>
    </row>
    <row r="8" spans="1:10" s="44" customFormat="1" ht="102" x14ac:dyDescent="0.2">
      <c r="A8" s="12">
        <f t="shared" si="0"/>
        <v>7</v>
      </c>
      <c r="B8" s="13" t="s">
        <v>59</v>
      </c>
      <c r="C8" s="16" t="s">
        <v>1177</v>
      </c>
      <c r="D8" s="14" t="s">
        <v>3211</v>
      </c>
      <c r="E8" s="13" t="s">
        <v>3213</v>
      </c>
      <c r="F8" s="13" t="s">
        <v>3215</v>
      </c>
      <c r="G8" s="13" t="s">
        <v>3214</v>
      </c>
      <c r="H8" s="39"/>
      <c r="I8" s="41"/>
      <c r="J8" s="42"/>
    </row>
    <row r="9" spans="1:10" s="44" customFormat="1" ht="51" x14ac:dyDescent="0.2">
      <c r="A9" s="12">
        <f t="shared" si="0"/>
        <v>8</v>
      </c>
      <c r="B9" s="14" t="s">
        <v>62</v>
      </c>
      <c r="C9" s="16" t="s">
        <v>1177</v>
      </c>
      <c r="D9" s="14" t="s">
        <v>3212</v>
      </c>
      <c r="E9" s="13" t="s">
        <v>3216</v>
      </c>
      <c r="F9" s="13" t="s">
        <v>3217</v>
      </c>
      <c r="G9" s="13" t="s">
        <v>3218</v>
      </c>
      <c r="H9" s="39"/>
      <c r="I9" s="41"/>
      <c r="J9" s="42"/>
    </row>
    <row r="10" spans="1:10" s="44" customFormat="1" ht="102" x14ac:dyDescent="0.2">
      <c r="A10" s="12">
        <f t="shared" si="0"/>
        <v>9</v>
      </c>
      <c r="B10" s="14" t="s">
        <v>66</v>
      </c>
      <c r="C10" s="16" t="s">
        <v>3210</v>
      </c>
      <c r="D10" s="14" t="s">
        <v>1382</v>
      </c>
      <c r="E10" s="13" t="s">
        <v>60</v>
      </c>
      <c r="F10" s="13" t="s">
        <v>3219</v>
      </c>
      <c r="G10" s="13" t="s">
        <v>61</v>
      </c>
      <c r="H10" s="39"/>
      <c r="I10" s="41"/>
      <c r="J10" s="42"/>
    </row>
    <row r="11" spans="1:10" s="44" customFormat="1" ht="51" x14ac:dyDescent="0.2">
      <c r="A11" s="12">
        <f t="shared" si="0"/>
        <v>10</v>
      </c>
      <c r="B11" s="14" t="s">
        <v>68</v>
      </c>
      <c r="C11" s="16" t="s">
        <v>3210</v>
      </c>
      <c r="D11" s="14" t="s">
        <v>1383</v>
      </c>
      <c r="E11" s="13" t="s">
        <v>63</v>
      </c>
      <c r="F11" s="13" t="s">
        <v>64</v>
      </c>
      <c r="G11" s="13" t="s">
        <v>3220</v>
      </c>
      <c r="H11" s="39"/>
      <c r="I11" s="41"/>
      <c r="J11" s="42"/>
    </row>
    <row r="12" spans="1:10" s="44" customFormat="1" ht="68" x14ac:dyDescent="0.2">
      <c r="A12" s="12">
        <f t="shared" si="0"/>
        <v>11</v>
      </c>
      <c r="B12" s="14" t="s">
        <v>72</v>
      </c>
      <c r="C12" s="16" t="s">
        <v>3210</v>
      </c>
      <c r="D12" s="14" t="s">
        <v>1384</v>
      </c>
      <c r="E12" s="13" t="s">
        <v>67</v>
      </c>
      <c r="F12" s="13" t="s">
        <v>3221</v>
      </c>
      <c r="G12" s="13" t="s">
        <v>3220</v>
      </c>
      <c r="H12" s="39"/>
      <c r="I12" s="41"/>
      <c r="J12" s="42"/>
    </row>
    <row r="13" spans="1:10" s="44" customFormat="1" ht="51" x14ac:dyDescent="0.2">
      <c r="A13" s="12">
        <f t="shared" si="0"/>
        <v>12</v>
      </c>
      <c r="B13" s="13" t="s">
        <v>76</v>
      </c>
      <c r="C13" s="16" t="s">
        <v>3210</v>
      </c>
      <c r="D13" s="14" t="s">
        <v>1385</v>
      </c>
      <c r="E13" s="13" t="s">
        <v>69</v>
      </c>
      <c r="F13" s="13" t="s">
        <v>70</v>
      </c>
      <c r="G13" s="13" t="s">
        <v>71</v>
      </c>
      <c r="H13" s="39"/>
      <c r="I13" s="41"/>
      <c r="J13" s="42"/>
    </row>
    <row r="14" spans="1:10" s="44" customFormat="1" ht="51" x14ac:dyDescent="0.2">
      <c r="A14" s="12">
        <f t="shared" si="0"/>
        <v>13</v>
      </c>
      <c r="B14" s="13" t="s">
        <v>80</v>
      </c>
      <c r="C14" s="16" t="s">
        <v>3210</v>
      </c>
      <c r="D14" s="14" t="s">
        <v>1386</v>
      </c>
      <c r="E14" s="13" t="s">
        <v>73</v>
      </c>
      <c r="F14" s="13" t="s">
        <v>74</v>
      </c>
      <c r="G14" s="13" t="s">
        <v>75</v>
      </c>
      <c r="H14" s="39"/>
      <c r="I14" s="41"/>
      <c r="J14" s="42"/>
    </row>
    <row r="15" spans="1:10" s="44" customFormat="1" ht="51" x14ac:dyDescent="0.2">
      <c r="A15" s="12">
        <f t="shared" si="0"/>
        <v>14</v>
      </c>
      <c r="B15" s="14" t="s">
        <v>84</v>
      </c>
      <c r="C15" s="16" t="s">
        <v>3210</v>
      </c>
      <c r="D15" s="14" t="s">
        <v>1387</v>
      </c>
      <c r="E15" s="13" t="s">
        <v>77</v>
      </c>
      <c r="F15" s="13" t="s">
        <v>78</v>
      </c>
      <c r="G15" s="13" t="s">
        <v>79</v>
      </c>
      <c r="H15" s="39"/>
      <c r="I15" s="41"/>
      <c r="J15" s="42"/>
    </row>
    <row r="16" spans="1:10" s="44" customFormat="1" ht="34" x14ac:dyDescent="0.2">
      <c r="A16" s="12">
        <f t="shared" si="0"/>
        <v>15</v>
      </c>
      <c r="B16" s="14" t="s">
        <v>88</v>
      </c>
      <c r="C16" s="16" t="s">
        <v>3210</v>
      </c>
      <c r="D16" s="14" t="s">
        <v>1388</v>
      </c>
      <c r="E16" s="13" t="s">
        <v>81</v>
      </c>
      <c r="F16" s="13" t="s">
        <v>82</v>
      </c>
      <c r="G16" s="13" t="s">
        <v>83</v>
      </c>
      <c r="H16" s="39"/>
      <c r="I16" s="41"/>
      <c r="J16" s="42"/>
    </row>
    <row r="17" spans="1:10" s="44" customFormat="1" ht="51" x14ac:dyDescent="0.2">
      <c r="A17" s="12">
        <f t="shared" si="0"/>
        <v>16</v>
      </c>
      <c r="B17" s="13" t="s">
        <v>92</v>
      </c>
      <c r="C17" s="16" t="s">
        <v>3210</v>
      </c>
      <c r="D17" s="14" t="s">
        <v>1389</v>
      </c>
      <c r="E17" s="13" t="s">
        <v>85</v>
      </c>
      <c r="F17" s="13" t="s">
        <v>86</v>
      </c>
      <c r="G17" s="13" t="s">
        <v>87</v>
      </c>
      <c r="H17" s="39"/>
      <c r="I17" s="41"/>
      <c r="J17" s="42"/>
    </row>
    <row r="18" spans="1:10" s="44" customFormat="1" ht="34" x14ac:dyDescent="0.2">
      <c r="A18" s="12">
        <f t="shared" si="0"/>
        <v>17</v>
      </c>
      <c r="B18" s="13" t="s">
        <v>95</v>
      </c>
      <c r="C18" s="16" t="s">
        <v>3210</v>
      </c>
      <c r="D18" s="14" t="s">
        <v>1390</v>
      </c>
      <c r="E18" s="13" t="s">
        <v>89</v>
      </c>
      <c r="F18" s="13" t="s">
        <v>90</v>
      </c>
      <c r="G18" s="13" t="s">
        <v>91</v>
      </c>
      <c r="H18" s="39"/>
      <c r="I18" s="41"/>
      <c r="J18" s="42"/>
    </row>
    <row r="19" spans="1:10" s="44" customFormat="1" ht="34" x14ac:dyDescent="0.2">
      <c r="A19" s="12">
        <f t="shared" si="0"/>
        <v>18</v>
      </c>
      <c r="B19" s="14" t="s">
        <v>98</v>
      </c>
      <c r="C19" s="16" t="s">
        <v>3210</v>
      </c>
      <c r="D19" s="14" t="s">
        <v>1391</v>
      </c>
      <c r="E19" s="13" t="s">
        <v>1130</v>
      </c>
      <c r="F19" s="13" t="s">
        <v>93</v>
      </c>
      <c r="G19" s="13" t="s">
        <v>94</v>
      </c>
      <c r="H19" s="39"/>
      <c r="I19" s="41"/>
      <c r="J19" s="42"/>
    </row>
    <row r="20" spans="1:10" s="44" customFormat="1" ht="34" x14ac:dyDescent="0.2">
      <c r="A20" s="12">
        <f t="shared" si="0"/>
        <v>19</v>
      </c>
      <c r="B20" s="14" t="s">
        <v>100</v>
      </c>
      <c r="C20" s="16" t="s">
        <v>3210</v>
      </c>
      <c r="D20" s="14" t="s">
        <v>1392</v>
      </c>
      <c r="E20" s="13" t="s">
        <v>1131</v>
      </c>
      <c r="F20" s="17" t="s">
        <v>96</v>
      </c>
      <c r="G20" s="13" t="s">
        <v>97</v>
      </c>
      <c r="H20" s="39"/>
      <c r="I20" s="41"/>
      <c r="J20" s="42"/>
    </row>
    <row r="21" spans="1:10" s="44" customFormat="1" ht="51" x14ac:dyDescent="0.2">
      <c r="A21" s="12">
        <f t="shared" si="0"/>
        <v>20</v>
      </c>
      <c r="B21" s="14" t="s">
        <v>103</v>
      </c>
      <c r="C21" s="16" t="s">
        <v>3210</v>
      </c>
      <c r="D21" s="14" t="s">
        <v>1393</v>
      </c>
      <c r="E21" s="13" t="s">
        <v>3222</v>
      </c>
      <c r="F21" s="13" t="s">
        <v>99</v>
      </c>
      <c r="G21" s="13" t="s">
        <v>97</v>
      </c>
      <c r="H21" s="39"/>
      <c r="I21" s="41"/>
      <c r="J21" s="42"/>
    </row>
    <row r="22" spans="1:10" s="44" customFormat="1" ht="68" x14ac:dyDescent="0.2">
      <c r="A22" s="12">
        <f t="shared" si="0"/>
        <v>21</v>
      </c>
      <c r="B22" s="14" t="s">
        <v>106</v>
      </c>
      <c r="C22" s="16" t="s">
        <v>3210</v>
      </c>
      <c r="D22" s="14" t="s">
        <v>1394</v>
      </c>
      <c r="E22" s="13" t="s">
        <v>101</v>
      </c>
      <c r="F22" s="13" t="s">
        <v>1065</v>
      </c>
      <c r="G22" s="13" t="s">
        <v>102</v>
      </c>
      <c r="H22" s="39"/>
      <c r="I22" s="41"/>
      <c r="J22" s="42"/>
    </row>
    <row r="23" spans="1:10" s="44" customFormat="1" ht="34" x14ac:dyDescent="0.2">
      <c r="A23" s="12">
        <f t="shared" si="0"/>
        <v>22</v>
      </c>
      <c r="B23" s="14" t="s">
        <v>108</v>
      </c>
      <c r="C23" s="16" t="s">
        <v>3210</v>
      </c>
      <c r="D23" s="14" t="s">
        <v>1395</v>
      </c>
      <c r="E23" s="13" t="s">
        <v>3223</v>
      </c>
      <c r="F23" s="13" t="s">
        <v>104</v>
      </c>
      <c r="G23" s="13" t="s">
        <v>105</v>
      </c>
      <c r="H23" s="39"/>
      <c r="I23" s="41"/>
      <c r="J23" s="42"/>
    </row>
    <row r="24" spans="1:10" s="44" customFormat="1" ht="119" x14ac:dyDescent="0.2">
      <c r="A24" s="12">
        <f t="shared" si="0"/>
        <v>23</v>
      </c>
      <c r="B24" s="14" t="s">
        <v>3224</v>
      </c>
      <c r="C24" s="16" t="s">
        <v>3210</v>
      </c>
      <c r="D24" s="14" t="s">
        <v>1396</v>
      </c>
      <c r="E24" s="13" t="s">
        <v>1132</v>
      </c>
      <c r="F24" s="13" t="s">
        <v>1066</v>
      </c>
      <c r="G24" s="13" t="s">
        <v>107</v>
      </c>
      <c r="H24" s="39"/>
      <c r="I24" s="41"/>
      <c r="J24" s="42"/>
    </row>
    <row r="25" spans="1:10" s="44" customFormat="1" ht="51" x14ac:dyDescent="0.2">
      <c r="A25" s="12">
        <f t="shared" si="0"/>
        <v>24</v>
      </c>
      <c r="B25" s="14" t="s">
        <v>3225</v>
      </c>
      <c r="C25" s="16" t="s">
        <v>3210</v>
      </c>
      <c r="D25" s="14" t="s">
        <v>1397</v>
      </c>
      <c r="E25" s="13" t="s">
        <v>109</v>
      </c>
      <c r="F25" s="13" t="s">
        <v>110</v>
      </c>
      <c r="G25" s="13" t="s">
        <v>94</v>
      </c>
      <c r="H25" s="39"/>
      <c r="I25" s="41"/>
      <c r="J25" s="43"/>
    </row>
    <row r="26" spans="1:10" s="44" customFormat="1" ht="409.6" x14ac:dyDescent="0.2">
      <c r="A26" s="12">
        <f t="shared" si="0"/>
        <v>25</v>
      </c>
      <c r="B26" s="13" t="s">
        <v>111</v>
      </c>
      <c r="C26" s="16" t="s">
        <v>3210</v>
      </c>
      <c r="D26" s="14" t="s">
        <v>1398</v>
      </c>
      <c r="E26" s="13" t="s">
        <v>112</v>
      </c>
      <c r="F26" s="13" t="s">
        <v>1067</v>
      </c>
      <c r="G26" s="13" t="s">
        <v>3239</v>
      </c>
      <c r="H26" s="39"/>
      <c r="I26" s="41"/>
      <c r="J26" s="42"/>
    </row>
    <row r="27" spans="1:10" s="44" customFormat="1" ht="34" x14ac:dyDescent="0.2">
      <c r="A27" s="12">
        <f t="shared" si="0"/>
        <v>26</v>
      </c>
      <c r="B27" s="13" t="s">
        <v>113</v>
      </c>
      <c r="C27" s="16" t="s">
        <v>1177</v>
      </c>
      <c r="D27" s="14" t="s">
        <v>3226</v>
      </c>
      <c r="E27" s="13" t="s">
        <v>3227</v>
      </c>
      <c r="F27" s="13" t="s">
        <v>3228</v>
      </c>
      <c r="G27" s="13" t="s">
        <v>206</v>
      </c>
      <c r="H27" s="39"/>
      <c r="I27" s="41"/>
      <c r="J27" s="42"/>
    </row>
    <row r="28" spans="1:10" s="44" customFormat="1" ht="51" x14ac:dyDescent="0.2">
      <c r="A28" s="12">
        <f t="shared" si="0"/>
        <v>27</v>
      </c>
      <c r="B28" s="13" t="s">
        <v>117</v>
      </c>
      <c r="C28" s="16" t="s">
        <v>3210</v>
      </c>
      <c r="D28" s="14" t="s">
        <v>1399</v>
      </c>
      <c r="E28" s="13" t="s">
        <v>114</v>
      </c>
      <c r="F28" s="13" t="s">
        <v>115</v>
      </c>
      <c r="G28" s="13" t="s">
        <v>116</v>
      </c>
      <c r="H28" s="39"/>
      <c r="I28" s="41"/>
      <c r="J28" s="42"/>
    </row>
    <row r="29" spans="1:10" s="44" customFormat="1" ht="50" customHeight="1" x14ac:dyDescent="0.2">
      <c r="A29" s="12">
        <f t="shared" si="0"/>
        <v>28</v>
      </c>
      <c r="B29" s="13" t="s">
        <v>120</v>
      </c>
      <c r="C29" s="16" t="s">
        <v>3210</v>
      </c>
      <c r="D29" s="14" t="s">
        <v>1400</v>
      </c>
      <c r="E29" s="13" t="s">
        <v>118</v>
      </c>
      <c r="F29" s="13" t="s">
        <v>119</v>
      </c>
      <c r="G29" s="13" t="s">
        <v>94</v>
      </c>
      <c r="H29" s="39"/>
      <c r="I29" s="41"/>
      <c r="J29" s="42"/>
    </row>
    <row r="30" spans="1:10" s="44" customFormat="1" ht="136" x14ac:dyDescent="0.2">
      <c r="A30" s="12">
        <f t="shared" si="0"/>
        <v>29</v>
      </c>
      <c r="B30" s="13" t="s">
        <v>123</v>
      </c>
      <c r="C30" s="16" t="s">
        <v>3210</v>
      </c>
      <c r="D30" s="14" t="s">
        <v>1401</v>
      </c>
      <c r="E30" s="13" t="s">
        <v>121</v>
      </c>
      <c r="F30" s="13" t="s">
        <v>122</v>
      </c>
      <c r="G30" s="13" t="s">
        <v>3229</v>
      </c>
      <c r="H30" s="39"/>
      <c r="I30" s="41"/>
      <c r="J30" s="43"/>
    </row>
    <row r="31" spans="1:10" s="44" customFormat="1" ht="85" x14ac:dyDescent="0.2">
      <c r="A31" s="12">
        <f t="shared" si="0"/>
        <v>30</v>
      </c>
      <c r="B31" s="13" t="s">
        <v>126</v>
      </c>
      <c r="C31" s="16" t="s">
        <v>3210</v>
      </c>
      <c r="D31" s="14" t="s">
        <v>1402</v>
      </c>
      <c r="E31" s="13" t="s">
        <v>124</v>
      </c>
      <c r="F31" s="13" t="s">
        <v>125</v>
      </c>
      <c r="G31" s="13" t="s">
        <v>94</v>
      </c>
      <c r="H31" s="39"/>
      <c r="I31" s="41"/>
      <c r="J31" s="42"/>
    </row>
    <row r="32" spans="1:10" s="44" customFormat="1" ht="34" x14ac:dyDescent="0.2">
      <c r="A32" s="12">
        <f t="shared" si="0"/>
        <v>31</v>
      </c>
      <c r="B32" s="13" t="s">
        <v>130</v>
      </c>
      <c r="C32" s="16" t="s">
        <v>3210</v>
      </c>
      <c r="D32" s="14" t="s">
        <v>1403</v>
      </c>
      <c r="E32" s="13" t="s">
        <v>127</v>
      </c>
      <c r="F32" s="13" t="s">
        <v>128</v>
      </c>
      <c r="G32" s="13" t="s">
        <v>129</v>
      </c>
      <c r="H32" s="39"/>
      <c r="I32" s="41"/>
      <c r="J32" s="42"/>
    </row>
    <row r="33" spans="1:10" s="44" customFormat="1" ht="50" customHeight="1" x14ac:dyDescent="0.2">
      <c r="A33" s="12">
        <f t="shared" si="0"/>
        <v>32</v>
      </c>
      <c r="B33" s="13" t="s">
        <v>134</v>
      </c>
      <c r="C33" s="16" t="s">
        <v>3210</v>
      </c>
      <c r="D33" s="14" t="s">
        <v>1404</v>
      </c>
      <c r="E33" s="13" t="s">
        <v>131</v>
      </c>
      <c r="F33" s="13" t="s">
        <v>132</v>
      </c>
      <c r="G33" s="13" t="s">
        <v>133</v>
      </c>
      <c r="H33" s="39"/>
      <c r="I33" s="41"/>
      <c r="J33" s="42"/>
    </row>
    <row r="34" spans="1:10" s="44" customFormat="1" ht="51" x14ac:dyDescent="0.2">
      <c r="A34" s="12">
        <f t="shared" si="0"/>
        <v>33</v>
      </c>
      <c r="B34" s="13" t="s">
        <v>136</v>
      </c>
      <c r="C34" s="16" t="s">
        <v>3210</v>
      </c>
      <c r="D34" s="14" t="s">
        <v>1405</v>
      </c>
      <c r="E34" s="13" t="s">
        <v>135</v>
      </c>
      <c r="F34" s="13" t="s">
        <v>74</v>
      </c>
      <c r="G34" s="13" t="s">
        <v>75</v>
      </c>
      <c r="H34" s="39"/>
      <c r="I34" s="41"/>
      <c r="J34" s="42"/>
    </row>
    <row r="35" spans="1:10" s="44" customFormat="1" ht="51" x14ac:dyDescent="0.2">
      <c r="A35" s="12">
        <f t="shared" si="0"/>
        <v>34</v>
      </c>
      <c r="B35" s="13" t="s">
        <v>138</v>
      </c>
      <c r="C35" s="16" t="s">
        <v>3210</v>
      </c>
      <c r="D35" s="14" t="s">
        <v>1406</v>
      </c>
      <c r="E35" s="13" t="s">
        <v>1133</v>
      </c>
      <c r="F35" s="13" t="s">
        <v>137</v>
      </c>
      <c r="G35" s="13" t="s">
        <v>94</v>
      </c>
      <c r="H35" s="39"/>
      <c r="I35" s="41"/>
      <c r="J35" s="42"/>
    </row>
    <row r="36" spans="1:10" s="44" customFormat="1" ht="34" x14ac:dyDescent="0.2">
      <c r="A36" s="12">
        <f t="shared" si="0"/>
        <v>35</v>
      </c>
      <c r="B36" s="13" t="s">
        <v>140</v>
      </c>
      <c r="C36" s="16" t="s">
        <v>3210</v>
      </c>
      <c r="D36" s="14" t="s">
        <v>1407</v>
      </c>
      <c r="E36" s="13" t="s">
        <v>139</v>
      </c>
      <c r="F36" s="13" t="s">
        <v>82</v>
      </c>
      <c r="G36" s="13" t="s">
        <v>83</v>
      </c>
      <c r="H36" s="39"/>
      <c r="I36" s="41"/>
      <c r="J36" s="42"/>
    </row>
    <row r="37" spans="1:10" s="44" customFormat="1" ht="51" x14ac:dyDescent="0.2">
      <c r="A37" s="12">
        <f t="shared" si="0"/>
        <v>36</v>
      </c>
      <c r="B37" s="13" t="s">
        <v>144</v>
      </c>
      <c r="C37" s="16" t="s">
        <v>3210</v>
      </c>
      <c r="D37" s="14" t="s">
        <v>1408</v>
      </c>
      <c r="E37" s="13" t="s">
        <v>141</v>
      </c>
      <c r="F37" s="13" t="s">
        <v>142</v>
      </c>
      <c r="G37" s="13" t="s">
        <v>143</v>
      </c>
      <c r="H37" s="39"/>
      <c r="I37" s="41"/>
      <c r="J37" s="42"/>
    </row>
    <row r="38" spans="1:10" s="44" customFormat="1" ht="85" x14ac:dyDescent="0.2">
      <c r="A38" s="12">
        <f t="shared" si="0"/>
        <v>37</v>
      </c>
      <c r="B38" s="13" t="s">
        <v>146</v>
      </c>
      <c r="C38" s="16" t="s">
        <v>3210</v>
      </c>
      <c r="D38" s="14" t="s">
        <v>1409</v>
      </c>
      <c r="E38" s="13" t="s">
        <v>145</v>
      </c>
      <c r="F38" s="13" t="s">
        <v>1068</v>
      </c>
      <c r="G38" s="13" t="s">
        <v>1069</v>
      </c>
      <c r="H38" s="39"/>
      <c r="I38" s="41"/>
      <c r="J38" s="42"/>
    </row>
    <row r="39" spans="1:10" s="44" customFormat="1" ht="102" x14ac:dyDescent="0.2">
      <c r="A39" s="12">
        <f t="shared" si="0"/>
        <v>38</v>
      </c>
      <c r="B39" s="13" t="s">
        <v>149</v>
      </c>
      <c r="C39" s="16" t="s">
        <v>3210</v>
      </c>
      <c r="D39" s="14" t="s">
        <v>1410</v>
      </c>
      <c r="E39" s="13" t="s">
        <v>147</v>
      </c>
      <c r="F39" s="13" t="s">
        <v>1070</v>
      </c>
      <c r="G39" s="13" t="s">
        <v>148</v>
      </c>
      <c r="H39" s="39"/>
      <c r="I39" s="41"/>
      <c r="J39" s="42"/>
    </row>
    <row r="40" spans="1:10" s="44" customFormat="1" ht="102" x14ac:dyDescent="0.2">
      <c r="A40" s="12">
        <f t="shared" si="0"/>
        <v>39</v>
      </c>
      <c r="B40" s="13" t="s">
        <v>151</v>
      </c>
      <c r="C40" s="16" t="s">
        <v>3210</v>
      </c>
      <c r="D40" s="14" t="s">
        <v>1411</v>
      </c>
      <c r="E40" s="13" t="s">
        <v>1071</v>
      </c>
      <c r="F40" s="13" t="s">
        <v>1072</v>
      </c>
      <c r="G40" s="13" t="s">
        <v>150</v>
      </c>
      <c r="H40" s="39"/>
      <c r="I40" s="41"/>
      <c r="J40" s="42"/>
    </row>
    <row r="41" spans="1:10" s="44" customFormat="1" ht="51" x14ac:dyDescent="0.2">
      <c r="A41" s="12">
        <f t="shared" si="0"/>
        <v>40</v>
      </c>
      <c r="B41" s="13" t="s">
        <v>155</v>
      </c>
      <c r="C41" s="16" t="s">
        <v>3210</v>
      </c>
      <c r="D41" s="14" t="s">
        <v>1412</v>
      </c>
      <c r="E41" s="13" t="s">
        <v>152</v>
      </c>
      <c r="F41" s="13" t="s">
        <v>153</v>
      </c>
      <c r="G41" s="13" t="s">
        <v>154</v>
      </c>
      <c r="H41" s="39"/>
      <c r="I41" s="41"/>
      <c r="J41" s="42"/>
    </row>
    <row r="42" spans="1:10" s="44" customFormat="1" ht="34" x14ac:dyDescent="0.2">
      <c r="A42" s="12">
        <f t="shared" si="0"/>
        <v>41</v>
      </c>
      <c r="B42" s="13" t="s">
        <v>159</v>
      </c>
      <c r="C42" s="16" t="s">
        <v>3210</v>
      </c>
      <c r="D42" s="14" t="s">
        <v>1413</v>
      </c>
      <c r="E42" s="13" t="s">
        <v>156</v>
      </c>
      <c r="F42" s="13" t="s">
        <v>157</v>
      </c>
      <c r="G42" s="13" t="s">
        <v>158</v>
      </c>
      <c r="H42" s="39"/>
      <c r="I42" s="41"/>
      <c r="J42" s="42"/>
    </row>
    <row r="43" spans="1:10" s="44" customFormat="1" ht="119" x14ac:dyDescent="0.2">
      <c r="A43" s="12">
        <f t="shared" si="0"/>
        <v>42</v>
      </c>
      <c r="B43" s="13" t="s">
        <v>162</v>
      </c>
      <c r="C43" s="16" t="s">
        <v>3210</v>
      </c>
      <c r="D43" s="14" t="s">
        <v>1414</v>
      </c>
      <c r="E43" s="13" t="s">
        <v>160</v>
      </c>
      <c r="F43" s="13" t="s">
        <v>1073</v>
      </c>
      <c r="G43" s="13" t="s">
        <v>161</v>
      </c>
      <c r="H43" s="39"/>
      <c r="I43" s="41"/>
      <c r="J43" s="42"/>
    </row>
    <row r="44" spans="1:10" s="44" customFormat="1" ht="85" x14ac:dyDescent="0.2">
      <c r="A44" s="12">
        <f t="shared" si="0"/>
        <v>43</v>
      </c>
      <c r="B44" s="14" t="s">
        <v>165</v>
      </c>
      <c r="C44" s="16" t="s">
        <v>3210</v>
      </c>
      <c r="D44" s="14" t="s">
        <v>1415</v>
      </c>
      <c r="E44" s="13" t="s">
        <v>163</v>
      </c>
      <c r="F44" s="13" t="s">
        <v>164</v>
      </c>
      <c r="G44" s="13" t="s">
        <v>1074</v>
      </c>
      <c r="H44" s="39"/>
      <c r="I44" s="41"/>
      <c r="J44" s="42"/>
    </row>
    <row r="45" spans="1:10" s="44" customFormat="1" ht="50" customHeight="1" x14ac:dyDescent="0.2">
      <c r="A45" s="12">
        <f t="shared" si="0"/>
        <v>44</v>
      </c>
      <c r="B45" s="14" t="s">
        <v>3008</v>
      </c>
      <c r="C45" s="16" t="s">
        <v>1177</v>
      </c>
      <c r="D45" s="14" t="s">
        <v>3230</v>
      </c>
      <c r="E45" s="13" t="s">
        <v>3231</v>
      </c>
      <c r="F45" s="13" t="s">
        <v>3232</v>
      </c>
      <c r="G45" s="13" t="s">
        <v>167</v>
      </c>
      <c r="H45" s="39"/>
      <c r="I45" s="41"/>
      <c r="J45" s="42"/>
    </row>
    <row r="46" spans="1:10" s="44" customFormat="1" ht="50" customHeight="1" x14ac:dyDescent="0.2">
      <c r="A46" s="12">
        <f t="shared" si="0"/>
        <v>45</v>
      </c>
      <c r="B46" s="13" t="s">
        <v>169</v>
      </c>
      <c r="C46" s="16" t="s">
        <v>3210</v>
      </c>
      <c r="D46" s="14" t="s">
        <v>1416</v>
      </c>
      <c r="E46" s="13" t="s">
        <v>3233</v>
      </c>
      <c r="F46" s="13" t="s">
        <v>3234</v>
      </c>
      <c r="G46" s="13" t="s">
        <v>206</v>
      </c>
      <c r="H46" s="39"/>
      <c r="I46" s="41"/>
      <c r="J46" s="42"/>
    </row>
    <row r="47" spans="1:10" s="44" customFormat="1" ht="50" customHeight="1" x14ac:dyDescent="0.2">
      <c r="A47" s="12">
        <f t="shared" si="0"/>
        <v>46</v>
      </c>
      <c r="B47" s="13" t="s">
        <v>172</v>
      </c>
      <c r="C47" s="16" t="s">
        <v>3210</v>
      </c>
      <c r="D47" s="14" t="s">
        <v>1417</v>
      </c>
      <c r="E47" s="13" t="s">
        <v>3235</v>
      </c>
      <c r="F47" s="13" t="s">
        <v>168</v>
      </c>
      <c r="G47" s="13" t="s">
        <v>3236</v>
      </c>
      <c r="H47" s="39"/>
      <c r="I47" s="41"/>
      <c r="J47" s="42"/>
    </row>
    <row r="48" spans="1:10" s="44" customFormat="1" ht="68" x14ac:dyDescent="0.2">
      <c r="A48" s="12">
        <f t="shared" si="0"/>
        <v>47</v>
      </c>
      <c r="B48" s="14" t="s">
        <v>176</v>
      </c>
      <c r="C48" s="16" t="s">
        <v>3210</v>
      </c>
      <c r="D48" s="14" t="s">
        <v>1418</v>
      </c>
      <c r="E48" s="13" t="s">
        <v>170</v>
      </c>
      <c r="F48" s="13" t="s">
        <v>171</v>
      </c>
      <c r="G48" s="13" t="s">
        <v>94</v>
      </c>
      <c r="H48" s="39"/>
      <c r="I48" s="41"/>
      <c r="J48" s="42"/>
    </row>
    <row r="49" spans="1:10" s="44" customFormat="1" ht="50" customHeight="1" x14ac:dyDescent="0.2">
      <c r="A49" s="12">
        <f t="shared" si="0"/>
        <v>48</v>
      </c>
      <c r="B49" s="14" t="s">
        <v>180</v>
      </c>
      <c r="C49" s="16" t="s">
        <v>3210</v>
      </c>
      <c r="D49" s="14" t="s">
        <v>1419</v>
      </c>
      <c r="E49" s="13" t="s">
        <v>173</v>
      </c>
      <c r="F49" s="13" t="s">
        <v>174</v>
      </c>
      <c r="G49" s="13" t="s">
        <v>175</v>
      </c>
      <c r="H49" s="39"/>
      <c r="I49" s="41"/>
      <c r="J49" s="42"/>
    </row>
    <row r="50" spans="1:10" s="44" customFormat="1" ht="51" x14ac:dyDescent="0.2">
      <c r="A50" s="12">
        <f t="shared" si="0"/>
        <v>49</v>
      </c>
      <c r="B50" s="13" t="s">
        <v>184</v>
      </c>
      <c r="C50" s="16" t="s">
        <v>3210</v>
      </c>
      <c r="D50" s="14" t="s">
        <v>1420</v>
      </c>
      <c r="E50" s="13" t="s">
        <v>177</v>
      </c>
      <c r="F50" s="13" t="s">
        <v>178</v>
      </c>
      <c r="G50" s="13" t="s">
        <v>179</v>
      </c>
      <c r="H50" s="39"/>
      <c r="I50" s="41"/>
      <c r="J50" s="42"/>
    </row>
    <row r="51" spans="1:10" s="44" customFormat="1" ht="34" x14ac:dyDescent="0.2">
      <c r="A51" s="12">
        <f t="shared" si="0"/>
        <v>50</v>
      </c>
      <c r="B51" s="13" t="s">
        <v>188</v>
      </c>
      <c r="C51" s="16" t="s">
        <v>3210</v>
      </c>
      <c r="D51" s="14" t="s">
        <v>1421</v>
      </c>
      <c r="E51" s="13" t="s">
        <v>181</v>
      </c>
      <c r="F51" s="13" t="s">
        <v>182</v>
      </c>
      <c r="G51" s="13" t="s">
        <v>183</v>
      </c>
      <c r="H51" s="39"/>
      <c r="I51" s="41"/>
      <c r="J51" s="42"/>
    </row>
    <row r="52" spans="1:10" s="44" customFormat="1" ht="34" x14ac:dyDescent="0.2">
      <c r="A52" s="12">
        <f t="shared" si="0"/>
        <v>51</v>
      </c>
      <c r="B52" s="13" t="s">
        <v>190</v>
      </c>
      <c r="C52" s="16" t="s">
        <v>3210</v>
      </c>
      <c r="D52" s="14" t="s">
        <v>1422</v>
      </c>
      <c r="E52" s="13" t="s">
        <v>185</v>
      </c>
      <c r="F52" s="13" t="s">
        <v>186</v>
      </c>
      <c r="G52" s="13" t="s">
        <v>187</v>
      </c>
      <c r="H52" s="39"/>
      <c r="I52" s="41"/>
      <c r="J52" s="42"/>
    </row>
    <row r="53" spans="1:10" s="44" customFormat="1" ht="34" x14ac:dyDescent="0.2">
      <c r="A53" s="12">
        <f t="shared" si="0"/>
        <v>52</v>
      </c>
      <c r="B53" s="13" t="s">
        <v>194</v>
      </c>
      <c r="C53" s="16" t="s">
        <v>3210</v>
      </c>
      <c r="D53" s="14" t="s">
        <v>1423</v>
      </c>
      <c r="E53" s="13" t="s">
        <v>189</v>
      </c>
      <c r="F53" s="13" t="s">
        <v>186</v>
      </c>
      <c r="G53" s="13" t="s">
        <v>187</v>
      </c>
      <c r="H53" s="39"/>
      <c r="I53" s="41"/>
      <c r="J53" s="42"/>
    </row>
    <row r="54" spans="1:10" s="44" customFormat="1" ht="50" customHeight="1" x14ac:dyDescent="0.2">
      <c r="A54" s="12">
        <f t="shared" si="0"/>
        <v>53</v>
      </c>
      <c r="B54" s="13" t="s">
        <v>196</v>
      </c>
      <c r="C54" s="16" t="s">
        <v>3210</v>
      </c>
      <c r="D54" s="14" t="s">
        <v>1424</v>
      </c>
      <c r="E54" s="13" t="s">
        <v>191</v>
      </c>
      <c r="F54" s="13" t="s">
        <v>192</v>
      </c>
      <c r="G54" s="13" t="s">
        <v>193</v>
      </c>
      <c r="H54" s="39"/>
      <c r="I54" s="41"/>
      <c r="J54" s="42"/>
    </row>
    <row r="55" spans="1:10" s="44" customFormat="1" ht="34" x14ac:dyDescent="0.2">
      <c r="A55" s="12">
        <f t="shared" si="0"/>
        <v>54</v>
      </c>
      <c r="B55" s="13" t="s">
        <v>198</v>
      </c>
      <c r="C55" s="16" t="s">
        <v>3210</v>
      </c>
      <c r="D55" s="14" t="s">
        <v>1425</v>
      </c>
      <c r="E55" s="13" t="s">
        <v>195</v>
      </c>
      <c r="F55" s="13" t="s">
        <v>192</v>
      </c>
      <c r="G55" s="13" t="s">
        <v>193</v>
      </c>
      <c r="H55" s="39"/>
      <c r="I55" s="41"/>
      <c r="J55" s="42"/>
    </row>
    <row r="56" spans="1:10" s="44" customFormat="1" ht="51" x14ac:dyDescent="0.2">
      <c r="A56" s="12">
        <f t="shared" si="0"/>
        <v>55</v>
      </c>
      <c r="B56" s="13" t="s">
        <v>200</v>
      </c>
      <c r="C56" s="16" t="s">
        <v>3210</v>
      </c>
      <c r="D56" s="14" t="s">
        <v>1426</v>
      </c>
      <c r="E56" s="13" t="s">
        <v>197</v>
      </c>
      <c r="F56" s="13" t="s">
        <v>192</v>
      </c>
      <c r="G56" s="13" t="s">
        <v>183</v>
      </c>
      <c r="H56" s="39"/>
      <c r="I56" s="41"/>
      <c r="J56" s="42"/>
    </row>
    <row r="57" spans="1:10" s="44" customFormat="1" ht="51" x14ac:dyDescent="0.2">
      <c r="A57" s="12">
        <f t="shared" si="0"/>
        <v>56</v>
      </c>
      <c r="B57" s="13" t="s">
        <v>204</v>
      </c>
      <c r="C57" s="16" t="s">
        <v>3210</v>
      </c>
      <c r="D57" s="14" t="s">
        <v>1427</v>
      </c>
      <c r="E57" s="13" t="s">
        <v>199</v>
      </c>
      <c r="F57" s="13" t="s">
        <v>192</v>
      </c>
      <c r="G57" s="13" t="s">
        <v>183</v>
      </c>
      <c r="H57" s="39"/>
      <c r="I57" s="41"/>
      <c r="J57" s="42"/>
    </row>
    <row r="58" spans="1:10" s="44" customFormat="1" ht="34" x14ac:dyDescent="0.2">
      <c r="A58" s="12">
        <f t="shared" si="0"/>
        <v>57</v>
      </c>
      <c r="B58" s="13" t="s">
        <v>207</v>
      </c>
      <c r="C58" s="16" t="s">
        <v>3210</v>
      </c>
      <c r="D58" s="14" t="s">
        <v>1428</v>
      </c>
      <c r="E58" s="13" t="s">
        <v>201</v>
      </c>
      <c r="F58" s="13" t="s">
        <v>202</v>
      </c>
      <c r="G58" s="13" t="s">
        <v>203</v>
      </c>
      <c r="H58" s="39"/>
      <c r="I58" s="41"/>
      <c r="J58" s="42"/>
    </row>
    <row r="59" spans="1:10" s="44" customFormat="1" ht="34" x14ac:dyDescent="0.2">
      <c r="A59" s="12">
        <f t="shared" si="0"/>
        <v>58</v>
      </c>
      <c r="B59" s="13" t="s">
        <v>210</v>
      </c>
      <c r="C59" s="16" t="s">
        <v>3210</v>
      </c>
      <c r="D59" s="14" t="s">
        <v>1429</v>
      </c>
      <c r="E59" s="13" t="s">
        <v>205</v>
      </c>
      <c r="F59" s="13" t="s">
        <v>202</v>
      </c>
      <c r="G59" s="13" t="s">
        <v>206</v>
      </c>
      <c r="H59" s="39"/>
      <c r="I59" s="41"/>
      <c r="J59" s="42"/>
    </row>
    <row r="60" spans="1:10" s="44" customFormat="1" ht="68" x14ac:dyDescent="0.2">
      <c r="A60" s="12">
        <f t="shared" si="0"/>
        <v>59</v>
      </c>
      <c r="B60" s="13" t="s">
        <v>211</v>
      </c>
      <c r="C60" s="16" t="s">
        <v>3210</v>
      </c>
      <c r="D60" s="14" t="s">
        <v>1430</v>
      </c>
      <c r="E60" s="13" t="s">
        <v>208</v>
      </c>
      <c r="F60" s="13" t="s">
        <v>1075</v>
      </c>
      <c r="G60" s="13" t="s">
        <v>209</v>
      </c>
      <c r="H60" s="39"/>
      <c r="I60" s="41"/>
      <c r="J60" s="42"/>
    </row>
    <row r="61" spans="1:10" s="44" customFormat="1" ht="50" customHeight="1" x14ac:dyDescent="0.2">
      <c r="A61" s="12">
        <f t="shared" si="0"/>
        <v>60</v>
      </c>
      <c r="B61" s="13" t="s">
        <v>213</v>
      </c>
      <c r="C61" s="16" t="s">
        <v>3210</v>
      </c>
      <c r="D61" s="14" t="s">
        <v>1431</v>
      </c>
      <c r="E61" s="13" t="s">
        <v>1135</v>
      </c>
      <c r="F61" s="13" t="s">
        <v>1136</v>
      </c>
      <c r="G61" s="13" t="s">
        <v>1137</v>
      </c>
      <c r="H61" s="39"/>
      <c r="I61" s="41"/>
      <c r="J61" s="42"/>
    </row>
    <row r="62" spans="1:10" s="44" customFormat="1" ht="50" customHeight="1" x14ac:dyDescent="0.2">
      <c r="A62" s="12">
        <f t="shared" si="0"/>
        <v>61</v>
      </c>
      <c r="B62" s="13" t="s">
        <v>217</v>
      </c>
      <c r="C62" s="16" t="s">
        <v>3210</v>
      </c>
      <c r="D62" s="14" t="s">
        <v>1432</v>
      </c>
      <c r="E62" s="13" t="s">
        <v>212</v>
      </c>
      <c r="F62" s="13" t="s">
        <v>110</v>
      </c>
      <c r="G62" s="13" t="s">
        <v>94</v>
      </c>
      <c r="H62" s="39"/>
      <c r="I62" s="41"/>
      <c r="J62" s="42"/>
    </row>
    <row r="63" spans="1:10" s="44" customFormat="1" ht="50" customHeight="1" x14ac:dyDescent="0.2">
      <c r="A63" s="12">
        <f t="shared" si="0"/>
        <v>62</v>
      </c>
      <c r="B63" s="13" t="s">
        <v>3237</v>
      </c>
      <c r="C63" s="16" t="s">
        <v>3210</v>
      </c>
      <c r="D63" s="14" t="s">
        <v>1433</v>
      </c>
      <c r="E63" s="13" t="s">
        <v>214</v>
      </c>
      <c r="F63" s="13" t="s">
        <v>215</v>
      </c>
      <c r="G63" s="13" t="s">
        <v>216</v>
      </c>
      <c r="H63" s="39"/>
      <c r="I63" s="41"/>
      <c r="J63" s="42"/>
    </row>
    <row r="64" spans="1:10" s="44" customFormat="1" ht="34" x14ac:dyDescent="0.2">
      <c r="A64" s="12">
        <f t="shared" si="0"/>
        <v>63</v>
      </c>
      <c r="B64" s="13" t="s">
        <v>3238</v>
      </c>
      <c r="C64" s="16" t="s">
        <v>3210</v>
      </c>
      <c r="D64" s="14" t="s">
        <v>1434</v>
      </c>
      <c r="E64" s="13" t="s">
        <v>218</v>
      </c>
      <c r="F64" s="17" t="s">
        <v>219</v>
      </c>
      <c r="G64" s="13" t="s">
        <v>220</v>
      </c>
      <c r="H64" s="39"/>
      <c r="I64" s="41"/>
      <c r="J64" s="42"/>
    </row>
    <row r="65" spans="1:10" s="44" customFormat="1" ht="34" x14ac:dyDescent="0.2">
      <c r="A65" s="12">
        <f t="shared" si="0"/>
        <v>64</v>
      </c>
      <c r="B65" s="13" t="s">
        <v>221</v>
      </c>
      <c r="C65" s="16" t="s">
        <v>3210</v>
      </c>
      <c r="D65" s="14" t="s">
        <v>1435</v>
      </c>
      <c r="E65" s="13" t="s">
        <v>222</v>
      </c>
      <c r="F65" s="13" t="s">
        <v>223</v>
      </c>
      <c r="G65" s="13" t="s">
        <v>224</v>
      </c>
      <c r="H65" s="39"/>
      <c r="I65" s="41"/>
      <c r="J65" s="42"/>
    </row>
    <row r="66" spans="1:10" s="44" customFormat="1" ht="34" x14ac:dyDescent="0.2">
      <c r="A66" s="12">
        <f t="shared" si="0"/>
        <v>65</v>
      </c>
      <c r="B66" s="13" t="s">
        <v>225</v>
      </c>
      <c r="C66" s="16" t="s">
        <v>3210</v>
      </c>
      <c r="D66" s="14" t="s">
        <v>1436</v>
      </c>
      <c r="E66" s="13" t="s">
        <v>226</v>
      </c>
      <c r="F66" s="13" t="s">
        <v>1076</v>
      </c>
      <c r="G66" s="13" t="s">
        <v>227</v>
      </c>
      <c r="H66" s="39"/>
      <c r="I66" s="41"/>
      <c r="J66" s="42"/>
    </row>
    <row r="67" spans="1:10" s="44" customFormat="1" ht="68" x14ac:dyDescent="0.2">
      <c r="A67" s="12">
        <f t="shared" ref="A67:A130" si="1">A66+1</f>
        <v>66</v>
      </c>
      <c r="B67" s="13" t="s">
        <v>228</v>
      </c>
      <c r="C67" s="16" t="s">
        <v>3210</v>
      </c>
      <c r="D67" s="14" t="s">
        <v>1438</v>
      </c>
      <c r="E67" s="13" t="s">
        <v>233</v>
      </c>
      <c r="F67" s="13" t="s">
        <v>1077</v>
      </c>
      <c r="G67" s="13" t="s">
        <v>234</v>
      </c>
      <c r="H67" s="39"/>
      <c r="I67" s="41"/>
      <c r="J67" s="42"/>
    </row>
    <row r="68" spans="1:10" s="44" customFormat="1" ht="50" customHeight="1" x14ac:dyDescent="0.2">
      <c r="A68" s="12">
        <f t="shared" si="1"/>
        <v>67</v>
      </c>
      <c r="B68" s="13" t="s">
        <v>232</v>
      </c>
      <c r="C68" s="16" t="s">
        <v>3210</v>
      </c>
      <c r="D68" s="14" t="s">
        <v>1439</v>
      </c>
      <c r="E68" s="13" t="s">
        <v>237</v>
      </c>
      <c r="F68" s="13" t="s">
        <v>238</v>
      </c>
      <c r="G68" s="13" t="s">
        <v>239</v>
      </c>
      <c r="H68" s="39"/>
      <c r="I68" s="41"/>
      <c r="J68" s="42"/>
    </row>
    <row r="69" spans="1:10" s="44" customFormat="1" ht="50" customHeight="1" x14ac:dyDescent="0.2">
      <c r="A69" s="12">
        <f t="shared" si="1"/>
        <v>68</v>
      </c>
      <c r="B69" s="13" t="s">
        <v>235</v>
      </c>
      <c r="C69" s="16" t="s">
        <v>3210</v>
      </c>
      <c r="D69" s="14" t="s">
        <v>1440</v>
      </c>
      <c r="E69" s="13" t="s">
        <v>241</v>
      </c>
      <c r="F69" s="13" t="s">
        <v>242</v>
      </c>
      <c r="G69" s="13" t="s">
        <v>206</v>
      </c>
      <c r="H69" s="39"/>
      <c r="I69" s="41"/>
      <c r="J69" s="42"/>
    </row>
    <row r="70" spans="1:10" s="44" customFormat="1" ht="34" x14ac:dyDescent="0.2">
      <c r="A70" s="12">
        <f t="shared" si="1"/>
        <v>69</v>
      </c>
      <c r="B70" s="13" t="s">
        <v>236</v>
      </c>
      <c r="C70" s="16" t="s">
        <v>3210</v>
      </c>
      <c r="D70" s="14" t="s">
        <v>1441</v>
      </c>
      <c r="E70" s="13" t="s">
        <v>1138</v>
      </c>
      <c r="F70" s="13" t="s">
        <v>244</v>
      </c>
      <c r="G70" s="13" t="s">
        <v>94</v>
      </c>
      <c r="H70" s="39"/>
      <c r="I70" s="41"/>
      <c r="J70" s="42"/>
    </row>
    <row r="71" spans="1:10" s="44" customFormat="1" ht="34" x14ac:dyDescent="0.2">
      <c r="A71" s="12">
        <f t="shared" si="1"/>
        <v>70</v>
      </c>
      <c r="B71" s="13" t="s">
        <v>240</v>
      </c>
      <c r="C71" s="16" t="s">
        <v>3210</v>
      </c>
      <c r="D71" s="14" t="s">
        <v>1442</v>
      </c>
      <c r="E71" s="13" t="s">
        <v>687</v>
      </c>
      <c r="F71" s="13" t="s">
        <v>244</v>
      </c>
      <c r="G71" s="13" t="s">
        <v>94</v>
      </c>
      <c r="H71" s="39"/>
      <c r="I71" s="41"/>
      <c r="J71" s="42"/>
    </row>
    <row r="72" spans="1:10" s="44" customFormat="1" ht="50" customHeight="1" x14ac:dyDescent="0.2">
      <c r="A72" s="12">
        <f t="shared" si="1"/>
        <v>71</v>
      </c>
      <c r="B72" s="13" t="s">
        <v>243</v>
      </c>
      <c r="C72" s="16" t="s">
        <v>3210</v>
      </c>
      <c r="D72" s="14" t="s">
        <v>1443</v>
      </c>
      <c r="E72" s="13" t="s">
        <v>247</v>
      </c>
      <c r="F72" s="13" t="s">
        <v>248</v>
      </c>
      <c r="G72" s="13" t="s">
        <v>249</v>
      </c>
      <c r="H72" s="39"/>
      <c r="I72" s="41"/>
      <c r="J72" s="42"/>
    </row>
    <row r="73" spans="1:10" s="44" customFormat="1" ht="50" customHeight="1" x14ac:dyDescent="0.2">
      <c r="A73" s="12">
        <f t="shared" si="1"/>
        <v>72</v>
      </c>
      <c r="B73" s="13" t="s">
        <v>245</v>
      </c>
      <c r="C73" s="16" t="s">
        <v>3210</v>
      </c>
      <c r="D73" s="14" t="s">
        <v>1437</v>
      </c>
      <c r="E73" s="13" t="s">
        <v>229</v>
      </c>
      <c r="F73" s="13" t="s">
        <v>230</v>
      </c>
      <c r="G73" s="13" t="s">
        <v>231</v>
      </c>
      <c r="H73" s="39"/>
      <c r="I73" s="41"/>
      <c r="J73" s="42"/>
    </row>
    <row r="74" spans="1:10" s="44" customFormat="1" ht="50" customHeight="1" x14ac:dyDescent="0.2">
      <c r="A74" s="12">
        <f t="shared" si="1"/>
        <v>73</v>
      </c>
      <c r="B74" s="13" t="s">
        <v>246</v>
      </c>
      <c r="C74" s="16" t="s">
        <v>3210</v>
      </c>
      <c r="D74" s="14" t="s">
        <v>1444</v>
      </c>
      <c r="E74" s="13" t="s">
        <v>251</v>
      </c>
      <c r="F74" s="13" t="s">
        <v>1078</v>
      </c>
      <c r="G74" s="13" t="s">
        <v>94</v>
      </c>
      <c r="H74" s="39"/>
      <c r="I74" s="41"/>
      <c r="J74" s="42"/>
    </row>
    <row r="75" spans="1:10" s="44" customFormat="1" ht="50" customHeight="1" x14ac:dyDescent="0.2">
      <c r="A75" s="12">
        <f t="shared" si="1"/>
        <v>74</v>
      </c>
      <c r="B75" s="13" t="s">
        <v>250</v>
      </c>
      <c r="C75" s="16" t="s">
        <v>3210</v>
      </c>
      <c r="D75" s="14" t="s">
        <v>1445</v>
      </c>
      <c r="E75" s="13" t="s">
        <v>253</v>
      </c>
      <c r="F75" s="13" t="s">
        <v>254</v>
      </c>
      <c r="G75" s="13" t="s">
        <v>255</v>
      </c>
      <c r="H75" s="39"/>
      <c r="I75" s="41"/>
      <c r="J75" s="42"/>
    </row>
    <row r="76" spans="1:10" s="44" customFormat="1" ht="51" x14ac:dyDescent="0.2">
      <c r="A76" s="12">
        <f t="shared" si="1"/>
        <v>75</v>
      </c>
      <c r="B76" s="13" t="s">
        <v>252</v>
      </c>
      <c r="C76" s="16" t="s">
        <v>3210</v>
      </c>
      <c r="D76" s="14" t="s">
        <v>1446</v>
      </c>
      <c r="E76" s="13" t="s">
        <v>257</v>
      </c>
      <c r="F76" s="13" t="s">
        <v>258</v>
      </c>
      <c r="G76" s="13" t="s">
        <v>94</v>
      </c>
      <c r="H76" s="39"/>
      <c r="I76" s="41"/>
      <c r="J76" s="42"/>
    </row>
    <row r="77" spans="1:10" s="44" customFormat="1" ht="34" x14ac:dyDescent="0.2">
      <c r="A77" s="12">
        <f t="shared" si="1"/>
        <v>76</v>
      </c>
      <c r="B77" s="13" t="s">
        <v>256</v>
      </c>
      <c r="C77" s="16" t="s">
        <v>3210</v>
      </c>
      <c r="D77" s="14" t="s">
        <v>1447</v>
      </c>
      <c r="E77" s="13" t="s">
        <v>260</v>
      </c>
      <c r="F77" s="13" t="s">
        <v>261</v>
      </c>
      <c r="G77" s="13" t="s">
        <v>94</v>
      </c>
      <c r="H77" s="39"/>
      <c r="I77" s="41"/>
      <c r="J77" s="42"/>
    </row>
    <row r="78" spans="1:10" s="44" customFormat="1" ht="34" x14ac:dyDescent="0.2">
      <c r="A78" s="12">
        <f t="shared" si="1"/>
        <v>77</v>
      </c>
      <c r="B78" s="14" t="s">
        <v>259</v>
      </c>
      <c r="C78" s="16" t="s">
        <v>3210</v>
      </c>
      <c r="D78" s="14" t="s">
        <v>1448</v>
      </c>
      <c r="E78" s="13" t="s">
        <v>262</v>
      </c>
      <c r="F78" s="13" t="s">
        <v>263</v>
      </c>
      <c r="G78" s="13" t="s">
        <v>94</v>
      </c>
      <c r="H78" s="39"/>
      <c r="I78" s="41"/>
      <c r="J78" s="42"/>
    </row>
    <row r="79" spans="1:10" s="44" customFormat="1" ht="51" x14ac:dyDescent="0.2">
      <c r="A79" s="12">
        <f t="shared" si="1"/>
        <v>78</v>
      </c>
      <c r="B79" s="13" t="s">
        <v>264</v>
      </c>
      <c r="C79" s="16" t="s">
        <v>3210</v>
      </c>
      <c r="D79" s="14" t="s">
        <v>1449</v>
      </c>
      <c r="E79" s="13" t="s">
        <v>265</v>
      </c>
      <c r="F79" s="13" t="s">
        <v>266</v>
      </c>
      <c r="G79" s="13" t="s">
        <v>267</v>
      </c>
      <c r="H79" s="39"/>
      <c r="I79" s="41"/>
      <c r="J79" s="42"/>
    </row>
    <row r="80" spans="1:10" s="44" customFormat="1" ht="85" x14ac:dyDescent="0.2">
      <c r="A80" s="12">
        <f t="shared" si="1"/>
        <v>79</v>
      </c>
      <c r="B80" s="13" t="s">
        <v>268</v>
      </c>
      <c r="C80" s="16" t="s">
        <v>3210</v>
      </c>
      <c r="D80" s="14" t="s">
        <v>1450</v>
      </c>
      <c r="E80" s="13" t="s">
        <v>1079</v>
      </c>
      <c r="F80" s="13" t="s">
        <v>1080</v>
      </c>
      <c r="G80" s="13" t="s">
        <v>1081</v>
      </c>
      <c r="H80" s="39"/>
      <c r="I80" s="41"/>
      <c r="J80" s="42"/>
    </row>
    <row r="81" spans="1:10" s="44" customFormat="1" ht="85" x14ac:dyDescent="0.2">
      <c r="A81" s="12">
        <f t="shared" si="1"/>
        <v>80</v>
      </c>
      <c r="B81" s="13" t="s">
        <v>269</v>
      </c>
      <c r="C81" s="16" t="s">
        <v>3210</v>
      </c>
      <c r="D81" s="14" t="s">
        <v>1451</v>
      </c>
      <c r="E81" s="13" t="s">
        <v>1082</v>
      </c>
      <c r="F81" s="13" t="s">
        <v>1083</v>
      </c>
      <c r="G81" s="13" t="s">
        <v>94</v>
      </c>
      <c r="H81" s="39"/>
      <c r="I81" s="41"/>
      <c r="J81" s="42"/>
    </row>
    <row r="82" spans="1:10" s="44" customFormat="1" ht="85" x14ac:dyDescent="0.2">
      <c r="A82" s="12">
        <f t="shared" si="1"/>
        <v>81</v>
      </c>
      <c r="B82" s="13" t="s">
        <v>270</v>
      </c>
      <c r="C82" s="16" t="s">
        <v>3210</v>
      </c>
      <c r="D82" s="14" t="s">
        <v>1452</v>
      </c>
      <c r="E82" s="13" t="s">
        <v>271</v>
      </c>
      <c r="F82" s="13" t="s">
        <v>1084</v>
      </c>
      <c r="G82" s="13" t="s">
        <v>272</v>
      </c>
      <c r="H82" s="39"/>
      <c r="I82" s="41"/>
      <c r="J82" s="42"/>
    </row>
    <row r="83" spans="1:10" s="44" customFormat="1" ht="102" x14ac:dyDescent="0.2">
      <c r="A83" s="12">
        <f t="shared" si="1"/>
        <v>82</v>
      </c>
      <c r="B83" s="13" t="s">
        <v>273</v>
      </c>
      <c r="C83" s="16" t="s">
        <v>3210</v>
      </c>
      <c r="D83" s="14" t="s">
        <v>1453</v>
      </c>
      <c r="E83" s="13" t="s">
        <v>3240</v>
      </c>
      <c r="F83" s="13" t="s">
        <v>3241</v>
      </c>
      <c r="G83" s="13" t="s">
        <v>83</v>
      </c>
      <c r="H83" s="39"/>
      <c r="I83" s="41"/>
      <c r="J83" s="42"/>
    </row>
    <row r="84" spans="1:10" s="44" customFormat="1" ht="153" x14ac:dyDescent="0.2">
      <c r="A84" s="12">
        <f t="shared" si="1"/>
        <v>83</v>
      </c>
      <c r="B84" s="13" t="s">
        <v>275</v>
      </c>
      <c r="C84" s="16" t="s">
        <v>3210</v>
      </c>
      <c r="D84" s="14" t="s">
        <v>1454</v>
      </c>
      <c r="E84" s="13" t="s">
        <v>276</v>
      </c>
      <c r="F84" s="13" t="s">
        <v>1085</v>
      </c>
      <c r="G84" s="13" t="s">
        <v>277</v>
      </c>
      <c r="H84" s="39"/>
      <c r="I84" s="41"/>
      <c r="J84" s="42"/>
    </row>
    <row r="85" spans="1:10" s="44" customFormat="1" ht="68" x14ac:dyDescent="0.2">
      <c r="A85" s="12">
        <f t="shared" si="1"/>
        <v>84</v>
      </c>
      <c r="B85" s="14" t="s">
        <v>278</v>
      </c>
      <c r="C85" s="16" t="s">
        <v>3210</v>
      </c>
      <c r="D85" s="14" t="s">
        <v>1455</v>
      </c>
      <c r="E85" s="13" t="s">
        <v>279</v>
      </c>
      <c r="F85" s="13" t="s">
        <v>1086</v>
      </c>
      <c r="G85" s="13" t="s">
        <v>280</v>
      </c>
      <c r="H85" s="39"/>
      <c r="I85" s="41"/>
      <c r="J85" s="42"/>
    </row>
    <row r="86" spans="1:10" s="44" customFormat="1" ht="153" x14ac:dyDescent="0.2">
      <c r="A86" s="12">
        <f t="shared" si="1"/>
        <v>85</v>
      </c>
      <c r="B86" s="17" t="s">
        <v>281</v>
      </c>
      <c r="C86" s="16" t="s">
        <v>3210</v>
      </c>
      <c r="D86" s="14" t="s">
        <v>1456</v>
      </c>
      <c r="E86" s="17" t="s">
        <v>3242</v>
      </c>
      <c r="F86" s="17" t="s">
        <v>1087</v>
      </c>
      <c r="G86" s="17" t="s">
        <v>282</v>
      </c>
      <c r="H86" s="39"/>
      <c r="I86" s="41"/>
      <c r="J86" s="42"/>
    </row>
    <row r="87" spans="1:10" s="44" customFormat="1" ht="153" x14ac:dyDescent="0.2">
      <c r="A87" s="12">
        <f t="shared" si="1"/>
        <v>86</v>
      </c>
      <c r="B87" s="14" t="s">
        <v>283</v>
      </c>
      <c r="C87" s="16" t="s">
        <v>3210</v>
      </c>
      <c r="D87" s="14" t="s">
        <v>1457</v>
      </c>
      <c r="E87" s="13" t="s">
        <v>3243</v>
      </c>
      <c r="F87" s="13" t="s">
        <v>1089</v>
      </c>
      <c r="G87" s="13" t="s">
        <v>1088</v>
      </c>
      <c r="H87" s="39"/>
      <c r="I87" s="41"/>
      <c r="J87" s="42"/>
    </row>
    <row r="88" spans="1:10" s="44" customFormat="1" ht="85" x14ac:dyDescent="0.2">
      <c r="A88" s="12">
        <f t="shared" si="1"/>
        <v>87</v>
      </c>
      <c r="B88" s="14" t="s">
        <v>284</v>
      </c>
      <c r="C88" s="16" t="s">
        <v>3210</v>
      </c>
      <c r="D88" s="14" t="s">
        <v>1458</v>
      </c>
      <c r="E88" s="13" t="s">
        <v>1090</v>
      </c>
      <c r="F88" s="13" t="s">
        <v>285</v>
      </c>
      <c r="G88" s="13" t="s">
        <v>286</v>
      </c>
      <c r="H88" s="39"/>
      <c r="I88" s="41"/>
      <c r="J88" s="42"/>
    </row>
    <row r="89" spans="1:10" s="44" customFormat="1" ht="85" x14ac:dyDescent="0.2">
      <c r="A89" s="12">
        <f t="shared" si="1"/>
        <v>88</v>
      </c>
      <c r="B89" s="13" t="s">
        <v>287</v>
      </c>
      <c r="C89" s="16" t="s">
        <v>3210</v>
      </c>
      <c r="D89" s="14" t="s">
        <v>1459</v>
      </c>
      <c r="E89" s="13" t="s">
        <v>288</v>
      </c>
      <c r="F89" s="13" t="s">
        <v>289</v>
      </c>
      <c r="G89" s="13" t="s">
        <v>1091</v>
      </c>
      <c r="H89" s="39"/>
      <c r="I89" s="41"/>
      <c r="J89" s="42"/>
    </row>
    <row r="90" spans="1:10" s="44" customFormat="1" ht="50" customHeight="1" x14ac:dyDescent="0.2">
      <c r="A90" s="12">
        <f t="shared" si="1"/>
        <v>89</v>
      </c>
      <c r="B90" s="14" t="s">
        <v>290</v>
      </c>
      <c r="C90" s="16" t="s">
        <v>3210</v>
      </c>
      <c r="D90" s="14" t="s">
        <v>1460</v>
      </c>
      <c r="E90" s="13" t="s">
        <v>291</v>
      </c>
      <c r="F90" s="13" t="s">
        <v>292</v>
      </c>
      <c r="G90" s="13" t="s">
        <v>293</v>
      </c>
      <c r="H90" s="39"/>
      <c r="I90" s="41"/>
      <c r="J90" s="42"/>
    </row>
    <row r="91" spans="1:10" s="44" customFormat="1" ht="68" x14ac:dyDescent="0.2">
      <c r="A91" s="12">
        <f t="shared" si="1"/>
        <v>90</v>
      </c>
      <c r="B91" s="17" t="s">
        <v>294</v>
      </c>
      <c r="C91" s="16" t="s">
        <v>3210</v>
      </c>
      <c r="D91" s="14" t="s">
        <v>1461</v>
      </c>
      <c r="E91" s="17" t="s">
        <v>295</v>
      </c>
      <c r="F91" s="17" t="s">
        <v>296</v>
      </c>
      <c r="G91" s="17" t="s">
        <v>1092</v>
      </c>
      <c r="H91" s="39"/>
      <c r="I91" s="41"/>
      <c r="J91" s="42"/>
    </row>
    <row r="92" spans="1:10" s="44" customFormat="1" ht="85" x14ac:dyDescent="0.2">
      <c r="A92" s="12">
        <f t="shared" si="1"/>
        <v>91</v>
      </c>
      <c r="B92" s="17" t="s">
        <v>297</v>
      </c>
      <c r="C92" s="16" t="s">
        <v>3210</v>
      </c>
      <c r="D92" s="14" t="s">
        <v>1462</v>
      </c>
      <c r="E92" s="17" t="s">
        <v>298</v>
      </c>
      <c r="F92" s="17" t="s">
        <v>299</v>
      </c>
      <c r="G92" s="17" t="s">
        <v>1129</v>
      </c>
      <c r="H92" s="39"/>
      <c r="I92" s="41"/>
      <c r="J92" s="42"/>
    </row>
    <row r="93" spans="1:10" s="44" customFormat="1" ht="50" customHeight="1" x14ac:dyDescent="0.2">
      <c r="A93" s="12">
        <f t="shared" si="1"/>
        <v>92</v>
      </c>
      <c r="B93" s="17" t="s">
        <v>300</v>
      </c>
      <c r="C93" s="16" t="s">
        <v>3210</v>
      </c>
      <c r="D93" s="14" t="s">
        <v>1463</v>
      </c>
      <c r="E93" s="17" t="s">
        <v>301</v>
      </c>
      <c r="F93" s="17" t="s">
        <v>1093</v>
      </c>
      <c r="G93" s="17" t="s">
        <v>302</v>
      </c>
      <c r="H93" s="39"/>
      <c r="I93" s="41"/>
      <c r="J93" s="42"/>
    </row>
    <row r="94" spans="1:10" s="44" customFormat="1" ht="34" x14ac:dyDescent="0.2">
      <c r="A94" s="12">
        <f t="shared" si="1"/>
        <v>93</v>
      </c>
      <c r="B94" s="17" t="s">
        <v>303</v>
      </c>
      <c r="C94" s="16" t="s">
        <v>3210</v>
      </c>
      <c r="D94" s="14" t="s">
        <v>1464</v>
      </c>
      <c r="E94" s="17" t="s">
        <v>3244</v>
      </c>
      <c r="F94" s="17" t="s">
        <v>3245</v>
      </c>
      <c r="G94" s="17" t="s">
        <v>94</v>
      </c>
      <c r="H94" s="39"/>
      <c r="I94" s="41"/>
      <c r="J94" s="42"/>
    </row>
    <row r="95" spans="1:10" s="44" customFormat="1" ht="85" x14ac:dyDescent="0.2">
      <c r="A95" s="12">
        <f t="shared" si="1"/>
        <v>94</v>
      </c>
      <c r="B95" s="17" t="s">
        <v>304</v>
      </c>
      <c r="C95" s="16" t="s">
        <v>3210</v>
      </c>
      <c r="D95" s="14" t="s">
        <v>1465</v>
      </c>
      <c r="E95" s="17" t="s">
        <v>1139</v>
      </c>
      <c r="F95" s="17" t="s">
        <v>1094</v>
      </c>
      <c r="G95" s="17" t="s">
        <v>94</v>
      </c>
      <c r="H95" s="39"/>
      <c r="I95" s="41"/>
      <c r="J95" s="42"/>
    </row>
    <row r="96" spans="1:10" s="44" customFormat="1" ht="34" x14ac:dyDescent="0.2">
      <c r="A96" s="12">
        <f t="shared" si="1"/>
        <v>95</v>
      </c>
      <c r="B96" s="17" t="s">
        <v>305</v>
      </c>
      <c r="C96" s="16" t="s">
        <v>3210</v>
      </c>
      <c r="D96" s="14" t="s">
        <v>1466</v>
      </c>
      <c r="E96" s="13" t="s">
        <v>307</v>
      </c>
      <c r="F96" s="13" t="s">
        <v>82</v>
      </c>
      <c r="G96" s="13" t="s">
        <v>83</v>
      </c>
      <c r="H96" s="39"/>
      <c r="I96" s="41"/>
      <c r="J96" s="42"/>
    </row>
    <row r="97" spans="1:10" s="44" customFormat="1" ht="51" x14ac:dyDescent="0.2">
      <c r="A97" s="12">
        <f t="shared" si="1"/>
        <v>96</v>
      </c>
      <c r="B97" s="14" t="s">
        <v>306</v>
      </c>
      <c r="C97" s="16" t="s">
        <v>3210</v>
      </c>
      <c r="D97" s="14" t="s">
        <v>1467</v>
      </c>
      <c r="E97" s="17" t="s">
        <v>309</v>
      </c>
      <c r="F97" s="17" t="s">
        <v>310</v>
      </c>
      <c r="G97" s="17" t="s">
        <v>311</v>
      </c>
      <c r="H97" s="39"/>
      <c r="I97" s="41"/>
      <c r="J97" s="42"/>
    </row>
    <row r="98" spans="1:10" s="44" customFormat="1" ht="50" customHeight="1" x14ac:dyDescent="0.2">
      <c r="A98" s="12">
        <f t="shared" si="1"/>
        <v>97</v>
      </c>
      <c r="B98" s="17" t="s">
        <v>308</v>
      </c>
      <c r="C98" s="16" t="s">
        <v>3210</v>
      </c>
      <c r="D98" s="14" t="s">
        <v>1468</v>
      </c>
      <c r="E98" s="17" t="s">
        <v>313</v>
      </c>
      <c r="F98" s="17" t="s">
        <v>314</v>
      </c>
      <c r="G98" s="17" t="s">
        <v>94</v>
      </c>
      <c r="H98" s="39"/>
      <c r="I98" s="41"/>
      <c r="J98" s="42"/>
    </row>
    <row r="99" spans="1:10" s="44" customFormat="1" ht="136" x14ac:dyDescent="0.2">
      <c r="A99" s="12">
        <f t="shared" si="1"/>
        <v>98</v>
      </c>
      <c r="B99" s="17" t="s">
        <v>312</v>
      </c>
      <c r="C99" s="16" t="s">
        <v>3210</v>
      </c>
      <c r="D99" s="14" t="s">
        <v>1469</v>
      </c>
      <c r="E99" s="17" t="s">
        <v>316</v>
      </c>
      <c r="F99" s="17" t="s">
        <v>1095</v>
      </c>
      <c r="G99" s="17" t="s">
        <v>94</v>
      </c>
      <c r="H99" s="39"/>
      <c r="I99" s="41"/>
      <c r="J99" s="42"/>
    </row>
    <row r="100" spans="1:10" s="44" customFormat="1" ht="102" x14ac:dyDescent="0.2">
      <c r="A100" s="12">
        <f t="shared" si="1"/>
        <v>99</v>
      </c>
      <c r="B100" s="17" t="s">
        <v>315</v>
      </c>
      <c r="C100" s="16" t="s">
        <v>3210</v>
      </c>
      <c r="D100" s="14" t="s">
        <v>1470</v>
      </c>
      <c r="E100" s="17" t="s">
        <v>1096</v>
      </c>
      <c r="F100" s="17" t="s">
        <v>1097</v>
      </c>
      <c r="G100" s="17" t="s">
        <v>94</v>
      </c>
      <c r="H100" s="39"/>
      <c r="I100" s="41"/>
      <c r="J100" s="42"/>
    </row>
    <row r="101" spans="1:10" s="44" customFormat="1" ht="34" x14ac:dyDescent="0.2">
      <c r="A101" s="12">
        <f t="shared" si="1"/>
        <v>100</v>
      </c>
      <c r="B101" s="17" t="s">
        <v>317</v>
      </c>
      <c r="C101" s="16" t="s">
        <v>3210</v>
      </c>
      <c r="D101" s="14" t="s">
        <v>1471</v>
      </c>
      <c r="E101" s="17" t="s">
        <v>319</v>
      </c>
      <c r="F101" s="17" t="s">
        <v>320</v>
      </c>
      <c r="G101" s="17" t="s">
        <v>321</v>
      </c>
      <c r="H101" s="39"/>
      <c r="I101" s="41"/>
      <c r="J101" s="42"/>
    </row>
    <row r="102" spans="1:10" s="44" customFormat="1" ht="34" x14ac:dyDescent="0.2">
      <c r="A102" s="12">
        <f t="shared" si="1"/>
        <v>101</v>
      </c>
      <c r="B102" s="17" t="s">
        <v>318</v>
      </c>
      <c r="C102" s="16" t="s">
        <v>3210</v>
      </c>
      <c r="D102" s="14" t="s">
        <v>1472</v>
      </c>
      <c r="E102" s="17" t="s">
        <v>323</v>
      </c>
      <c r="F102" s="17" t="s">
        <v>324</v>
      </c>
      <c r="G102" s="17" t="s">
        <v>325</v>
      </c>
      <c r="H102" s="39"/>
      <c r="I102" s="41"/>
      <c r="J102" s="42"/>
    </row>
    <row r="103" spans="1:10" s="44" customFormat="1" ht="136" x14ac:dyDescent="0.2">
      <c r="A103" s="12">
        <f t="shared" si="1"/>
        <v>102</v>
      </c>
      <c r="B103" s="17" t="s">
        <v>322</v>
      </c>
      <c r="C103" s="16" t="s">
        <v>3210</v>
      </c>
      <c r="D103" s="14" t="s">
        <v>1473</v>
      </c>
      <c r="E103" s="17" t="s">
        <v>327</v>
      </c>
      <c r="F103" s="17" t="s">
        <v>1098</v>
      </c>
      <c r="G103" s="17" t="s">
        <v>328</v>
      </c>
      <c r="H103" s="39"/>
      <c r="I103" s="41"/>
      <c r="J103" s="42"/>
    </row>
    <row r="104" spans="1:10" s="44" customFormat="1" ht="51" x14ac:dyDescent="0.2">
      <c r="A104" s="12">
        <f t="shared" si="1"/>
        <v>103</v>
      </c>
      <c r="B104" s="17" t="s">
        <v>326</v>
      </c>
      <c r="C104" s="16" t="s">
        <v>3210</v>
      </c>
      <c r="D104" s="14" t="s">
        <v>1474</v>
      </c>
      <c r="E104" s="17" t="s">
        <v>330</v>
      </c>
      <c r="F104" s="17" t="s">
        <v>331</v>
      </c>
      <c r="G104" s="17" t="s">
        <v>94</v>
      </c>
      <c r="H104" s="39"/>
      <c r="I104" s="41"/>
      <c r="J104" s="42"/>
    </row>
    <row r="105" spans="1:10" s="44" customFormat="1" ht="51" x14ac:dyDescent="0.2">
      <c r="A105" s="12">
        <f t="shared" si="1"/>
        <v>104</v>
      </c>
      <c r="B105" s="17" t="s">
        <v>329</v>
      </c>
      <c r="C105" s="16" t="s">
        <v>3210</v>
      </c>
      <c r="D105" s="14" t="s">
        <v>1475</v>
      </c>
      <c r="E105" s="17" t="s">
        <v>333</v>
      </c>
      <c r="F105" s="17" t="s">
        <v>1099</v>
      </c>
      <c r="G105" s="17" t="s">
        <v>94</v>
      </c>
      <c r="H105" s="39"/>
      <c r="I105" s="41"/>
      <c r="J105" s="42"/>
    </row>
    <row r="106" spans="1:10" s="44" customFormat="1" ht="34" x14ac:dyDescent="0.2">
      <c r="A106" s="12">
        <f t="shared" si="1"/>
        <v>105</v>
      </c>
      <c r="B106" s="17" t="s">
        <v>332</v>
      </c>
      <c r="C106" s="16" t="s">
        <v>3210</v>
      </c>
      <c r="D106" s="14" t="s">
        <v>1476</v>
      </c>
      <c r="E106" s="13" t="s">
        <v>3246</v>
      </c>
      <c r="F106" s="17" t="s">
        <v>3247</v>
      </c>
      <c r="G106" s="17" t="s">
        <v>94</v>
      </c>
      <c r="H106" s="39"/>
      <c r="I106" s="41"/>
      <c r="J106" s="42"/>
    </row>
    <row r="107" spans="1:10" s="44" customFormat="1" ht="34" x14ac:dyDescent="0.2">
      <c r="A107" s="12">
        <f t="shared" si="1"/>
        <v>106</v>
      </c>
      <c r="B107" s="17" t="s">
        <v>334</v>
      </c>
      <c r="C107" s="16" t="s">
        <v>3210</v>
      </c>
      <c r="D107" s="14" t="s">
        <v>1477</v>
      </c>
      <c r="E107" s="17" t="s">
        <v>1140</v>
      </c>
      <c r="F107" s="17" t="s">
        <v>337</v>
      </c>
      <c r="G107" s="17" t="s">
        <v>94</v>
      </c>
      <c r="H107" s="39"/>
      <c r="I107" s="41"/>
      <c r="J107" s="42"/>
    </row>
    <row r="108" spans="1:10" s="44" customFormat="1" ht="102" x14ac:dyDescent="0.2">
      <c r="A108" s="12">
        <f t="shared" si="1"/>
        <v>107</v>
      </c>
      <c r="B108" s="17" t="s">
        <v>335</v>
      </c>
      <c r="C108" s="16" t="s">
        <v>3210</v>
      </c>
      <c r="D108" s="14" t="s">
        <v>1478</v>
      </c>
      <c r="E108" s="17" t="s">
        <v>1141</v>
      </c>
      <c r="F108" s="17" t="s">
        <v>1100</v>
      </c>
      <c r="G108" s="17" t="s">
        <v>94</v>
      </c>
      <c r="H108" s="39"/>
      <c r="I108" s="41"/>
      <c r="J108" s="42"/>
    </row>
    <row r="109" spans="1:10" s="44" customFormat="1" ht="85" x14ac:dyDescent="0.2">
      <c r="A109" s="12">
        <f t="shared" si="1"/>
        <v>108</v>
      </c>
      <c r="B109" s="17" t="s">
        <v>336</v>
      </c>
      <c r="C109" s="16" t="s">
        <v>3210</v>
      </c>
      <c r="D109" s="14" t="s">
        <v>1479</v>
      </c>
      <c r="E109" s="17" t="s">
        <v>340</v>
      </c>
      <c r="F109" s="17" t="s">
        <v>1101</v>
      </c>
      <c r="G109" s="17" t="s">
        <v>94</v>
      </c>
      <c r="H109" s="39"/>
      <c r="I109" s="41"/>
      <c r="J109" s="42"/>
    </row>
    <row r="110" spans="1:10" s="44" customFormat="1" ht="238" x14ac:dyDescent="0.2">
      <c r="A110" s="12">
        <f t="shared" si="1"/>
        <v>109</v>
      </c>
      <c r="B110" s="17" t="s">
        <v>338</v>
      </c>
      <c r="C110" s="16" t="s">
        <v>3210</v>
      </c>
      <c r="D110" s="14" t="s">
        <v>1480</v>
      </c>
      <c r="E110" s="17" t="s">
        <v>1102</v>
      </c>
      <c r="F110" s="17" t="s">
        <v>1103</v>
      </c>
      <c r="G110" s="17" t="s">
        <v>342</v>
      </c>
      <c r="H110" s="39"/>
      <c r="I110" s="41"/>
      <c r="J110" s="42"/>
    </row>
    <row r="111" spans="1:10" s="44" customFormat="1" ht="50" customHeight="1" x14ac:dyDescent="0.2">
      <c r="A111" s="12">
        <f t="shared" si="1"/>
        <v>110</v>
      </c>
      <c r="B111" s="17" t="s">
        <v>339</v>
      </c>
      <c r="C111" s="16" t="s">
        <v>3210</v>
      </c>
      <c r="D111" s="14" t="s">
        <v>1481</v>
      </c>
      <c r="E111" s="17" t="s">
        <v>344</v>
      </c>
      <c r="F111" s="17" t="s">
        <v>345</v>
      </c>
      <c r="G111" s="17" t="s">
        <v>1104</v>
      </c>
      <c r="H111" s="39"/>
      <c r="I111" s="41"/>
      <c r="J111" s="42"/>
    </row>
    <row r="112" spans="1:10" s="44" customFormat="1" ht="51" x14ac:dyDescent="0.2">
      <c r="A112" s="12">
        <f t="shared" si="1"/>
        <v>111</v>
      </c>
      <c r="B112" s="17" t="s">
        <v>341</v>
      </c>
      <c r="C112" s="16" t="s">
        <v>3210</v>
      </c>
      <c r="D112" s="14" t="s">
        <v>1482</v>
      </c>
      <c r="E112" s="17" t="s">
        <v>347</v>
      </c>
      <c r="F112" s="17" t="s">
        <v>74</v>
      </c>
      <c r="G112" s="13" t="s">
        <v>75</v>
      </c>
      <c r="H112" s="39"/>
      <c r="I112" s="41"/>
      <c r="J112" s="42"/>
    </row>
    <row r="113" spans="1:10" s="44" customFormat="1" ht="34" x14ac:dyDescent="0.2">
      <c r="A113" s="12">
        <f t="shared" si="1"/>
        <v>112</v>
      </c>
      <c r="B113" s="17" t="s">
        <v>343</v>
      </c>
      <c r="C113" s="16" t="s">
        <v>3210</v>
      </c>
      <c r="D113" s="14" t="s">
        <v>1483</v>
      </c>
      <c r="E113" s="17" t="s">
        <v>349</v>
      </c>
      <c r="F113" s="17" t="s">
        <v>350</v>
      </c>
      <c r="G113" s="17" t="s">
        <v>351</v>
      </c>
      <c r="H113" s="39"/>
      <c r="I113" s="41"/>
      <c r="J113" s="42"/>
    </row>
    <row r="114" spans="1:10" s="44" customFormat="1" ht="102" x14ac:dyDescent="0.2">
      <c r="A114" s="12">
        <f t="shared" si="1"/>
        <v>113</v>
      </c>
      <c r="B114" s="17" t="s">
        <v>346</v>
      </c>
      <c r="C114" s="16" t="s">
        <v>3210</v>
      </c>
      <c r="D114" s="14" t="s">
        <v>1484</v>
      </c>
      <c r="E114" s="17" t="s">
        <v>1105</v>
      </c>
      <c r="F114" s="17" t="s">
        <v>353</v>
      </c>
      <c r="G114" s="17" t="s">
        <v>354</v>
      </c>
      <c r="H114" s="39"/>
      <c r="I114" s="41"/>
      <c r="J114" s="42"/>
    </row>
    <row r="115" spans="1:10" s="44" customFormat="1" ht="51" x14ac:dyDescent="0.2">
      <c r="A115" s="12">
        <f t="shared" si="1"/>
        <v>114</v>
      </c>
      <c r="B115" s="17" t="s">
        <v>348</v>
      </c>
      <c r="C115" s="16" t="s">
        <v>3210</v>
      </c>
      <c r="D115" s="14" t="s">
        <v>1485</v>
      </c>
      <c r="E115" s="17" t="s">
        <v>356</v>
      </c>
      <c r="F115" s="17" t="s">
        <v>357</v>
      </c>
      <c r="G115" s="17" t="s">
        <v>94</v>
      </c>
      <c r="H115" s="39"/>
      <c r="I115" s="41"/>
      <c r="J115" s="42"/>
    </row>
    <row r="116" spans="1:10" s="44" customFormat="1" ht="34" x14ac:dyDescent="0.2">
      <c r="A116" s="12">
        <f t="shared" si="1"/>
        <v>115</v>
      </c>
      <c r="B116" s="17" t="s">
        <v>352</v>
      </c>
      <c r="C116" s="16" t="s">
        <v>3210</v>
      </c>
      <c r="D116" s="14" t="s">
        <v>1486</v>
      </c>
      <c r="E116" s="17" t="s">
        <v>359</v>
      </c>
      <c r="F116" s="17" t="s">
        <v>360</v>
      </c>
      <c r="G116" s="17" t="s">
        <v>361</v>
      </c>
      <c r="H116" s="39"/>
      <c r="I116" s="41"/>
      <c r="J116" s="42"/>
    </row>
    <row r="117" spans="1:10" s="44" customFormat="1" ht="68" x14ac:dyDescent="0.2">
      <c r="A117" s="12">
        <f t="shared" si="1"/>
        <v>116</v>
      </c>
      <c r="B117" s="17" t="s">
        <v>355</v>
      </c>
      <c r="C117" s="16" t="s">
        <v>3210</v>
      </c>
      <c r="D117" s="14" t="s">
        <v>1487</v>
      </c>
      <c r="E117" s="13" t="s">
        <v>363</v>
      </c>
      <c r="F117" s="13" t="s">
        <v>1106</v>
      </c>
      <c r="G117" s="13" t="s">
        <v>364</v>
      </c>
      <c r="H117" s="39"/>
      <c r="I117" s="41"/>
      <c r="J117" s="42"/>
    </row>
    <row r="118" spans="1:10" s="44" customFormat="1" ht="68" x14ac:dyDescent="0.2">
      <c r="A118" s="12">
        <f t="shared" si="1"/>
        <v>117</v>
      </c>
      <c r="B118" s="17" t="s">
        <v>358</v>
      </c>
      <c r="C118" s="16" t="s">
        <v>3210</v>
      </c>
      <c r="D118" s="14" t="s">
        <v>1488</v>
      </c>
      <c r="E118" s="13" t="s">
        <v>366</v>
      </c>
      <c r="F118" s="13" t="s">
        <v>367</v>
      </c>
      <c r="G118" s="13" t="s">
        <v>368</v>
      </c>
      <c r="H118" s="39"/>
      <c r="I118" s="41"/>
      <c r="J118" s="42"/>
    </row>
    <row r="119" spans="1:10" s="44" customFormat="1" ht="119" x14ac:dyDescent="0.2">
      <c r="A119" s="12">
        <f t="shared" si="1"/>
        <v>118</v>
      </c>
      <c r="B119" s="13" t="s">
        <v>362</v>
      </c>
      <c r="C119" s="16" t="s">
        <v>3210</v>
      </c>
      <c r="D119" s="14" t="s">
        <v>1489</v>
      </c>
      <c r="E119" s="13" t="s">
        <v>370</v>
      </c>
      <c r="F119" s="13" t="s">
        <v>1107</v>
      </c>
      <c r="G119" s="13" t="s">
        <v>94</v>
      </c>
      <c r="H119" s="39"/>
      <c r="I119" s="41"/>
      <c r="J119" s="42"/>
    </row>
    <row r="120" spans="1:10" s="44" customFormat="1" ht="102" x14ac:dyDescent="0.2">
      <c r="A120" s="12">
        <f t="shared" si="1"/>
        <v>119</v>
      </c>
      <c r="B120" s="13" t="s">
        <v>365</v>
      </c>
      <c r="C120" s="16" t="s">
        <v>3210</v>
      </c>
      <c r="D120" s="14" t="s">
        <v>1490</v>
      </c>
      <c r="E120" s="17" t="s">
        <v>372</v>
      </c>
      <c r="F120" s="17" t="s">
        <v>1108</v>
      </c>
      <c r="G120" s="17" t="s">
        <v>94</v>
      </c>
      <c r="H120" s="39"/>
      <c r="I120" s="41"/>
      <c r="J120" s="42"/>
    </row>
    <row r="121" spans="1:10" s="44" customFormat="1" ht="51" x14ac:dyDescent="0.2">
      <c r="A121" s="12">
        <f t="shared" si="1"/>
        <v>120</v>
      </c>
      <c r="B121" s="14" t="s">
        <v>369</v>
      </c>
      <c r="C121" s="16" t="s">
        <v>3210</v>
      </c>
      <c r="D121" s="14" t="s">
        <v>1491</v>
      </c>
      <c r="E121" s="17" t="s">
        <v>374</v>
      </c>
      <c r="F121" s="17" t="s">
        <v>375</v>
      </c>
      <c r="G121" s="17" t="s">
        <v>94</v>
      </c>
      <c r="H121" s="39"/>
      <c r="I121" s="41"/>
      <c r="J121" s="42"/>
    </row>
    <row r="122" spans="1:10" s="44" customFormat="1" ht="85" x14ac:dyDescent="0.2">
      <c r="A122" s="12">
        <f t="shared" si="1"/>
        <v>121</v>
      </c>
      <c r="B122" s="17" t="s">
        <v>371</v>
      </c>
      <c r="C122" s="16" t="s">
        <v>3210</v>
      </c>
      <c r="D122" s="14" t="s">
        <v>1492</v>
      </c>
      <c r="E122" s="13" t="s">
        <v>377</v>
      </c>
      <c r="F122" s="13" t="s">
        <v>378</v>
      </c>
      <c r="G122" s="17" t="s">
        <v>1249</v>
      </c>
      <c r="H122" s="39"/>
      <c r="I122" s="41"/>
      <c r="J122" s="42"/>
    </row>
    <row r="123" spans="1:10" s="44" customFormat="1" ht="85" x14ac:dyDescent="0.2">
      <c r="A123" s="12">
        <f t="shared" si="1"/>
        <v>122</v>
      </c>
      <c r="B123" s="17" t="s">
        <v>373</v>
      </c>
      <c r="C123" s="16" t="s">
        <v>3210</v>
      </c>
      <c r="D123" s="14" t="s">
        <v>1493</v>
      </c>
      <c r="E123" s="17" t="s">
        <v>380</v>
      </c>
      <c r="F123" s="17" t="s">
        <v>1109</v>
      </c>
      <c r="G123" s="17" t="s">
        <v>94</v>
      </c>
      <c r="H123" s="39"/>
      <c r="I123" s="41"/>
      <c r="J123" s="42"/>
    </row>
    <row r="124" spans="1:10" s="44" customFormat="1" ht="51" x14ac:dyDescent="0.2">
      <c r="A124" s="12">
        <f t="shared" si="1"/>
        <v>123</v>
      </c>
      <c r="B124" s="14" t="s">
        <v>376</v>
      </c>
      <c r="C124" s="16" t="s">
        <v>3210</v>
      </c>
      <c r="D124" s="14" t="s">
        <v>1494</v>
      </c>
      <c r="E124" s="17" t="s">
        <v>382</v>
      </c>
      <c r="F124" s="17" t="s">
        <v>383</v>
      </c>
      <c r="G124" s="17" t="s">
        <v>94</v>
      </c>
      <c r="H124" s="39"/>
      <c r="I124" s="41"/>
      <c r="J124" s="42"/>
    </row>
    <row r="125" spans="1:10" s="44" customFormat="1" ht="68" x14ac:dyDescent="0.2">
      <c r="A125" s="12">
        <f t="shared" si="1"/>
        <v>124</v>
      </c>
      <c r="B125" s="17" t="s">
        <v>379</v>
      </c>
      <c r="C125" s="16" t="s">
        <v>3210</v>
      </c>
      <c r="D125" s="14" t="s">
        <v>1495</v>
      </c>
      <c r="E125" s="17" t="s">
        <v>385</v>
      </c>
      <c r="F125" s="17" t="s">
        <v>386</v>
      </c>
      <c r="G125" s="17" t="s">
        <v>387</v>
      </c>
      <c r="H125" s="39"/>
      <c r="I125" s="41"/>
      <c r="J125" s="42"/>
    </row>
    <row r="126" spans="1:10" s="44" customFormat="1" ht="136" x14ac:dyDescent="0.2">
      <c r="A126" s="12">
        <f t="shared" si="1"/>
        <v>125</v>
      </c>
      <c r="B126" s="17" t="s">
        <v>381</v>
      </c>
      <c r="C126" s="16" t="s">
        <v>3210</v>
      </c>
      <c r="D126" s="14" t="s">
        <v>1496</v>
      </c>
      <c r="E126" s="17" t="s">
        <v>1110</v>
      </c>
      <c r="F126" s="17" t="s">
        <v>389</v>
      </c>
      <c r="G126" s="17" t="s">
        <v>390</v>
      </c>
      <c r="H126" s="39"/>
      <c r="I126" s="41"/>
      <c r="J126" s="42"/>
    </row>
    <row r="127" spans="1:10" s="44" customFormat="1" ht="136" x14ac:dyDescent="0.2">
      <c r="A127" s="12">
        <f t="shared" si="1"/>
        <v>126</v>
      </c>
      <c r="B127" s="17" t="s">
        <v>384</v>
      </c>
      <c r="C127" s="16" t="s">
        <v>3210</v>
      </c>
      <c r="D127" s="14" t="s">
        <v>1497</v>
      </c>
      <c r="E127" s="13" t="s">
        <v>1111</v>
      </c>
      <c r="F127" s="13" t="s">
        <v>392</v>
      </c>
      <c r="G127" s="13" t="s">
        <v>393</v>
      </c>
      <c r="H127" s="39"/>
      <c r="I127" s="41"/>
      <c r="J127" s="42"/>
    </row>
    <row r="128" spans="1:10" s="44" customFormat="1" ht="51" x14ac:dyDescent="0.2">
      <c r="A128" s="12">
        <f t="shared" si="1"/>
        <v>127</v>
      </c>
      <c r="B128" s="17" t="s">
        <v>388</v>
      </c>
      <c r="C128" s="16" t="s">
        <v>3210</v>
      </c>
      <c r="D128" s="14" t="s">
        <v>1498</v>
      </c>
      <c r="E128" s="13" t="s">
        <v>1142</v>
      </c>
      <c r="F128" s="13" t="s">
        <v>395</v>
      </c>
      <c r="G128" s="13" t="s">
        <v>396</v>
      </c>
      <c r="H128" s="39"/>
      <c r="I128" s="41"/>
      <c r="J128" s="42"/>
    </row>
    <row r="129" spans="1:10" s="44" customFormat="1" ht="102" x14ac:dyDescent="0.2">
      <c r="A129" s="12">
        <f t="shared" si="1"/>
        <v>128</v>
      </c>
      <c r="B129" s="14" t="s">
        <v>391</v>
      </c>
      <c r="C129" s="16" t="s">
        <v>3210</v>
      </c>
      <c r="D129" s="14" t="s">
        <v>1499</v>
      </c>
      <c r="E129" s="13" t="s">
        <v>398</v>
      </c>
      <c r="F129" s="13" t="s">
        <v>1112</v>
      </c>
      <c r="G129" s="13" t="s">
        <v>1113</v>
      </c>
      <c r="H129" s="39"/>
      <c r="I129" s="41"/>
      <c r="J129" s="42"/>
    </row>
    <row r="130" spans="1:10" s="44" customFormat="1" ht="34" x14ac:dyDescent="0.2">
      <c r="A130" s="12">
        <f t="shared" si="1"/>
        <v>129</v>
      </c>
      <c r="B130" s="14" t="s">
        <v>394</v>
      </c>
      <c r="C130" s="16" t="s">
        <v>3210</v>
      </c>
      <c r="D130" s="14" t="s">
        <v>1500</v>
      </c>
      <c r="E130" s="13" t="s">
        <v>1143</v>
      </c>
      <c r="F130" s="13" t="s">
        <v>401</v>
      </c>
      <c r="G130" s="13" t="s">
        <v>402</v>
      </c>
      <c r="H130" s="39"/>
      <c r="I130" s="41"/>
      <c r="J130" s="42"/>
    </row>
    <row r="131" spans="1:10" s="44" customFormat="1" ht="102" x14ac:dyDescent="0.2">
      <c r="A131" s="12">
        <f t="shared" ref="A131:A194" si="2">A130+1</f>
        <v>130</v>
      </c>
      <c r="B131" s="14" t="s">
        <v>397</v>
      </c>
      <c r="C131" s="16" t="s">
        <v>3210</v>
      </c>
      <c r="D131" s="14" t="s">
        <v>1501</v>
      </c>
      <c r="E131" s="13" t="s">
        <v>1144</v>
      </c>
      <c r="F131" s="17" t="s">
        <v>1114</v>
      </c>
      <c r="G131" s="17" t="s">
        <v>1113</v>
      </c>
      <c r="H131" s="39"/>
      <c r="I131" s="41"/>
      <c r="J131" s="42"/>
    </row>
    <row r="132" spans="1:10" s="44" customFormat="1" ht="50" customHeight="1" x14ac:dyDescent="0.2">
      <c r="A132" s="12">
        <f t="shared" si="2"/>
        <v>131</v>
      </c>
      <c r="B132" s="14" t="s">
        <v>400</v>
      </c>
      <c r="C132" s="16" t="s">
        <v>3210</v>
      </c>
      <c r="D132" s="14" t="s">
        <v>1502</v>
      </c>
      <c r="E132" s="17" t="s">
        <v>405</v>
      </c>
      <c r="F132" s="17" t="s">
        <v>406</v>
      </c>
      <c r="G132" s="17" t="s">
        <v>399</v>
      </c>
      <c r="H132" s="39"/>
      <c r="I132" s="41"/>
      <c r="J132" s="42"/>
    </row>
    <row r="133" spans="1:10" s="44" customFormat="1" ht="34" x14ac:dyDescent="0.2">
      <c r="A133" s="12">
        <f t="shared" si="2"/>
        <v>132</v>
      </c>
      <c r="B133" s="17" t="s">
        <v>403</v>
      </c>
      <c r="C133" s="16" t="s">
        <v>3210</v>
      </c>
      <c r="D133" s="14" t="s">
        <v>1503</v>
      </c>
      <c r="E133" s="17" t="s">
        <v>408</v>
      </c>
      <c r="F133" s="17" t="s">
        <v>409</v>
      </c>
      <c r="G133" s="17" t="s">
        <v>410</v>
      </c>
      <c r="H133" s="39"/>
      <c r="I133" s="41"/>
      <c r="J133" s="42"/>
    </row>
    <row r="134" spans="1:10" s="44" customFormat="1" ht="50" customHeight="1" x14ac:dyDescent="0.2">
      <c r="A134" s="12">
        <f t="shared" si="2"/>
        <v>133</v>
      </c>
      <c r="B134" s="17" t="s">
        <v>404</v>
      </c>
      <c r="C134" s="16" t="s">
        <v>3210</v>
      </c>
      <c r="D134" s="14" t="s">
        <v>1504</v>
      </c>
      <c r="E134" s="17" t="s">
        <v>3248</v>
      </c>
      <c r="F134" s="17" t="s">
        <v>412</v>
      </c>
      <c r="G134" s="17" t="s">
        <v>413</v>
      </c>
      <c r="H134" s="39"/>
      <c r="I134" s="41"/>
      <c r="J134" s="42"/>
    </row>
    <row r="135" spans="1:10" s="44" customFormat="1" ht="51" x14ac:dyDescent="0.2">
      <c r="A135" s="12">
        <f t="shared" si="2"/>
        <v>134</v>
      </c>
      <c r="B135" s="17" t="s">
        <v>407</v>
      </c>
      <c r="C135" s="16" t="s">
        <v>3210</v>
      </c>
      <c r="D135" s="14" t="s">
        <v>1505</v>
      </c>
      <c r="E135" s="17" t="s">
        <v>415</v>
      </c>
      <c r="F135" s="17" t="s">
        <v>416</v>
      </c>
      <c r="G135" s="17" t="s">
        <v>417</v>
      </c>
      <c r="H135" s="39"/>
      <c r="I135" s="41"/>
      <c r="J135" s="42"/>
    </row>
    <row r="136" spans="1:10" s="44" customFormat="1" ht="34" x14ac:dyDescent="0.2">
      <c r="A136" s="12">
        <f t="shared" si="2"/>
        <v>135</v>
      </c>
      <c r="B136" s="17" t="s">
        <v>411</v>
      </c>
      <c r="C136" s="16" t="s">
        <v>3210</v>
      </c>
      <c r="D136" s="14" t="s">
        <v>1506</v>
      </c>
      <c r="E136" s="17" t="s">
        <v>419</v>
      </c>
      <c r="F136" s="17" t="s">
        <v>420</v>
      </c>
      <c r="G136" s="17" t="s">
        <v>94</v>
      </c>
      <c r="H136" s="39"/>
      <c r="I136" s="41"/>
      <c r="J136" s="42"/>
    </row>
    <row r="137" spans="1:10" s="44" customFormat="1" ht="119" x14ac:dyDescent="0.2">
      <c r="A137" s="12">
        <f t="shared" si="2"/>
        <v>136</v>
      </c>
      <c r="B137" s="17" t="s">
        <v>414</v>
      </c>
      <c r="C137" s="16" t="s">
        <v>3210</v>
      </c>
      <c r="D137" s="14" t="s">
        <v>1507</v>
      </c>
      <c r="E137" s="17" t="s">
        <v>422</v>
      </c>
      <c r="F137" s="17" t="s">
        <v>1115</v>
      </c>
      <c r="G137" s="17" t="s">
        <v>423</v>
      </c>
      <c r="H137" s="39"/>
      <c r="I137" s="41"/>
      <c r="J137" s="42"/>
    </row>
    <row r="138" spans="1:10" s="44" customFormat="1" ht="102" x14ac:dyDescent="0.2">
      <c r="A138" s="12">
        <f t="shared" si="2"/>
        <v>137</v>
      </c>
      <c r="B138" s="17" t="s">
        <v>418</v>
      </c>
      <c r="C138" s="16" t="s">
        <v>3210</v>
      </c>
      <c r="D138" s="14" t="s">
        <v>1508</v>
      </c>
      <c r="E138" s="17" t="s">
        <v>425</v>
      </c>
      <c r="F138" s="17" t="s">
        <v>1116</v>
      </c>
      <c r="G138" s="17" t="s">
        <v>426</v>
      </c>
      <c r="H138" s="39"/>
      <c r="I138" s="41"/>
      <c r="J138" s="42"/>
    </row>
    <row r="139" spans="1:10" s="44" customFormat="1" ht="50" customHeight="1" x14ac:dyDescent="0.2">
      <c r="A139" s="12">
        <f t="shared" si="2"/>
        <v>138</v>
      </c>
      <c r="B139" s="17" t="s">
        <v>421</v>
      </c>
      <c r="C139" s="16" t="s">
        <v>3210</v>
      </c>
      <c r="D139" s="14" t="s">
        <v>1509</v>
      </c>
      <c r="E139" s="17" t="s">
        <v>428</v>
      </c>
      <c r="F139" s="17" t="s">
        <v>1117</v>
      </c>
      <c r="G139" s="17" t="s">
        <v>429</v>
      </c>
      <c r="H139" s="39"/>
      <c r="I139" s="41"/>
      <c r="J139" s="42"/>
    </row>
    <row r="140" spans="1:10" s="44" customFormat="1" ht="50" customHeight="1" x14ac:dyDescent="0.2">
      <c r="A140" s="12">
        <f t="shared" si="2"/>
        <v>139</v>
      </c>
      <c r="B140" s="17" t="s">
        <v>424</v>
      </c>
      <c r="C140" s="16" t="s">
        <v>3210</v>
      </c>
      <c r="D140" s="14" t="s">
        <v>1510</v>
      </c>
      <c r="E140" s="17" t="s">
        <v>431</v>
      </c>
      <c r="F140" s="17" t="s">
        <v>1118</v>
      </c>
      <c r="G140" s="17" t="s">
        <v>94</v>
      </c>
      <c r="H140" s="39"/>
      <c r="I140" s="41"/>
      <c r="J140" s="42"/>
    </row>
    <row r="141" spans="1:10" s="44" customFormat="1" ht="50" customHeight="1" x14ac:dyDescent="0.2">
      <c r="A141" s="12">
        <f t="shared" si="2"/>
        <v>140</v>
      </c>
      <c r="B141" s="17" t="s">
        <v>427</v>
      </c>
      <c r="C141" s="16" t="s">
        <v>3210</v>
      </c>
      <c r="D141" s="14" t="s">
        <v>1511</v>
      </c>
      <c r="E141" s="17" t="s">
        <v>433</v>
      </c>
      <c r="F141" s="17" t="s">
        <v>434</v>
      </c>
      <c r="G141" s="17" t="s">
        <v>435</v>
      </c>
      <c r="H141" s="39"/>
      <c r="I141" s="41"/>
      <c r="J141" s="42"/>
    </row>
    <row r="142" spans="1:10" s="44" customFormat="1" ht="51" x14ac:dyDescent="0.2">
      <c r="A142" s="12">
        <f t="shared" si="2"/>
        <v>141</v>
      </c>
      <c r="B142" s="17" t="s">
        <v>430</v>
      </c>
      <c r="C142" s="16" t="s">
        <v>3210</v>
      </c>
      <c r="D142" s="14" t="s">
        <v>1512</v>
      </c>
      <c r="E142" s="13" t="s">
        <v>437</v>
      </c>
      <c r="F142" s="13" t="s">
        <v>438</v>
      </c>
      <c r="G142" s="13" t="s">
        <v>94</v>
      </c>
      <c r="H142" s="39"/>
      <c r="I142" s="41"/>
      <c r="J142" s="42"/>
    </row>
    <row r="143" spans="1:10" s="44" customFormat="1" ht="51" x14ac:dyDescent="0.2">
      <c r="A143" s="12">
        <f t="shared" si="2"/>
        <v>142</v>
      </c>
      <c r="B143" s="17" t="s">
        <v>432</v>
      </c>
      <c r="C143" s="16" t="s">
        <v>3210</v>
      </c>
      <c r="D143" s="14" t="s">
        <v>1513</v>
      </c>
      <c r="E143" s="17" t="s">
        <v>440</v>
      </c>
      <c r="F143" s="17" t="s">
        <v>441</v>
      </c>
      <c r="G143" s="17"/>
      <c r="H143" s="39"/>
      <c r="I143" s="41"/>
      <c r="J143" s="42"/>
    </row>
    <row r="144" spans="1:10" s="44" customFormat="1" ht="51" x14ac:dyDescent="0.2">
      <c r="A144" s="12">
        <f t="shared" si="2"/>
        <v>143</v>
      </c>
      <c r="B144" s="14" t="s">
        <v>436</v>
      </c>
      <c r="C144" s="16" t="s">
        <v>3210</v>
      </c>
      <c r="D144" s="14" t="s">
        <v>1514</v>
      </c>
      <c r="E144" s="13" t="s">
        <v>443</v>
      </c>
      <c r="F144" s="13" t="s">
        <v>444</v>
      </c>
      <c r="G144" s="13" t="s">
        <v>445</v>
      </c>
      <c r="H144" s="39"/>
      <c r="I144" s="41"/>
      <c r="J144" s="42"/>
    </row>
    <row r="145" spans="1:10" s="44" customFormat="1" ht="51" x14ac:dyDescent="0.2">
      <c r="A145" s="12">
        <f t="shared" si="2"/>
        <v>144</v>
      </c>
      <c r="B145" s="17" t="s">
        <v>439</v>
      </c>
      <c r="C145" s="16" t="s">
        <v>3210</v>
      </c>
      <c r="D145" s="14" t="s">
        <v>1515</v>
      </c>
      <c r="E145" s="17" t="s">
        <v>447</v>
      </c>
      <c r="F145" s="17" t="s">
        <v>448</v>
      </c>
      <c r="G145" s="17" t="s">
        <v>445</v>
      </c>
      <c r="H145" s="39"/>
      <c r="I145" s="41"/>
      <c r="J145" s="42"/>
    </row>
    <row r="146" spans="1:10" s="44" customFormat="1" ht="68" x14ac:dyDescent="0.2">
      <c r="A146" s="12">
        <f t="shared" si="2"/>
        <v>145</v>
      </c>
      <c r="B146" s="14" t="s">
        <v>442</v>
      </c>
      <c r="C146" s="16" t="s">
        <v>3210</v>
      </c>
      <c r="D146" s="14" t="s">
        <v>1516</v>
      </c>
      <c r="E146" s="17" t="s">
        <v>450</v>
      </c>
      <c r="F146" s="17" t="s">
        <v>1119</v>
      </c>
      <c r="G146" s="17" t="s">
        <v>451</v>
      </c>
      <c r="H146" s="39"/>
      <c r="I146" s="41"/>
      <c r="J146" s="42"/>
    </row>
    <row r="147" spans="1:10" s="44" customFormat="1" ht="136" x14ac:dyDescent="0.2">
      <c r="A147" s="12">
        <f t="shared" si="2"/>
        <v>146</v>
      </c>
      <c r="B147" s="17" t="s">
        <v>446</v>
      </c>
      <c r="C147" s="16" t="s">
        <v>3210</v>
      </c>
      <c r="D147" s="14" t="s">
        <v>1517</v>
      </c>
      <c r="E147" s="13" t="s">
        <v>453</v>
      </c>
      <c r="F147" s="13" t="s">
        <v>1120</v>
      </c>
      <c r="G147" s="13" t="s">
        <v>454</v>
      </c>
      <c r="H147" s="39"/>
      <c r="I147" s="41"/>
      <c r="J147" s="42"/>
    </row>
    <row r="148" spans="1:10" s="44" customFormat="1" ht="85" x14ac:dyDescent="0.2">
      <c r="A148" s="12">
        <f t="shared" si="2"/>
        <v>147</v>
      </c>
      <c r="B148" s="17" t="s">
        <v>449</v>
      </c>
      <c r="C148" s="16" t="s">
        <v>3210</v>
      </c>
      <c r="D148" s="14" t="s">
        <v>1518</v>
      </c>
      <c r="E148" s="13" t="s">
        <v>456</v>
      </c>
      <c r="F148" s="13" t="s">
        <v>1121</v>
      </c>
      <c r="G148" s="13" t="s">
        <v>1122</v>
      </c>
      <c r="H148" s="39"/>
      <c r="I148" s="41"/>
      <c r="J148" s="42"/>
    </row>
    <row r="149" spans="1:10" s="44" customFormat="1" ht="51" x14ac:dyDescent="0.2">
      <c r="A149" s="12">
        <f t="shared" si="2"/>
        <v>148</v>
      </c>
      <c r="B149" s="14" t="s">
        <v>452</v>
      </c>
      <c r="C149" s="16" t="s">
        <v>3210</v>
      </c>
      <c r="D149" s="14" t="s">
        <v>1519</v>
      </c>
      <c r="E149" s="13" t="s">
        <v>1145</v>
      </c>
      <c r="F149" s="13" t="s">
        <v>458</v>
      </c>
      <c r="G149" s="13" t="s">
        <v>459</v>
      </c>
      <c r="H149" s="39"/>
      <c r="I149" s="41"/>
      <c r="J149" s="42"/>
    </row>
    <row r="150" spans="1:10" s="44" customFormat="1" ht="50" customHeight="1" x14ac:dyDescent="0.2">
      <c r="A150" s="12">
        <f t="shared" si="2"/>
        <v>149</v>
      </c>
      <c r="B150" s="14" t="s">
        <v>455</v>
      </c>
      <c r="C150" s="16" t="s">
        <v>3210</v>
      </c>
      <c r="D150" s="14" t="s">
        <v>1520</v>
      </c>
      <c r="E150" s="13" t="s">
        <v>1146</v>
      </c>
      <c r="F150" s="13" t="s">
        <v>461</v>
      </c>
      <c r="G150" s="13" t="s">
        <v>459</v>
      </c>
      <c r="H150" s="39"/>
      <c r="I150" s="41"/>
      <c r="J150" s="42"/>
    </row>
    <row r="151" spans="1:10" s="44" customFormat="1" ht="68" x14ac:dyDescent="0.2">
      <c r="A151" s="12">
        <f t="shared" si="2"/>
        <v>150</v>
      </c>
      <c r="B151" s="13" t="s">
        <v>457</v>
      </c>
      <c r="C151" s="16" t="s">
        <v>3210</v>
      </c>
      <c r="D151" s="14" t="s">
        <v>1521</v>
      </c>
      <c r="E151" s="13" t="s">
        <v>463</v>
      </c>
      <c r="F151" s="17" t="s">
        <v>3208</v>
      </c>
      <c r="G151" s="13" t="s">
        <v>459</v>
      </c>
      <c r="H151" s="39"/>
      <c r="I151" s="41"/>
      <c r="J151" s="42"/>
    </row>
    <row r="152" spans="1:10" s="44" customFormat="1" ht="34" x14ac:dyDescent="0.2">
      <c r="A152" s="12">
        <f t="shared" si="2"/>
        <v>151</v>
      </c>
      <c r="B152" s="13" t="s">
        <v>460</v>
      </c>
      <c r="C152" s="16" t="s">
        <v>3210</v>
      </c>
      <c r="D152" s="14" t="s">
        <v>1522</v>
      </c>
      <c r="E152" s="13" t="s">
        <v>465</v>
      </c>
      <c r="F152" s="13" t="s">
        <v>466</v>
      </c>
      <c r="G152" s="13" t="s">
        <v>467</v>
      </c>
      <c r="H152" s="39"/>
      <c r="I152" s="41"/>
      <c r="J152" s="42"/>
    </row>
    <row r="153" spans="1:10" s="44" customFormat="1" ht="102" x14ac:dyDescent="0.2">
      <c r="A153" s="12">
        <f t="shared" si="2"/>
        <v>152</v>
      </c>
      <c r="B153" s="13" t="s">
        <v>462</v>
      </c>
      <c r="C153" s="16" t="s">
        <v>3210</v>
      </c>
      <c r="D153" s="14" t="s">
        <v>1523</v>
      </c>
      <c r="E153" s="13" t="s">
        <v>1147</v>
      </c>
      <c r="F153" s="13" t="s">
        <v>110</v>
      </c>
      <c r="G153" s="13" t="s">
        <v>1063</v>
      </c>
      <c r="H153" s="39"/>
      <c r="I153" s="41"/>
      <c r="J153" s="42"/>
    </row>
    <row r="154" spans="1:10" s="44" customFormat="1" ht="68" x14ac:dyDescent="0.2">
      <c r="A154" s="12">
        <f t="shared" si="2"/>
        <v>153</v>
      </c>
      <c r="B154" s="13" t="s">
        <v>464</v>
      </c>
      <c r="C154" s="16" t="s">
        <v>3210</v>
      </c>
      <c r="D154" s="14" t="s">
        <v>1524</v>
      </c>
      <c r="E154" s="13" t="s">
        <v>1148</v>
      </c>
      <c r="F154" s="13" t="s">
        <v>110</v>
      </c>
      <c r="G154" s="13" t="s">
        <v>471</v>
      </c>
      <c r="H154" s="39"/>
      <c r="I154" s="41"/>
      <c r="J154" s="42"/>
    </row>
    <row r="155" spans="1:10" s="44" customFormat="1" ht="68" x14ac:dyDescent="0.2">
      <c r="A155" s="12">
        <f t="shared" si="2"/>
        <v>154</v>
      </c>
      <c r="B155" s="13" t="s">
        <v>468</v>
      </c>
      <c r="C155" s="16" t="s">
        <v>3210</v>
      </c>
      <c r="D155" s="14" t="s">
        <v>1525</v>
      </c>
      <c r="E155" s="13" t="s">
        <v>1149</v>
      </c>
      <c r="F155" s="13" t="s">
        <v>110</v>
      </c>
      <c r="G155" s="13" t="s">
        <v>469</v>
      </c>
      <c r="H155" s="39"/>
      <c r="I155" s="41"/>
      <c r="J155" s="42"/>
    </row>
    <row r="156" spans="1:10" s="44" customFormat="1" ht="68" x14ac:dyDescent="0.2">
      <c r="A156" s="12">
        <f t="shared" si="2"/>
        <v>155</v>
      </c>
      <c r="B156" s="14" t="s">
        <v>470</v>
      </c>
      <c r="C156" s="16" t="s">
        <v>3210</v>
      </c>
      <c r="D156" s="14" t="s">
        <v>1526</v>
      </c>
      <c r="E156" s="13" t="s">
        <v>473</v>
      </c>
      <c r="F156" s="13" t="s">
        <v>1062</v>
      </c>
      <c r="G156" s="13" t="s">
        <v>216</v>
      </c>
      <c r="H156" s="39"/>
      <c r="I156" s="41"/>
      <c r="J156" s="42"/>
    </row>
    <row r="157" spans="1:10" s="44" customFormat="1" ht="34" x14ac:dyDescent="0.2">
      <c r="A157" s="12">
        <f t="shared" si="2"/>
        <v>156</v>
      </c>
      <c r="B157" s="13" t="s">
        <v>472</v>
      </c>
      <c r="C157" s="16" t="s">
        <v>3210</v>
      </c>
      <c r="D157" s="14" t="s">
        <v>1527</v>
      </c>
      <c r="E157" s="13" t="s">
        <v>474</v>
      </c>
      <c r="F157" s="13" t="s">
        <v>219</v>
      </c>
      <c r="G157" s="13" t="s">
        <v>220</v>
      </c>
      <c r="H157" s="39"/>
      <c r="I157" s="41"/>
      <c r="J157" s="42"/>
    </row>
    <row r="158" spans="1:10" s="44" customFormat="1" ht="102" x14ac:dyDescent="0.2">
      <c r="A158" s="12">
        <f t="shared" si="2"/>
        <v>157</v>
      </c>
      <c r="B158" s="13" t="s">
        <v>1127</v>
      </c>
      <c r="C158" s="16" t="s">
        <v>3210</v>
      </c>
      <c r="D158" s="14" t="s">
        <v>1528</v>
      </c>
      <c r="E158" s="13" t="s">
        <v>1052</v>
      </c>
      <c r="F158" s="13" t="s">
        <v>1053</v>
      </c>
      <c r="G158" s="13" t="s">
        <v>1054</v>
      </c>
      <c r="H158" s="39"/>
      <c r="I158" s="41"/>
      <c r="J158" s="42"/>
    </row>
    <row r="159" spans="1:10" s="44" customFormat="1" ht="51" x14ac:dyDescent="0.2">
      <c r="A159" s="12">
        <f t="shared" si="2"/>
        <v>158</v>
      </c>
      <c r="B159" s="13" t="s">
        <v>3250</v>
      </c>
      <c r="C159" s="16" t="s">
        <v>3210</v>
      </c>
      <c r="D159" s="14" t="s">
        <v>1529</v>
      </c>
      <c r="E159" s="13" t="s">
        <v>3249</v>
      </c>
      <c r="F159" s="13" t="s">
        <v>476</v>
      </c>
      <c r="G159" s="13" t="s">
        <v>477</v>
      </c>
      <c r="H159" s="39"/>
      <c r="I159" s="41"/>
      <c r="J159" s="42"/>
    </row>
    <row r="160" spans="1:10" s="60" customFormat="1" ht="51" x14ac:dyDescent="0.2">
      <c r="A160" s="12">
        <f t="shared" si="2"/>
        <v>159</v>
      </c>
      <c r="B160" s="13" t="s">
        <v>1128</v>
      </c>
      <c r="C160" s="16" t="s">
        <v>3210</v>
      </c>
      <c r="D160" s="14" t="s">
        <v>1530</v>
      </c>
      <c r="E160" s="13" t="s">
        <v>534</v>
      </c>
      <c r="F160" s="13" t="s">
        <v>535</v>
      </c>
      <c r="G160" s="13" t="s">
        <v>536</v>
      </c>
      <c r="H160" s="58"/>
      <c r="I160" s="41"/>
      <c r="J160" s="59"/>
    </row>
    <row r="161" spans="1:10" s="44" customFormat="1" ht="85" x14ac:dyDescent="0.2">
      <c r="A161" s="12">
        <f t="shared" si="2"/>
        <v>160</v>
      </c>
      <c r="B161" s="14" t="s">
        <v>3251</v>
      </c>
      <c r="C161" s="16" t="s">
        <v>3210</v>
      </c>
      <c r="D161" s="14" t="s">
        <v>1531</v>
      </c>
      <c r="E161" s="13" t="s">
        <v>3256</v>
      </c>
      <c r="F161" s="13" t="s">
        <v>1055</v>
      </c>
      <c r="G161" s="13" t="s">
        <v>479</v>
      </c>
      <c r="H161" s="39"/>
      <c r="I161" s="41"/>
      <c r="J161" s="42"/>
    </row>
    <row r="162" spans="1:10" s="44" customFormat="1" ht="34" x14ac:dyDescent="0.2">
      <c r="A162" s="12">
        <f t="shared" si="2"/>
        <v>161</v>
      </c>
      <c r="B162" s="14" t="s">
        <v>3252</v>
      </c>
      <c r="C162" s="16" t="s">
        <v>3210</v>
      </c>
      <c r="D162" s="14" t="s">
        <v>1532</v>
      </c>
      <c r="E162" s="13" t="s">
        <v>3257</v>
      </c>
      <c r="F162" s="13" t="s">
        <v>480</v>
      </c>
      <c r="G162" s="13" t="s">
        <v>481</v>
      </c>
      <c r="H162" s="39"/>
      <c r="I162" s="41"/>
      <c r="J162" s="42"/>
    </row>
    <row r="163" spans="1:10" s="44" customFormat="1" ht="85" x14ac:dyDescent="0.2">
      <c r="A163" s="12">
        <f t="shared" si="2"/>
        <v>162</v>
      </c>
      <c r="B163" s="14" t="s">
        <v>3253</v>
      </c>
      <c r="C163" s="16" t="s">
        <v>3210</v>
      </c>
      <c r="D163" s="14" t="s">
        <v>1533</v>
      </c>
      <c r="E163" s="13" t="s">
        <v>482</v>
      </c>
      <c r="F163" s="13" t="s">
        <v>1056</v>
      </c>
      <c r="G163" s="13" t="s">
        <v>483</v>
      </c>
      <c r="H163" s="39"/>
      <c r="I163" s="41"/>
      <c r="J163" s="42"/>
    </row>
    <row r="164" spans="1:10" s="44" customFormat="1" ht="85" x14ac:dyDescent="0.2">
      <c r="A164" s="12">
        <f t="shared" si="2"/>
        <v>163</v>
      </c>
      <c r="B164" s="14" t="s">
        <v>3254</v>
      </c>
      <c r="C164" s="16" t="s">
        <v>3210</v>
      </c>
      <c r="D164" s="14" t="s">
        <v>1534</v>
      </c>
      <c r="E164" s="13" t="s">
        <v>484</v>
      </c>
      <c r="F164" s="13" t="s">
        <v>1057</v>
      </c>
      <c r="G164" s="13" t="s">
        <v>486</v>
      </c>
      <c r="H164" s="39"/>
      <c r="I164" s="41"/>
      <c r="J164" s="42"/>
    </row>
    <row r="165" spans="1:10" s="44" customFormat="1" ht="50" customHeight="1" x14ac:dyDescent="0.2">
      <c r="A165" s="12">
        <f t="shared" si="2"/>
        <v>164</v>
      </c>
      <c r="B165" s="14" t="s">
        <v>3255</v>
      </c>
      <c r="C165" s="16" t="s">
        <v>3210</v>
      </c>
      <c r="D165" s="14" t="s">
        <v>1535</v>
      </c>
      <c r="E165" s="13" t="s">
        <v>3258</v>
      </c>
      <c r="F165" s="13" t="s">
        <v>487</v>
      </c>
      <c r="G165" s="13" t="s">
        <v>94</v>
      </c>
      <c r="H165" s="39"/>
      <c r="I165" s="41"/>
      <c r="J165" s="42"/>
    </row>
    <row r="166" spans="1:10" s="44" customFormat="1" ht="204" x14ac:dyDescent="0.2">
      <c r="A166" s="12">
        <f t="shared" si="2"/>
        <v>165</v>
      </c>
      <c r="B166" s="14" t="s">
        <v>488</v>
      </c>
      <c r="C166" s="16" t="s">
        <v>3210</v>
      </c>
      <c r="D166" s="14" t="s">
        <v>1536</v>
      </c>
      <c r="E166" s="13" t="s">
        <v>489</v>
      </c>
      <c r="F166" s="13" t="s">
        <v>1058</v>
      </c>
      <c r="G166" s="13" t="s">
        <v>490</v>
      </c>
      <c r="H166" s="39"/>
      <c r="I166" s="41"/>
      <c r="J166" s="42"/>
    </row>
    <row r="167" spans="1:10" s="44" customFormat="1" ht="34" x14ac:dyDescent="0.2">
      <c r="A167" s="12">
        <f t="shared" si="2"/>
        <v>166</v>
      </c>
      <c r="B167" s="14" t="s">
        <v>491</v>
      </c>
      <c r="C167" s="16" t="s">
        <v>3210</v>
      </c>
      <c r="D167" s="14" t="s">
        <v>1537</v>
      </c>
      <c r="E167" s="13" t="s">
        <v>492</v>
      </c>
      <c r="F167" s="13" t="s">
        <v>493</v>
      </c>
      <c r="G167" s="13" t="s">
        <v>494</v>
      </c>
      <c r="H167" s="39"/>
      <c r="I167" s="41"/>
      <c r="J167" s="42"/>
    </row>
    <row r="168" spans="1:10" s="44" customFormat="1" ht="50" customHeight="1" x14ac:dyDescent="0.2">
      <c r="A168" s="12">
        <f t="shared" si="2"/>
        <v>167</v>
      </c>
      <c r="B168" s="13" t="s">
        <v>495</v>
      </c>
      <c r="C168" s="16" t="s">
        <v>3210</v>
      </c>
      <c r="D168" s="14" t="s">
        <v>1538</v>
      </c>
      <c r="E168" s="13" t="s">
        <v>496</v>
      </c>
      <c r="F168" s="13" t="s">
        <v>1060</v>
      </c>
      <c r="G168" s="13" t="s">
        <v>497</v>
      </c>
      <c r="H168" s="39"/>
      <c r="I168" s="41"/>
      <c r="J168" s="42"/>
    </row>
    <row r="169" spans="1:10" s="44" customFormat="1" ht="85" x14ac:dyDescent="0.2">
      <c r="A169" s="12">
        <f t="shared" si="2"/>
        <v>168</v>
      </c>
      <c r="B169" s="13" t="s">
        <v>498</v>
      </c>
      <c r="C169" s="16" t="s">
        <v>3210</v>
      </c>
      <c r="D169" s="14" t="s">
        <v>1539</v>
      </c>
      <c r="E169" s="13" t="s">
        <v>499</v>
      </c>
      <c r="F169" s="13" t="s">
        <v>1150</v>
      </c>
      <c r="G169" s="13" t="s">
        <v>500</v>
      </c>
      <c r="H169" s="39"/>
      <c r="I169" s="41"/>
      <c r="J169" s="42"/>
    </row>
    <row r="170" spans="1:10" s="44" customFormat="1" ht="34" x14ac:dyDescent="0.2">
      <c r="A170" s="12">
        <f t="shared" si="2"/>
        <v>169</v>
      </c>
      <c r="B170" s="13" t="s">
        <v>501</v>
      </c>
      <c r="C170" s="16" t="s">
        <v>3210</v>
      </c>
      <c r="D170" s="14" t="s">
        <v>1540</v>
      </c>
      <c r="E170" s="13" t="s">
        <v>502</v>
      </c>
      <c r="F170" s="13" t="s">
        <v>503</v>
      </c>
      <c r="G170" s="13" t="s">
        <v>504</v>
      </c>
      <c r="H170" s="39"/>
      <c r="I170" s="41"/>
      <c r="J170" s="42"/>
    </row>
    <row r="171" spans="1:10" s="44" customFormat="1" ht="85" x14ac:dyDescent="0.2">
      <c r="A171" s="12">
        <f t="shared" si="2"/>
        <v>170</v>
      </c>
      <c r="B171" s="14" t="s">
        <v>505</v>
      </c>
      <c r="C171" s="16" t="s">
        <v>3210</v>
      </c>
      <c r="D171" s="14" t="s">
        <v>1541</v>
      </c>
      <c r="E171" s="13" t="s">
        <v>506</v>
      </c>
      <c r="F171" s="13" t="s">
        <v>1059</v>
      </c>
      <c r="G171" s="13" t="s">
        <v>507</v>
      </c>
      <c r="H171" s="39"/>
      <c r="I171" s="41"/>
      <c r="J171" s="42"/>
    </row>
    <row r="172" spans="1:10" s="44" customFormat="1" ht="68" x14ac:dyDescent="0.2">
      <c r="A172" s="12">
        <f t="shared" si="2"/>
        <v>171</v>
      </c>
      <c r="B172" s="13" t="s">
        <v>508</v>
      </c>
      <c r="C172" s="16" t="s">
        <v>3210</v>
      </c>
      <c r="D172" s="14" t="s">
        <v>1542</v>
      </c>
      <c r="E172" s="13" t="s">
        <v>1061</v>
      </c>
      <c r="F172" s="13" t="s">
        <v>509</v>
      </c>
      <c r="G172" s="13" t="s">
        <v>510</v>
      </c>
      <c r="H172" s="39"/>
      <c r="I172" s="41"/>
      <c r="J172" s="42"/>
    </row>
    <row r="173" spans="1:10" s="44" customFormat="1" ht="50" customHeight="1" x14ac:dyDescent="0.2">
      <c r="A173" s="12">
        <f t="shared" si="2"/>
        <v>172</v>
      </c>
      <c r="B173" s="13" t="s">
        <v>511</v>
      </c>
      <c r="C173" s="16" t="s">
        <v>3210</v>
      </c>
      <c r="D173" s="14" t="s">
        <v>1543</v>
      </c>
      <c r="E173" s="13" t="s">
        <v>512</v>
      </c>
      <c r="F173" s="13" t="s">
        <v>513</v>
      </c>
      <c r="G173" s="13" t="s">
        <v>514</v>
      </c>
      <c r="H173" s="39"/>
      <c r="I173" s="41"/>
      <c r="J173" s="42"/>
    </row>
    <row r="174" spans="1:10" s="44" customFormat="1" ht="136" x14ac:dyDescent="0.2">
      <c r="A174" s="12">
        <f t="shared" si="2"/>
        <v>173</v>
      </c>
      <c r="B174" s="13" t="s">
        <v>515</v>
      </c>
      <c r="C174" s="16" t="s">
        <v>3210</v>
      </c>
      <c r="D174" s="14" t="s">
        <v>1544</v>
      </c>
      <c r="E174" s="13" t="s">
        <v>3259</v>
      </c>
      <c r="F174" s="13" t="s">
        <v>3260</v>
      </c>
      <c r="G174" s="13" t="s">
        <v>3261</v>
      </c>
      <c r="H174" s="39"/>
      <c r="I174" s="41"/>
      <c r="J174" s="42"/>
    </row>
    <row r="175" spans="1:10" s="44" customFormat="1" ht="51" x14ac:dyDescent="0.2">
      <c r="A175" s="12">
        <f t="shared" si="2"/>
        <v>174</v>
      </c>
      <c r="B175" s="13" t="s">
        <v>537</v>
      </c>
      <c r="C175" s="16" t="s">
        <v>1177</v>
      </c>
      <c r="D175" s="14" t="s">
        <v>3265</v>
      </c>
      <c r="E175" s="13" t="s">
        <v>3262</v>
      </c>
      <c r="F175" s="13" t="s">
        <v>3263</v>
      </c>
      <c r="G175" s="13" t="s">
        <v>3264</v>
      </c>
      <c r="H175" s="39"/>
      <c r="I175" s="41"/>
      <c r="J175" s="42"/>
    </row>
    <row r="176" spans="1:10" s="44" customFormat="1" ht="68" x14ac:dyDescent="0.2">
      <c r="A176" s="12">
        <f t="shared" si="2"/>
        <v>175</v>
      </c>
      <c r="B176" s="13" t="s">
        <v>541</v>
      </c>
      <c r="C176" s="16" t="s">
        <v>1177</v>
      </c>
      <c r="D176" s="14" t="s">
        <v>3266</v>
      </c>
      <c r="E176" s="13" t="s">
        <v>542</v>
      </c>
      <c r="F176" s="13" t="s">
        <v>1048</v>
      </c>
      <c r="G176" s="13" t="s">
        <v>543</v>
      </c>
      <c r="H176" s="39"/>
      <c r="I176" s="41"/>
      <c r="J176" s="42"/>
    </row>
    <row r="177" spans="1:10" s="44" customFormat="1" ht="34" x14ac:dyDescent="0.2">
      <c r="A177" s="12">
        <f t="shared" si="2"/>
        <v>176</v>
      </c>
      <c r="B177" s="13" t="s">
        <v>3268</v>
      </c>
      <c r="C177" s="16" t="s">
        <v>3210</v>
      </c>
      <c r="D177" s="14" t="s">
        <v>1545</v>
      </c>
      <c r="E177" s="13" t="s">
        <v>538</v>
      </c>
      <c r="F177" s="13" t="s">
        <v>539</v>
      </c>
      <c r="G177" s="13" t="s">
        <v>540</v>
      </c>
      <c r="H177" s="39"/>
      <c r="I177" s="41"/>
      <c r="J177" s="42"/>
    </row>
    <row r="178" spans="1:10" s="44" customFormat="1" ht="68" x14ac:dyDescent="0.2">
      <c r="A178" s="12">
        <f t="shared" si="2"/>
        <v>177</v>
      </c>
      <c r="B178" s="13" t="s">
        <v>3269</v>
      </c>
      <c r="C178" s="16" t="s">
        <v>3210</v>
      </c>
      <c r="D178" s="14" t="s">
        <v>1546</v>
      </c>
      <c r="E178" s="13" t="s">
        <v>542</v>
      </c>
      <c r="F178" s="13" t="s">
        <v>1048</v>
      </c>
      <c r="G178" s="13" t="s">
        <v>543</v>
      </c>
      <c r="H178" s="39"/>
      <c r="I178" s="41"/>
      <c r="J178" s="42"/>
    </row>
    <row r="179" spans="1:10" s="44" customFormat="1" ht="34" x14ac:dyDescent="0.2">
      <c r="A179" s="12">
        <f t="shared" si="2"/>
        <v>178</v>
      </c>
      <c r="B179" s="13" t="s">
        <v>3270</v>
      </c>
      <c r="C179" s="16" t="s">
        <v>1177</v>
      </c>
      <c r="D179" s="14" t="s">
        <v>3291</v>
      </c>
      <c r="E179" s="13" t="s">
        <v>3276</v>
      </c>
      <c r="F179" s="13" t="s">
        <v>3277</v>
      </c>
      <c r="G179" s="13" t="s">
        <v>3278</v>
      </c>
      <c r="H179" s="39"/>
      <c r="I179" s="41"/>
      <c r="J179" s="42"/>
    </row>
    <row r="180" spans="1:10" s="44" customFormat="1" ht="170" x14ac:dyDescent="0.2">
      <c r="A180" s="12">
        <f t="shared" si="2"/>
        <v>179</v>
      </c>
      <c r="B180" s="13" t="s">
        <v>3271</v>
      </c>
      <c r="C180" s="16" t="s">
        <v>1177</v>
      </c>
      <c r="D180" s="14" t="s">
        <v>3292</v>
      </c>
      <c r="E180" s="13" t="s">
        <v>3279</v>
      </c>
      <c r="F180" s="13" t="s">
        <v>3280</v>
      </c>
      <c r="G180" s="13" t="s">
        <v>3278</v>
      </c>
      <c r="H180" s="39"/>
      <c r="I180" s="41"/>
      <c r="J180" s="42"/>
    </row>
    <row r="181" spans="1:10" s="44" customFormat="1" ht="170" x14ac:dyDescent="0.2">
      <c r="A181" s="12">
        <f t="shared" si="2"/>
        <v>180</v>
      </c>
      <c r="B181" s="13" t="s">
        <v>3272</v>
      </c>
      <c r="C181" s="16" t="s">
        <v>1177</v>
      </c>
      <c r="D181" s="14" t="s">
        <v>3293</v>
      </c>
      <c r="E181" s="13" t="s">
        <v>3281</v>
      </c>
      <c r="F181" s="13" t="s">
        <v>3280</v>
      </c>
      <c r="G181" s="13" t="s">
        <v>3278</v>
      </c>
      <c r="H181" s="39"/>
      <c r="I181" s="41"/>
      <c r="J181" s="42"/>
    </row>
    <row r="182" spans="1:10" s="44" customFormat="1" ht="51" x14ac:dyDescent="0.2">
      <c r="A182" s="12">
        <f t="shared" si="2"/>
        <v>181</v>
      </c>
      <c r="B182" s="13" t="s">
        <v>3273</v>
      </c>
      <c r="C182" s="16" t="s">
        <v>1177</v>
      </c>
      <c r="D182" s="14" t="s">
        <v>3294</v>
      </c>
      <c r="E182" s="13" t="s">
        <v>3282</v>
      </c>
      <c r="F182" s="13" t="s">
        <v>3283</v>
      </c>
      <c r="G182" s="13" t="s">
        <v>3284</v>
      </c>
      <c r="H182" s="39"/>
      <c r="I182" s="41"/>
      <c r="J182" s="42"/>
    </row>
    <row r="183" spans="1:10" s="44" customFormat="1" ht="68" x14ac:dyDescent="0.2">
      <c r="A183" s="12">
        <f t="shared" si="2"/>
        <v>182</v>
      </c>
      <c r="B183" s="13" t="s">
        <v>3274</v>
      </c>
      <c r="C183" s="16" t="s">
        <v>1177</v>
      </c>
      <c r="D183" s="14" t="s">
        <v>3295</v>
      </c>
      <c r="E183" s="13" t="s">
        <v>3285</v>
      </c>
      <c r="F183" s="13" t="s">
        <v>3287</v>
      </c>
      <c r="G183" s="13" t="s">
        <v>3289</v>
      </c>
      <c r="H183" s="39"/>
      <c r="I183" s="41"/>
      <c r="J183" s="42"/>
    </row>
    <row r="184" spans="1:10" s="44" customFormat="1" ht="102" x14ac:dyDescent="0.2">
      <c r="A184" s="12">
        <f t="shared" si="2"/>
        <v>183</v>
      </c>
      <c r="B184" s="13" t="s">
        <v>3275</v>
      </c>
      <c r="C184" s="16" t="s">
        <v>1177</v>
      </c>
      <c r="D184" s="14" t="s">
        <v>3296</v>
      </c>
      <c r="E184" s="13" t="s">
        <v>3286</v>
      </c>
      <c r="F184" s="13" t="s">
        <v>3288</v>
      </c>
      <c r="G184" s="13" t="s">
        <v>3290</v>
      </c>
      <c r="H184" s="39"/>
      <c r="I184" s="41"/>
      <c r="J184" s="42"/>
    </row>
    <row r="185" spans="1:10" s="44" customFormat="1" ht="34" x14ac:dyDescent="0.2">
      <c r="A185" s="12">
        <f t="shared" si="2"/>
        <v>184</v>
      </c>
      <c r="B185" s="13" t="s">
        <v>518</v>
      </c>
      <c r="C185" s="16" t="s">
        <v>3210</v>
      </c>
      <c r="D185" s="14" t="s">
        <v>1547</v>
      </c>
      <c r="E185" s="13" t="s">
        <v>519</v>
      </c>
      <c r="F185" s="13" t="s">
        <v>1050</v>
      </c>
      <c r="G185" s="13" t="s">
        <v>520</v>
      </c>
      <c r="H185" s="39"/>
      <c r="I185" s="41"/>
      <c r="J185" s="42"/>
    </row>
    <row r="186" spans="1:10" s="44" customFormat="1" ht="221" x14ac:dyDescent="0.2">
      <c r="A186" s="12">
        <f t="shared" si="2"/>
        <v>185</v>
      </c>
      <c r="B186" s="13" t="s">
        <v>1123</v>
      </c>
      <c r="C186" s="16" t="s">
        <v>3210</v>
      </c>
      <c r="D186" s="14" t="s">
        <v>1548</v>
      </c>
      <c r="E186" s="13" t="s">
        <v>1051</v>
      </c>
      <c r="F186" s="13" t="s">
        <v>3267</v>
      </c>
      <c r="G186" s="13" t="s">
        <v>521</v>
      </c>
      <c r="H186" s="39"/>
      <c r="I186" s="41"/>
      <c r="J186" s="42"/>
    </row>
    <row r="187" spans="1:10" s="44" customFormat="1" ht="85" x14ac:dyDescent="0.2">
      <c r="A187" s="12">
        <f t="shared" si="2"/>
        <v>186</v>
      </c>
      <c r="B187" s="13" t="s">
        <v>1124</v>
      </c>
      <c r="C187" s="16" t="s">
        <v>3210</v>
      </c>
      <c r="D187" s="14" t="s">
        <v>1549</v>
      </c>
      <c r="E187" s="13" t="s">
        <v>522</v>
      </c>
      <c r="F187" s="13" t="s">
        <v>1049</v>
      </c>
      <c r="G187" s="13" t="s">
        <v>523</v>
      </c>
      <c r="H187" s="39"/>
      <c r="I187" s="41"/>
      <c r="J187" s="42"/>
    </row>
    <row r="188" spans="1:10" s="44" customFormat="1" ht="51" x14ac:dyDescent="0.2">
      <c r="A188" s="12">
        <f t="shared" si="2"/>
        <v>187</v>
      </c>
      <c r="B188" s="14" t="s">
        <v>1125</v>
      </c>
      <c r="C188" s="16" t="s">
        <v>3210</v>
      </c>
      <c r="D188" s="14" t="s">
        <v>1550</v>
      </c>
      <c r="E188" s="13" t="s">
        <v>524</v>
      </c>
      <c r="F188" s="13" t="s">
        <v>525</v>
      </c>
      <c r="G188" s="13" t="s">
        <v>526</v>
      </c>
      <c r="H188" s="39"/>
      <c r="I188" s="41"/>
      <c r="J188" s="42"/>
    </row>
    <row r="189" spans="1:10" s="44" customFormat="1" ht="51" x14ac:dyDescent="0.2">
      <c r="A189" s="12">
        <f t="shared" si="2"/>
        <v>188</v>
      </c>
      <c r="B189" s="14" t="s">
        <v>1126</v>
      </c>
      <c r="C189" s="16" t="s">
        <v>3210</v>
      </c>
      <c r="D189" s="14" t="s">
        <v>1551</v>
      </c>
      <c r="E189" s="13" t="s">
        <v>527</v>
      </c>
      <c r="F189" s="13" t="s">
        <v>528</v>
      </c>
      <c r="G189" s="13" t="s">
        <v>529</v>
      </c>
      <c r="H189" s="39"/>
      <c r="I189" s="41"/>
      <c r="J189" s="42"/>
    </row>
    <row r="190" spans="1:10" s="44" customFormat="1" ht="34" x14ac:dyDescent="0.2">
      <c r="A190" s="12">
        <f t="shared" si="2"/>
        <v>189</v>
      </c>
      <c r="B190" s="13" t="s">
        <v>530</v>
      </c>
      <c r="C190" s="16" t="s">
        <v>3210</v>
      </c>
      <c r="D190" s="14" t="s">
        <v>1552</v>
      </c>
      <c r="E190" s="13" t="s">
        <v>531</v>
      </c>
      <c r="F190" s="13" t="s">
        <v>532</v>
      </c>
      <c r="G190" s="13" t="s">
        <v>533</v>
      </c>
      <c r="H190" s="39"/>
      <c r="I190" s="41"/>
      <c r="J190" s="42"/>
    </row>
    <row r="191" spans="1:10" s="44" customFormat="1" ht="51" x14ac:dyDescent="0.2">
      <c r="A191" s="12">
        <f t="shared" si="2"/>
        <v>190</v>
      </c>
      <c r="B191" s="14" t="s">
        <v>905</v>
      </c>
      <c r="C191" s="16" t="s">
        <v>3210</v>
      </c>
      <c r="D191" s="14" t="s">
        <v>1553</v>
      </c>
      <c r="E191" s="13" t="s">
        <v>906</v>
      </c>
      <c r="F191" s="13" t="s">
        <v>907</v>
      </c>
      <c r="G191" s="13" t="s">
        <v>206</v>
      </c>
      <c r="H191" s="39"/>
      <c r="I191" s="41"/>
      <c r="J191" s="42"/>
    </row>
    <row r="192" spans="1:10" s="44" customFormat="1" ht="68" x14ac:dyDescent="0.2">
      <c r="A192" s="12">
        <f t="shared" si="2"/>
        <v>191</v>
      </c>
      <c r="B192" s="14" t="s">
        <v>908</v>
      </c>
      <c r="C192" s="16" t="s">
        <v>3210</v>
      </c>
      <c r="D192" s="14" t="s">
        <v>1554</v>
      </c>
      <c r="E192" s="13" t="s">
        <v>909</v>
      </c>
      <c r="F192" s="13" t="s">
        <v>910</v>
      </c>
      <c r="G192" s="13" t="s">
        <v>2975</v>
      </c>
      <c r="H192" s="39"/>
      <c r="I192" s="41"/>
      <c r="J192" s="42"/>
    </row>
    <row r="193" spans="1:10" s="44" customFormat="1" ht="51" x14ac:dyDescent="0.2">
      <c r="A193" s="12">
        <f t="shared" si="2"/>
        <v>192</v>
      </c>
      <c r="B193" s="14" t="s">
        <v>911</v>
      </c>
      <c r="C193" s="16" t="s">
        <v>3210</v>
      </c>
      <c r="D193" s="14" t="s">
        <v>1555</v>
      </c>
      <c r="E193" s="13" t="s">
        <v>912</v>
      </c>
      <c r="F193" s="13" t="s">
        <v>913</v>
      </c>
      <c r="G193" s="13" t="s">
        <v>914</v>
      </c>
      <c r="H193" s="39"/>
      <c r="I193" s="41"/>
      <c r="J193" s="42"/>
    </row>
    <row r="194" spans="1:10" s="44" customFormat="1" ht="85" x14ac:dyDescent="0.2">
      <c r="A194" s="12">
        <f t="shared" si="2"/>
        <v>193</v>
      </c>
      <c r="B194" s="14" t="s">
        <v>915</v>
      </c>
      <c r="C194" s="16" t="s">
        <v>3210</v>
      </c>
      <c r="D194" s="14" t="s">
        <v>1556</v>
      </c>
      <c r="E194" s="13" t="s">
        <v>3007</v>
      </c>
      <c r="F194" s="13" t="s">
        <v>916</v>
      </c>
      <c r="G194" s="13" t="s">
        <v>917</v>
      </c>
      <c r="H194" s="39"/>
      <c r="I194" s="41"/>
      <c r="J194" s="42"/>
    </row>
    <row r="195" spans="1:10" s="44" customFormat="1" ht="51" x14ac:dyDescent="0.2">
      <c r="A195" s="12">
        <f t="shared" ref="A195:A242" si="3">A194+1</f>
        <v>194</v>
      </c>
      <c r="B195" s="14" t="s">
        <v>918</v>
      </c>
      <c r="C195" s="16" t="s">
        <v>3210</v>
      </c>
      <c r="D195" s="14" t="s">
        <v>1557</v>
      </c>
      <c r="E195" s="13" t="s">
        <v>1151</v>
      </c>
      <c r="F195" s="13" t="s">
        <v>919</v>
      </c>
      <c r="G195" s="13" t="s">
        <v>206</v>
      </c>
      <c r="H195" s="39"/>
      <c r="I195" s="41"/>
      <c r="J195" s="42"/>
    </row>
    <row r="196" spans="1:10" s="44" customFormat="1" ht="51" x14ac:dyDescent="0.2">
      <c r="A196" s="12">
        <f t="shared" si="3"/>
        <v>195</v>
      </c>
      <c r="B196" s="14" t="s">
        <v>920</v>
      </c>
      <c r="C196" s="16" t="s">
        <v>3210</v>
      </c>
      <c r="D196" s="14" t="s">
        <v>1558</v>
      </c>
      <c r="E196" s="13" t="s">
        <v>1152</v>
      </c>
      <c r="F196" s="13" t="s">
        <v>921</v>
      </c>
      <c r="G196" s="13" t="s">
        <v>206</v>
      </c>
      <c r="H196" s="39"/>
      <c r="I196" s="41"/>
      <c r="J196" s="42"/>
    </row>
    <row r="197" spans="1:10" s="44" customFormat="1" ht="51" x14ac:dyDescent="0.2">
      <c r="A197" s="12">
        <f t="shared" si="3"/>
        <v>196</v>
      </c>
      <c r="B197" s="14" t="s">
        <v>922</v>
      </c>
      <c r="C197" s="16" t="s">
        <v>3210</v>
      </c>
      <c r="D197" s="14" t="s">
        <v>1559</v>
      </c>
      <c r="E197" s="13" t="s">
        <v>923</v>
      </c>
      <c r="F197" s="13" t="s">
        <v>924</v>
      </c>
      <c r="G197" s="13" t="s">
        <v>925</v>
      </c>
      <c r="H197" s="39"/>
      <c r="I197" s="41"/>
      <c r="J197" s="42"/>
    </row>
    <row r="198" spans="1:10" s="44" customFormat="1" ht="68" x14ac:dyDescent="0.2">
      <c r="A198" s="12">
        <f t="shared" si="3"/>
        <v>197</v>
      </c>
      <c r="B198" s="14" t="s">
        <v>926</v>
      </c>
      <c r="C198" s="16" t="s">
        <v>1177</v>
      </c>
      <c r="D198" s="14" t="s">
        <v>3301</v>
      </c>
      <c r="E198" s="13" t="s">
        <v>3302</v>
      </c>
      <c r="F198" s="13" t="s">
        <v>3303</v>
      </c>
      <c r="G198" s="13" t="s">
        <v>3304</v>
      </c>
      <c r="H198" s="39"/>
      <c r="I198" s="41"/>
      <c r="J198" s="42"/>
    </row>
    <row r="199" spans="1:10" s="44" customFormat="1" ht="51" x14ac:dyDescent="0.2">
      <c r="A199" s="12">
        <f t="shared" si="3"/>
        <v>198</v>
      </c>
      <c r="B199" s="14" t="s">
        <v>929</v>
      </c>
      <c r="C199" s="16" t="s">
        <v>1177</v>
      </c>
      <c r="D199" s="14" t="s">
        <v>3305</v>
      </c>
      <c r="E199" s="13" t="s">
        <v>3306</v>
      </c>
      <c r="F199" s="13" t="s">
        <v>3307</v>
      </c>
      <c r="G199" s="13" t="s">
        <v>3304</v>
      </c>
      <c r="H199" s="39"/>
      <c r="I199" s="41"/>
      <c r="J199" s="42"/>
    </row>
    <row r="200" spans="1:10" s="44" customFormat="1" ht="68" x14ac:dyDescent="0.2">
      <c r="A200" s="12">
        <f t="shared" si="3"/>
        <v>199</v>
      </c>
      <c r="B200" s="14" t="s">
        <v>932</v>
      </c>
      <c r="C200" s="16" t="s">
        <v>3210</v>
      </c>
      <c r="D200" s="14" t="s">
        <v>1560</v>
      </c>
      <c r="E200" s="13" t="s">
        <v>927</v>
      </c>
      <c r="F200" s="13" t="s">
        <v>1047</v>
      </c>
      <c r="G200" s="13" t="s">
        <v>928</v>
      </c>
      <c r="H200" s="39"/>
      <c r="I200" s="41"/>
      <c r="J200" s="42"/>
    </row>
    <row r="201" spans="1:10" s="44" customFormat="1" ht="102" x14ac:dyDescent="0.2">
      <c r="A201" s="12">
        <f t="shared" si="3"/>
        <v>200</v>
      </c>
      <c r="B201" s="14" t="s">
        <v>936</v>
      </c>
      <c r="C201" s="16" t="s">
        <v>3210</v>
      </c>
      <c r="D201" s="14" t="s">
        <v>1561</v>
      </c>
      <c r="E201" s="13" t="s">
        <v>930</v>
      </c>
      <c r="F201" s="13" t="s">
        <v>931</v>
      </c>
      <c r="G201" s="13" t="s">
        <v>206</v>
      </c>
      <c r="H201" s="39"/>
      <c r="I201" s="41"/>
      <c r="J201" s="42"/>
    </row>
    <row r="202" spans="1:10" s="44" customFormat="1" ht="34" x14ac:dyDescent="0.2">
      <c r="A202" s="12">
        <f t="shared" si="3"/>
        <v>201</v>
      </c>
      <c r="B202" s="14" t="s">
        <v>940</v>
      </c>
      <c r="C202" s="16" t="s">
        <v>3210</v>
      </c>
      <c r="D202" s="14" t="s">
        <v>1562</v>
      </c>
      <c r="E202" s="13" t="s">
        <v>933</v>
      </c>
      <c r="F202" s="13" t="s">
        <v>934</v>
      </c>
      <c r="G202" s="13" t="s">
        <v>935</v>
      </c>
      <c r="H202" s="39"/>
      <c r="I202" s="41"/>
      <c r="J202" s="42"/>
    </row>
    <row r="203" spans="1:10" s="44" customFormat="1" ht="68" x14ac:dyDescent="0.2">
      <c r="A203" s="12">
        <f t="shared" si="3"/>
        <v>202</v>
      </c>
      <c r="B203" s="14" t="s">
        <v>943</v>
      </c>
      <c r="C203" s="16" t="s">
        <v>3210</v>
      </c>
      <c r="D203" s="14" t="s">
        <v>1563</v>
      </c>
      <c r="E203" s="13" t="s">
        <v>937</v>
      </c>
      <c r="F203" s="13" t="s">
        <v>938</v>
      </c>
      <c r="G203" s="13" t="s">
        <v>939</v>
      </c>
      <c r="H203" s="39"/>
      <c r="I203" s="41"/>
      <c r="J203" s="42"/>
    </row>
    <row r="204" spans="1:10" s="44" customFormat="1" ht="187" x14ac:dyDescent="0.2">
      <c r="A204" s="12">
        <f t="shared" si="3"/>
        <v>203</v>
      </c>
      <c r="B204" s="14" t="s">
        <v>947</v>
      </c>
      <c r="C204" s="16" t="s">
        <v>3210</v>
      </c>
      <c r="D204" s="14" t="s">
        <v>1564</v>
      </c>
      <c r="E204" s="13" t="s">
        <v>941</v>
      </c>
      <c r="F204" s="13" t="s">
        <v>942</v>
      </c>
      <c r="G204" s="13" t="s">
        <v>1046</v>
      </c>
      <c r="H204" s="39"/>
      <c r="I204" s="41"/>
      <c r="J204" s="42"/>
    </row>
    <row r="205" spans="1:10" s="44" customFormat="1" ht="102" x14ac:dyDescent="0.2">
      <c r="A205" s="12">
        <f t="shared" si="3"/>
        <v>204</v>
      </c>
      <c r="B205" s="14" t="s">
        <v>950</v>
      </c>
      <c r="C205" s="16" t="s">
        <v>3210</v>
      </c>
      <c r="D205" s="14" t="s">
        <v>1565</v>
      </c>
      <c r="E205" s="13" t="s">
        <v>944</v>
      </c>
      <c r="F205" s="13" t="s">
        <v>945</v>
      </c>
      <c r="G205" s="13" t="s">
        <v>946</v>
      </c>
      <c r="H205" s="39"/>
      <c r="I205" s="41"/>
      <c r="J205" s="42"/>
    </row>
    <row r="206" spans="1:10" s="44" customFormat="1" ht="153" x14ac:dyDescent="0.2">
      <c r="A206" s="12">
        <f t="shared" si="3"/>
        <v>205</v>
      </c>
      <c r="B206" s="14" t="s">
        <v>952</v>
      </c>
      <c r="C206" s="16" t="s">
        <v>3210</v>
      </c>
      <c r="D206" s="14" t="s">
        <v>1566</v>
      </c>
      <c r="E206" s="13" t="s">
        <v>948</v>
      </c>
      <c r="F206" s="13" t="s">
        <v>1045</v>
      </c>
      <c r="G206" s="13" t="s">
        <v>949</v>
      </c>
      <c r="H206" s="39"/>
      <c r="I206" s="41"/>
      <c r="J206" s="42"/>
    </row>
    <row r="207" spans="1:10" s="44" customFormat="1" ht="85" x14ac:dyDescent="0.2">
      <c r="A207" s="12">
        <f t="shared" si="3"/>
        <v>206</v>
      </c>
      <c r="B207" s="14" t="s">
        <v>955</v>
      </c>
      <c r="C207" s="16" t="s">
        <v>3210</v>
      </c>
      <c r="D207" s="14" t="s">
        <v>1567</v>
      </c>
      <c r="E207" s="13" t="s">
        <v>1153</v>
      </c>
      <c r="F207" s="13" t="s">
        <v>1044</v>
      </c>
      <c r="G207" s="13" t="s">
        <v>951</v>
      </c>
      <c r="H207" s="39"/>
      <c r="I207" s="41"/>
      <c r="J207" s="42"/>
    </row>
    <row r="208" spans="1:10" s="44" customFormat="1" ht="50" customHeight="1" x14ac:dyDescent="0.2">
      <c r="A208" s="12">
        <f t="shared" si="3"/>
        <v>207</v>
      </c>
      <c r="B208" s="14" t="s">
        <v>959</v>
      </c>
      <c r="C208" s="16" t="s">
        <v>3210</v>
      </c>
      <c r="D208" s="14" t="s">
        <v>1568</v>
      </c>
      <c r="E208" s="13" t="s">
        <v>953</v>
      </c>
      <c r="F208" s="13" t="s">
        <v>954</v>
      </c>
      <c r="G208" s="13" t="s">
        <v>83</v>
      </c>
      <c r="H208" s="39"/>
      <c r="I208" s="41"/>
      <c r="J208" s="42"/>
    </row>
    <row r="209" spans="1:10" s="44" customFormat="1" ht="34" x14ac:dyDescent="0.2">
      <c r="A209" s="12">
        <f t="shared" si="3"/>
        <v>208</v>
      </c>
      <c r="B209" s="14" t="s">
        <v>963</v>
      </c>
      <c r="C209" s="16" t="s">
        <v>3210</v>
      </c>
      <c r="D209" s="14" t="s">
        <v>1569</v>
      </c>
      <c r="E209" s="13" t="s">
        <v>956</v>
      </c>
      <c r="F209" s="13" t="s">
        <v>957</v>
      </c>
      <c r="G209" s="13" t="s">
        <v>958</v>
      </c>
      <c r="H209" s="39"/>
      <c r="I209" s="41"/>
      <c r="J209" s="42"/>
    </row>
    <row r="210" spans="1:10" s="44" customFormat="1" ht="34" x14ac:dyDescent="0.2">
      <c r="A210" s="12">
        <f t="shared" si="3"/>
        <v>209</v>
      </c>
      <c r="B210" s="14" t="s">
        <v>965</v>
      </c>
      <c r="C210" s="16" t="s">
        <v>3210</v>
      </c>
      <c r="D210" s="14" t="s">
        <v>1570</v>
      </c>
      <c r="E210" s="13" t="s">
        <v>960</v>
      </c>
      <c r="F210" s="13" t="s">
        <v>961</v>
      </c>
      <c r="G210" s="13" t="s">
        <v>962</v>
      </c>
      <c r="H210" s="39"/>
      <c r="I210" s="41"/>
      <c r="J210" s="42"/>
    </row>
    <row r="211" spans="1:10" s="44" customFormat="1" ht="85" x14ac:dyDescent="0.2">
      <c r="A211" s="12">
        <f t="shared" si="3"/>
        <v>210</v>
      </c>
      <c r="B211" s="14" t="s">
        <v>969</v>
      </c>
      <c r="C211" s="16" t="s">
        <v>3210</v>
      </c>
      <c r="D211" s="14" t="s">
        <v>1571</v>
      </c>
      <c r="E211" s="13" t="s">
        <v>964</v>
      </c>
      <c r="F211" s="13" t="s">
        <v>1043</v>
      </c>
      <c r="G211" s="13" t="s">
        <v>1154</v>
      </c>
      <c r="H211" s="39"/>
      <c r="I211" s="41"/>
      <c r="J211" s="42"/>
    </row>
    <row r="212" spans="1:10" s="44" customFormat="1" ht="51" x14ac:dyDescent="0.2">
      <c r="A212" s="12">
        <f t="shared" si="3"/>
        <v>211</v>
      </c>
      <c r="B212" s="14" t="s">
        <v>972</v>
      </c>
      <c r="C212" s="16" t="s">
        <v>3210</v>
      </c>
      <c r="D212" s="14" t="s">
        <v>1572</v>
      </c>
      <c r="E212" s="13" t="s">
        <v>966</v>
      </c>
      <c r="F212" s="13" t="s">
        <v>967</v>
      </c>
      <c r="G212" s="13" t="s">
        <v>968</v>
      </c>
      <c r="H212" s="39"/>
      <c r="I212" s="41"/>
      <c r="J212" s="42"/>
    </row>
    <row r="213" spans="1:10" s="44" customFormat="1" ht="51" x14ac:dyDescent="0.2">
      <c r="A213" s="12">
        <f t="shared" si="3"/>
        <v>212</v>
      </c>
      <c r="B213" s="14" t="s">
        <v>974</v>
      </c>
      <c r="C213" s="16" t="s">
        <v>3210</v>
      </c>
      <c r="D213" s="14" t="s">
        <v>1573</v>
      </c>
      <c r="E213" s="13" t="s">
        <v>1155</v>
      </c>
      <c r="F213" s="13" t="s">
        <v>970</v>
      </c>
      <c r="G213" s="13" t="s">
        <v>971</v>
      </c>
      <c r="H213" s="39"/>
      <c r="I213" s="41"/>
      <c r="J213" s="43"/>
    </row>
    <row r="214" spans="1:10" s="44" customFormat="1" ht="119" x14ac:dyDescent="0.2">
      <c r="A214" s="12">
        <f t="shared" si="3"/>
        <v>213</v>
      </c>
      <c r="B214" s="14" t="s">
        <v>975</v>
      </c>
      <c r="C214" s="16" t="s">
        <v>3210</v>
      </c>
      <c r="D214" s="14" t="s">
        <v>1574</v>
      </c>
      <c r="E214" s="13" t="s">
        <v>1156</v>
      </c>
      <c r="F214" s="13" t="s">
        <v>1041</v>
      </c>
      <c r="G214" s="13" t="s">
        <v>973</v>
      </c>
      <c r="H214" s="39"/>
      <c r="I214" s="41"/>
      <c r="J214" s="43"/>
    </row>
    <row r="215" spans="1:10" s="44" customFormat="1" ht="51" x14ac:dyDescent="0.2">
      <c r="A215" s="12">
        <f t="shared" si="3"/>
        <v>214</v>
      </c>
      <c r="B215" s="14" t="s">
        <v>976</v>
      </c>
      <c r="C215" s="16" t="s">
        <v>3210</v>
      </c>
      <c r="D215" s="14" t="s">
        <v>1575</v>
      </c>
      <c r="E215" s="13" t="s">
        <v>1157</v>
      </c>
      <c r="F215" s="13" t="s">
        <v>970</v>
      </c>
      <c r="G215" s="19" t="s">
        <v>971</v>
      </c>
      <c r="H215" s="39"/>
      <c r="I215" s="41"/>
      <c r="J215" s="42"/>
    </row>
    <row r="216" spans="1:10" s="44" customFormat="1" ht="119" x14ac:dyDescent="0.2">
      <c r="A216" s="12">
        <f t="shared" si="3"/>
        <v>215</v>
      </c>
      <c r="B216" s="14" t="s">
        <v>977</v>
      </c>
      <c r="C216" s="16" t="s">
        <v>3210</v>
      </c>
      <c r="D216" s="14" t="s">
        <v>1576</v>
      </c>
      <c r="E216" s="13" t="s">
        <v>1158</v>
      </c>
      <c r="F216" s="13" t="s">
        <v>1042</v>
      </c>
      <c r="G216" s="19" t="s">
        <v>973</v>
      </c>
      <c r="H216" s="39"/>
      <c r="I216" s="41"/>
      <c r="J216" s="42"/>
    </row>
    <row r="217" spans="1:10" s="44" customFormat="1" ht="51" x14ac:dyDescent="0.2">
      <c r="A217" s="12">
        <f t="shared" si="3"/>
        <v>216</v>
      </c>
      <c r="B217" s="14" t="s">
        <v>978</v>
      </c>
      <c r="C217" s="16" t="s">
        <v>3210</v>
      </c>
      <c r="D217" s="14" t="s">
        <v>1577</v>
      </c>
      <c r="E217" s="13" t="s">
        <v>1159</v>
      </c>
      <c r="F217" s="13" t="s">
        <v>970</v>
      </c>
      <c r="G217" s="13" t="s">
        <v>971</v>
      </c>
      <c r="H217" s="39"/>
      <c r="I217" s="41"/>
      <c r="J217" s="42"/>
    </row>
    <row r="218" spans="1:10" s="44" customFormat="1" ht="119" x14ac:dyDescent="0.2">
      <c r="A218" s="12">
        <f t="shared" si="3"/>
        <v>217</v>
      </c>
      <c r="B218" s="14" t="s">
        <v>979</v>
      </c>
      <c r="C218" s="16" t="s">
        <v>3210</v>
      </c>
      <c r="D218" s="14" t="s">
        <v>1578</v>
      </c>
      <c r="E218" s="13" t="s">
        <v>1160</v>
      </c>
      <c r="F218" s="13" t="s">
        <v>1041</v>
      </c>
      <c r="G218" s="13" t="s">
        <v>973</v>
      </c>
      <c r="H218" s="39"/>
      <c r="I218" s="41"/>
      <c r="J218" s="42"/>
    </row>
    <row r="219" spans="1:10" s="44" customFormat="1" ht="102" x14ac:dyDescent="0.2">
      <c r="A219" s="12">
        <f t="shared" si="3"/>
        <v>218</v>
      </c>
      <c r="B219" s="14" t="s">
        <v>980</v>
      </c>
      <c r="C219" s="16" t="s">
        <v>3210</v>
      </c>
      <c r="D219" s="14" t="s">
        <v>1579</v>
      </c>
      <c r="E219" s="13" t="s">
        <v>1161</v>
      </c>
      <c r="F219" s="13" t="s">
        <v>1162</v>
      </c>
      <c r="G219" s="13" t="s">
        <v>1163</v>
      </c>
      <c r="H219" s="39"/>
      <c r="I219" s="41"/>
      <c r="J219" s="42"/>
    </row>
    <row r="220" spans="1:10" s="44" customFormat="1" ht="102" x14ac:dyDescent="0.2">
      <c r="A220" s="12">
        <f t="shared" si="3"/>
        <v>219</v>
      </c>
      <c r="B220" s="14" t="s">
        <v>982</v>
      </c>
      <c r="C220" s="16" t="s">
        <v>3210</v>
      </c>
      <c r="D220" s="14" t="s">
        <v>1580</v>
      </c>
      <c r="E220" s="13" t="s">
        <v>1164</v>
      </c>
      <c r="F220" s="13" t="s">
        <v>1165</v>
      </c>
      <c r="G220" s="13" t="s">
        <v>1166</v>
      </c>
      <c r="H220" s="39"/>
      <c r="I220" s="41"/>
      <c r="J220" s="42"/>
    </row>
    <row r="221" spans="1:10" s="44" customFormat="1" ht="153" x14ac:dyDescent="0.2">
      <c r="A221" s="12">
        <f t="shared" si="3"/>
        <v>220</v>
      </c>
      <c r="B221" s="14" t="s">
        <v>983</v>
      </c>
      <c r="C221" s="16" t="s">
        <v>3210</v>
      </c>
      <c r="D221" s="14" t="s">
        <v>1581</v>
      </c>
      <c r="E221" s="13" t="s">
        <v>1167</v>
      </c>
      <c r="F221" s="13" t="s">
        <v>981</v>
      </c>
      <c r="G221" s="13" t="s">
        <v>1168</v>
      </c>
      <c r="H221" s="39"/>
      <c r="I221" s="41"/>
      <c r="J221" s="42"/>
    </row>
    <row r="222" spans="1:10" s="44" customFormat="1" ht="50" customHeight="1" x14ac:dyDescent="0.2">
      <c r="A222" s="12">
        <f t="shared" si="3"/>
        <v>221</v>
      </c>
      <c r="B222" s="14" t="s">
        <v>986</v>
      </c>
      <c r="C222" s="16" t="s">
        <v>3210</v>
      </c>
      <c r="D222" s="14" t="s">
        <v>1582</v>
      </c>
      <c r="E222" s="13" t="s">
        <v>1169</v>
      </c>
      <c r="F222" s="13" t="s">
        <v>1039</v>
      </c>
      <c r="G222" s="13" t="s">
        <v>1040</v>
      </c>
      <c r="H222" s="39"/>
      <c r="I222" s="41"/>
      <c r="J222" s="42"/>
    </row>
    <row r="223" spans="1:10" s="44" customFormat="1" ht="50" customHeight="1" x14ac:dyDescent="0.2">
      <c r="A223" s="12">
        <f t="shared" si="3"/>
        <v>222</v>
      </c>
      <c r="B223" s="14" t="s">
        <v>989</v>
      </c>
      <c r="C223" s="16" t="s">
        <v>3210</v>
      </c>
      <c r="D223" s="14" t="s">
        <v>1583</v>
      </c>
      <c r="E223" s="13" t="s">
        <v>984</v>
      </c>
      <c r="F223" s="13" t="s">
        <v>985</v>
      </c>
      <c r="G223" s="13" t="s">
        <v>1038</v>
      </c>
      <c r="H223" s="39"/>
      <c r="I223" s="41"/>
      <c r="J223" s="42"/>
    </row>
    <row r="224" spans="1:10" s="44" customFormat="1" ht="34" x14ac:dyDescent="0.2">
      <c r="A224" s="12">
        <f t="shared" si="3"/>
        <v>223</v>
      </c>
      <c r="B224" s="14" t="s">
        <v>3308</v>
      </c>
      <c r="C224" s="16" t="s">
        <v>3210</v>
      </c>
      <c r="D224" s="14" t="s">
        <v>1584</v>
      </c>
      <c r="E224" s="13" t="s">
        <v>987</v>
      </c>
      <c r="F224" s="13" t="s">
        <v>988</v>
      </c>
      <c r="G224" s="13" t="s">
        <v>206</v>
      </c>
      <c r="H224" s="39"/>
      <c r="I224" s="41"/>
      <c r="J224" s="42"/>
    </row>
    <row r="225" spans="1:10" s="44" customFormat="1" ht="34" x14ac:dyDescent="0.2">
      <c r="A225" s="12">
        <f t="shared" si="3"/>
        <v>224</v>
      </c>
      <c r="B225" s="14" t="s">
        <v>3309</v>
      </c>
      <c r="C225" s="16" t="s">
        <v>3210</v>
      </c>
      <c r="D225" s="14" t="s">
        <v>1585</v>
      </c>
      <c r="E225" s="13" t="s">
        <v>904</v>
      </c>
      <c r="F225" s="13" t="s">
        <v>219</v>
      </c>
      <c r="G225" s="13" t="s">
        <v>220</v>
      </c>
      <c r="H225" s="39"/>
      <c r="I225" s="41"/>
      <c r="J225" s="42"/>
    </row>
    <row r="226" spans="1:10" s="44" customFormat="1" ht="68" x14ac:dyDescent="0.2">
      <c r="A226" s="12">
        <f t="shared" si="3"/>
        <v>225</v>
      </c>
      <c r="B226" s="13" t="s">
        <v>990</v>
      </c>
      <c r="C226" s="16" t="s">
        <v>3210</v>
      </c>
      <c r="D226" s="14" t="s">
        <v>1586</v>
      </c>
      <c r="E226" s="13" t="s">
        <v>991</v>
      </c>
      <c r="F226" s="13" t="s">
        <v>992</v>
      </c>
      <c r="G226" s="13" t="s">
        <v>94</v>
      </c>
      <c r="H226" s="39"/>
      <c r="I226" s="41"/>
      <c r="J226" s="42"/>
    </row>
    <row r="227" spans="1:10" s="44" customFormat="1" ht="34" x14ac:dyDescent="0.2">
      <c r="A227" s="12">
        <f t="shared" si="3"/>
        <v>226</v>
      </c>
      <c r="B227" s="13" t="s">
        <v>993</v>
      </c>
      <c r="C227" s="16" t="s">
        <v>1177</v>
      </c>
      <c r="D227" s="14" t="s">
        <v>3297</v>
      </c>
      <c r="E227" s="13" t="s">
        <v>3298</v>
      </c>
      <c r="F227" s="13" t="s">
        <v>3299</v>
      </c>
      <c r="G227" s="13" t="s">
        <v>94</v>
      </c>
      <c r="H227" s="39"/>
      <c r="I227" s="41"/>
      <c r="J227" s="42"/>
    </row>
    <row r="228" spans="1:10" s="44" customFormat="1" ht="34" x14ac:dyDescent="0.2">
      <c r="A228" s="12">
        <f t="shared" si="3"/>
        <v>227</v>
      </c>
      <c r="B228" s="13" t="s">
        <v>996</v>
      </c>
      <c r="C228" s="16" t="s">
        <v>3210</v>
      </c>
      <c r="D228" s="14" t="s">
        <v>1587</v>
      </c>
      <c r="E228" s="13" t="s">
        <v>994</v>
      </c>
      <c r="F228" s="13" t="s">
        <v>995</v>
      </c>
      <c r="G228" s="13" t="s">
        <v>94</v>
      </c>
      <c r="H228" s="39"/>
      <c r="I228" s="41"/>
      <c r="J228" s="42"/>
    </row>
    <row r="229" spans="1:10" s="44" customFormat="1" ht="50" customHeight="1" x14ac:dyDescent="0.2">
      <c r="A229" s="12">
        <f t="shared" si="3"/>
        <v>228</v>
      </c>
      <c r="B229" s="13" t="s">
        <v>1000</v>
      </c>
      <c r="C229" s="16" t="s">
        <v>3210</v>
      </c>
      <c r="D229" s="14" t="s">
        <v>1588</v>
      </c>
      <c r="E229" s="13" t="s">
        <v>997</v>
      </c>
      <c r="F229" s="13" t="s">
        <v>998</v>
      </c>
      <c r="G229" s="13" t="s">
        <v>999</v>
      </c>
      <c r="H229" s="39"/>
      <c r="I229" s="41"/>
      <c r="J229" s="42"/>
    </row>
    <row r="230" spans="1:10" s="44" customFormat="1" ht="50" customHeight="1" x14ac:dyDescent="0.2">
      <c r="A230" s="12">
        <f t="shared" si="3"/>
        <v>229</v>
      </c>
      <c r="B230" s="13" t="s">
        <v>1004</v>
      </c>
      <c r="C230" s="16" t="s">
        <v>3210</v>
      </c>
      <c r="D230" s="14" t="s">
        <v>1589</v>
      </c>
      <c r="E230" s="13" t="s">
        <v>1001</v>
      </c>
      <c r="F230" s="13" t="s">
        <v>1002</v>
      </c>
      <c r="G230" s="13" t="s">
        <v>1003</v>
      </c>
      <c r="H230" s="39"/>
      <c r="I230" s="41"/>
      <c r="J230" s="42"/>
    </row>
    <row r="231" spans="1:10" s="44" customFormat="1" ht="50" customHeight="1" x14ac:dyDescent="0.2">
      <c r="A231" s="12">
        <f t="shared" si="3"/>
        <v>230</v>
      </c>
      <c r="B231" s="13" t="s">
        <v>1008</v>
      </c>
      <c r="C231" s="16" t="s">
        <v>3210</v>
      </c>
      <c r="D231" s="14" t="s">
        <v>1590</v>
      </c>
      <c r="E231" s="13" t="s">
        <v>1005</v>
      </c>
      <c r="F231" s="13" t="s">
        <v>1006</v>
      </c>
      <c r="G231" s="13" t="s">
        <v>1007</v>
      </c>
      <c r="H231" s="39"/>
      <c r="I231" s="41"/>
      <c r="J231" s="42"/>
    </row>
    <row r="232" spans="1:10" s="44" customFormat="1" ht="50" customHeight="1" x14ac:dyDescent="0.2">
      <c r="A232" s="12">
        <f t="shared" si="3"/>
        <v>231</v>
      </c>
      <c r="B232" s="13" t="s">
        <v>1012</v>
      </c>
      <c r="C232" s="16" t="s">
        <v>3210</v>
      </c>
      <c r="D232" s="14" t="s">
        <v>1591</v>
      </c>
      <c r="E232" s="13" t="s">
        <v>1009</v>
      </c>
      <c r="F232" s="13" t="s">
        <v>1010</v>
      </c>
      <c r="G232" s="13" t="s">
        <v>1011</v>
      </c>
      <c r="H232" s="39"/>
      <c r="I232" s="41"/>
      <c r="J232" s="42"/>
    </row>
    <row r="233" spans="1:10" s="44" customFormat="1" ht="50" customHeight="1" x14ac:dyDescent="0.2">
      <c r="A233" s="12">
        <f t="shared" si="3"/>
        <v>232</v>
      </c>
      <c r="B233" s="13" t="s">
        <v>1016</v>
      </c>
      <c r="C233" s="16" t="s">
        <v>3210</v>
      </c>
      <c r="D233" s="14" t="s">
        <v>1592</v>
      </c>
      <c r="E233" s="13" t="s">
        <v>1013</v>
      </c>
      <c r="F233" s="13" t="s">
        <v>1014</v>
      </c>
      <c r="G233" s="13" t="s">
        <v>1015</v>
      </c>
      <c r="H233" s="39"/>
      <c r="I233" s="41"/>
      <c r="J233" s="42"/>
    </row>
    <row r="234" spans="1:10" s="44" customFormat="1" ht="17" x14ac:dyDescent="0.2">
      <c r="A234" s="12">
        <f t="shared" si="3"/>
        <v>233</v>
      </c>
      <c r="B234" s="13" t="s">
        <v>1019</v>
      </c>
      <c r="C234" s="16" t="s">
        <v>3210</v>
      </c>
      <c r="D234" s="14" t="s">
        <v>1593</v>
      </c>
      <c r="E234" s="13" t="s">
        <v>1017</v>
      </c>
      <c r="F234" s="13" t="s">
        <v>1018</v>
      </c>
      <c r="G234" s="13" t="s">
        <v>94</v>
      </c>
      <c r="H234" s="39"/>
      <c r="I234" s="41"/>
      <c r="J234" s="42"/>
    </row>
    <row r="235" spans="1:10" s="44" customFormat="1" ht="51" x14ac:dyDescent="0.2">
      <c r="A235" s="12">
        <f t="shared" si="3"/>
        <v>234</v>
      </c>
      <c r="B235" s="13" t="s">
        <v>1021</v>
      </c>
      <c r="C235" s="16" t="s">
        <v>3210</v>
      </c>
      <c r="D235" s="14" t="s">
        <v>1594</v>
      </c>
      <c r="E235" s="13" t="s">
        <v>1170</v>
      </c>
      <c r="F235" s="13" t="s">
        <v>1020</v>
      </c>
      <c r="G235" s="13" t="s">
        <v>94</v>
      </c>
      <c r="H235" s="39"/>
      <c r="I235" s="41"/>
      <c r="J235" s="42"/>
    </row>
    <row r="236" spans="1:10" s="44" customFormat="1" ht="34" x14ac:dyDescent="0.2">
      <c r="A236" s="12">
        <f t="shared" si="3"/>
        <v>235</v>
      </c>
      <c r="B236" s="13" t="s">
        <v>1023</v>
      </c>
      <c r="C236" s="16" t="s">
        <v>3210</v>
      </c>
      <c r="D236" s="14" t="s">
        <v>1595</v>
      </c>
      <c r="E236" s="13" t="s">
        <v>1022</v>
      </c>
      <c r="F236" s="13" t="s">
        <v>82</v>
      </c>
      <c r="G236" s="19" t="s">
        <v>83</v>
      </c>
      <c r="H236" s="39"/>
      <c r="I236" s="41"/>
      <c r="J236" s="42"/>
    </row>
    <row r="237" spans="1:10" s="44" customFormat="1" ht="34" x14ac:dyDescent="0.2">
      <c r="A237" s="12">
        <f t="shared" si="3"/>
        <v>236</v>
      </c>
      <c r="B237" s="13" t="s">
        <v>1027</v>
      </c>
      <c r="C237" s="16" t="s">
        <v>3210</v>
      </c>
      <c r="D237" s="14" t="s">
        <v>1596</v>
      </c>
      <c r="E237" s="13" t="s">
        <v>1024</v>
      </c>
      <c r="F237" s="13" t="s">
        <v>1025</v>
      </c>
      <c r="G237" s="13" t="s">
        <v>1026</v>
      </c>
      <c r="H237" s="39"/>
      <c r="I237" s="41"/>
      <c r="J237" s="42"/>
    </row>
    <row r="238" spans="1:10" s="44" customFormat="1" ht="85" x14ac:dyDescent="0.2">
      <c r="A238" s="12">
        <f t="shared" si="3"/>
        <v>237</v>
      </c>
      <c r="B238" s="13" t="s">
        <v>1030</v>
      </c>
      <c r="C238" s="16" t="s">
        <v>3210</v>
      </c>
      <c r="D238" s="14" t="s">
        <v>1597</v>
      </c>
      <c r="E238" s="13" t="s">
        <v>1028</v>
      </c>
      <c r="F238" s="13" t="s">
        <v>1029</v>
      </c>
      <c r="G238" s="13" t="s">
        <v>1037</v>
      </c>
      <c r="H238" s="39"/>
      <c r="I238" s="41"/>
      <c r="J238" s="42"/>
    </row>
    <row r="239" spans="1:10" s="44" customFormat="1" ht="50" customHeight="1" x14ac:dyDescent="0.2">
      <c r="A239" s="12">
        <f t="shared" si="3"/>
        <v>238</v>
      </c>
      <c r="B239" s="13" t="s">
        <v>1031</v>
      </c>
      <c r="C239" s="16" t="s">
        <v>3210</v>
      </c>
      <c r="D239" s="14" t="s">
        <v>1598</v>
      </c>
      <c r="E239" s="13" t="s">
        <v>1171</v>
      </c>
      <c r="F239" s="13" t="s">
        <v>1172</v>
      </c>
      <c r="G239" s="13" t="s">
        <v>1173</v>
      </c>
      <c r="H239" s="39"/>
      <c r="I239" s="41"/>
      <c r="J239" s="42"/>
    </row>
    <row r="240" spans="1:10" ht="51" x14ac:dyDescent="0.2">
      <c r="A240" s="12">
        <f t="shared" si="3"/>
        <v>239</v>
      </c>
      <c r="B240" s="13" t="s">
        <v>1032</v>
      </c>
      <c r="C240" s="16" t="s">
        <v>3210</v>
      </c>
      <c r="D240" s="14" t="s">
        <v>1599</v>
      </c>
      <c r="E240" s="13" t="s">
        <v>1174</v>
      </c>
      <c r="F240" s="13" t="s">
        <v>1175</v>
      </c>
      <c r="G240" s="13" t="s">
        <v>1176</v>
      </c>
    </row>
    <row r="241" spans="1:10" ht="68" x14ac:dyDescent="0.2">
      <c r="A241" s="12">
        <f t="shared" si="3"/>
        <v>240</v>
      </c>
      <c r="B241" s="13" t="s">
        <v>1036</v>
      </c>
      <c r="C241" s="16" t="s">
        <v>3210</v>
      </c>
      <c r="D241" s="14" t="s">
        <v>1600</v>
      </c>
      <c r="E241" s="13" t="s">
        <v>1033</v>
      </c>
      <c r="F241" s="13" t="s">
        <v>1034</v>
      </c>
      <c r="G241" s="13" t="s">
        <v>1035</v>
      </c>
    </row>
    <row r="242" spans="1:10" ht="34" x14ac:dyDescent="0.2">
      <c r="A242" s="12">
        <f t="shared" si="3"/>
        <v>241</v>
      </c>
      <c r="B242" s="13" t="s">
        <v>3300</v>
      </c>
      <c r="C242" s="16" t="s">
        <v>3210</v>
      </c>
      <c r="D242" s="14" t="s">
        <v>1601</v>
      </c>
      <c r="E242" s="13" t="s">
        <v>218</v>
      </c>
      <c r="F242" s="13" t="s">
        <v>219</v>
      </c>
      <c r="G242" s="13" t="s">
        <v>220</v>
      </c>
    </row>
    <row r="243" spans="1:10" x14ac:dyDescent="0.2">
      <c r="A243" s="3" t="s">
        <v>1247</v>
      </c>
      <c r="B243" s="4">
        <f>COUNTA(B2:B242)</f>
        <v>241</v>
      </c>
      <c r="C243" s="2"/>
      <c r="D243" s="6"/>
      <c r="G243" s="40"/>
      <c r="H243" s="4"/>
      <c r="I243" s="5"/>
      <c r="J243" s="1"/>
    </row>
    <row r="244" spans="1:10" x14ac:dyDescent="0.2">
      <c r="C244" s="2"/>
      <c r="D244" s="6"/>
      <c r="G244" s="40"/>
      <c r="H244" s="4"/>
      <c r="I244" s="5"/>
      <c r="J244" s="1"/>
    </row>
    <row r="245" spans="1:10" x14ac:dyDescent="0.2">
      <c r="C245" s="2"/>
      <c r="D245" s="6"/>
      <c r="G245" s="40"/>
      <c r="H245" s="4"/>
      <c r="I245" s="5"/>
      <c r="J245" s="1"/>
    </row>
    <row r="246" spans="1:10" x14ac:dyDescent="0.2">
      <c r="C246" s="2"/>
      <c r="D246" s="6"/>
      <c r="G246" s="40"/>
      <c r="H246" s="4"/>
      <c r="I246" s="5"/>
      <c r="J246" s="1"/>
    </row>
    <row r="247" spans="1:10" x14ac:dyDescent="0.2">
      <c r="C247" s="2"/>
      <c r="D247" s="6"/>
      <c r="G247" s="40"/>
      <c r="H247" s="4"/>
      <c r="I247" s="5"/>
      <c r="J247" s="1"/>
    </row>
  </sheetData>
  <autoFilter ref="A1:J239" xr:uid="{7CD9C703-384B-CB46-BE73-70A38DCFDC44}"/>
  <sortState xmlns:xlrd2="http://schemas.microsoft.com/office/spreadsheetml/2017/richdata2" ref="A2:J27">
    <sortCondition ref="B27:B180"/>
  </sortState>
  <phoneticPr fontId="11" type="noConversion"/>
  <conditionalFormatting sqref="I2:I159 I161:I242 I248:I1048576 H243:H247">
    <cfRule type="cellIs" dxfId="938" priority="970" operator="equal">
      <formula>"N/A"</formula>
    </cfRule>
    <cfRule type="cellIs" dxfId="937" priority="971" operator="equal">
      <formula>"No"</formula>
    </cfRule>
    <cfRule type="cellIs" dxfId="936" priority="972" operator="equal">
      <formula>"Yes"</formula>
    </cfRule>
  </conditionalFormatting>
  <conditionalFormatting sqref="I194">
    <cfRule type="cellIs" dxfId="935" priority="462" operator="equal">
      <formula>"N/A"</formula>
    </cfRule>
    <cfRule type="cellIs" dxfId="934" priority="463" operator="equal">
      <formula>"No"</formula>
    </cfRule>
    <cfRule type="cellIs" dxfId="933" priority="464" operator="equal">
      <formula>"Yes"</formula>
    </cfRule>
  </conditionalFormatting>
  <conditionalFormatting sqref="I214">
    <cfRule type="cellIs" dxfId="932" priority="402" operator="equal">
      <formula>"N/A"</formula>
    </cfRule>
    <cfRule type="cellIs" dxfId="931" priority="403" operator="equal">
      <formula>"No"</formula>
    </cfRule>
    <cfRule type="cellIs" dxfId="930" priority="404" operator="equal">
      <formula>"Yes"</formula>
    </cfRule>
  </conditionalFormatting>
  <conditionalFormatting sqref="I1">
    <cfRule type="cellIs" dxfId="929" priority="394" operator="equal">
      <formula>"N/A"</formula>
    </cfRule>
    <cfRule type="cellIs" dxfId="928" priority="395" operator="equal">
      <formula>"No"</formula>
    </cfRule>
    <cfRule type="cellIs" dxfId="927" priority="396" operator="equal">
      <formula>"Yes"</formula>
    </cfRule>
  </conditionalFormatting>
  <conditionalFormatting sqref="I111">
    <cfRule type="cellIs" dxfId="926" priority="388" operator="equal">
      <formula>"N/A"</formula>
    </cfRule>
    <cfRule type="cellIs" dxfId="925" priority="389" operator="equal">
      <formula>"No"</formula>
    </cfRule>
    <cfRule type="cellIs" dxfId="924" priority="390" operator="equal">
      <formula>"Yes"</formula>
    </cfRule>
  </conditionalFormatting>
  <conditionalFormatting sqref="I203">
    <cfRule type="cellIs" dxfId="923" priority="296" operator="equal">
      <formula>"N/A"</formula>
    </cfRule>
    <cfRule type="cellIs" dxfId="922" priority="297" operator="equal">
      <formula>"No"</formula>
    </cfRule>
    <cfRule type="cellIs" dxfId="921" priority="298" operator="equal">
      <formula>"Yes"</formula>
    </cfRule>
  </conditionalFormatting>
  <conditionalFormatting sqref="I201">
    <cfRule type="cellIs" dxfId="920" priority="293" operator="equal">
      <formula>"N/A"</formula>
    </cfRule>
    <cfRule type="cellIs" dxfId="919" priority="294" operator="equal">
      <formula>"No"</formula>
    </cfRule>
    <cfRule type="cellIs" dxfId="918" priority="295" operator="equal">
      <formula>"Yes"</formula>
    </cfRule>
  </conditionalFormatting>
  <conditionalFormatting sqref="I202">
    <cfRule type="cellIs" dxfId="917" priority="290" operator="equal">
      <formula>"N/A"</formula>
    </cfRule>
    <cfRule type="cellIs" dxfId="916" priority="291" operator="equal">
      <formula>"No"</formula>
    </cfRule>
    <cfRule type="cellIs" dxfId="915" priority="292" operator="equal">
      <formula>"Yes"</formula>
    </cfRule>
  </conditionalFormatting>
  <conditionalFormatting sqref="I206">
    <cfRule type="cellIs" dxfId="914" priority="287" operator="equal">
      <formula>"N/A"</formula>
    </cfRule>
    <cfRule type="cellIs" dxfId="913" priority="288" operator="equal">
      <formula>"No"</formula>
    </cfRule>
    <cfRule type="cellIs" dxfId="912" priority="289" operator="equal">
      <formula>"Yes"</formula>
    </cfRule>
  </conditionalFormatting>
  <conditionalFormatting sqref="I211">
    <cfRule type="cellIs" dxfId="911" priority="251" operator="equal">
      <formula>"N/A"</formula>
    </cfRule>
    <cfRule type="cellIs" dxfId="910" priority="252" operator="equal">
      <formula>"No"</formula>
    </cfRule>
    <cfRule type="cellIs" dxfId="909" priority="253" operator="equal">
      <formula>"Yes"</formula>
    </cfRule>
  </conditionalFormatting>
  <conditionalFormatting sqref="I212">
    <cfRule type="cellIs" dxfId="908" priority="248" operator="equal">
      <formula>"N/A"</formula>
    </cfRule>
    <cfRule type="cellIs" dxfId="907" priority="249" operator="equal">
      <formula>"No"</formula>
    </cfRule>
    <cfRule type="cellIs" dxfId="906" priority="250" operator="equal">
      <formula>"Yes"</formula>
    </cfRule>
  </conditionalFormatting>
  <conditionalFormatting sqref="I112">
    <cfRule type="cellIs" dxfId="905" priority="245" operator="equal">
      <formula>"N/A"</formula>
    </cfRule>
    <cfRule type="cellIs" dxfId="904" priority="246" operator="equal">
      <formula>"No"</formula>
    </cfRule>
    <cfRule type="cellIs" dxfId="903" priority="247" operator="equal">
      <formula>"Yes"</formula>
    </cfRule>
  </conditionalFormatting>
  <conditionalFormatting sqref="I113">
    <cfRule type="cellIs" dxfId="902" priority="242" operator="equal">
      <formula>"N/A"</formula>
    </cfRule>
    <cfRule type="cellIs" dxfId="901" priority="243" operator="equal">
      <formula>"No"</formula>
    </cfRule>
    <cfRule type="cellIs" dxfId="900" priority="244" operator="equal">
      <formula>"Yes"</formula>
    </cfRule>
  </conditionalFormatting>
  <conditionalFormatting sqref="I113">
    <cfRule type="cellIs" dxfId="899" priority="239" operator="equal">
      <formula>"N/A"</formula>
    </cfRule>
    <cfRule type="cellIs" dxfId="898" priority="240" operator="equal">
      <formula>"No"</formula>
    </cfRule>
    <cfRule type="cellIs" dxfId="897" priority="241" operator="equal">
      <formula>"Yes"</formula>
    </cfRule>
  </conditionalFormatting>
  <conditionalFormatting sqref="I115">
    <cfRule type="cellIs" dxfId="896" priority="236" operator="equal">
      <formula>"N/A"</formula>
    </cfRule>
    <cfRule type="cellIs" dxfId="895" priority="237" operator="equal">
      <formula>"No"</formula>
    </cfRule>
    <cfRule type="cellIs" dxfId="894" priority="238" operator="equal">
      <formula>"Yes"</formula>
    </cfRule>
  </conditionalFormatting>
  <conditionalFormatting sqref="I116">
    <cfRule type="cellIs" dxfId="893" priority="233" operator="equal">
      <formula>"N/A"</formula>
    </cfRule>
    <cfRule type="cellIs" dxfId="892" priority="234" operator="equal">
      <formula>"No"</formula>
    </cfRule>
    <cfRule type="cellIs" dxfId="891" priority="235" operator="equal">
      <formula>"Yes"</formula>
    </cfRule>
  </conditionalFormatting>
  <conditionalFormatting sqref="I118">
    <cfRule type="cellIs" dxfId="890" priority="230" operator="equal">
      <formula>"N/A"</formula>
    </cfRule>
    <cfRule type="cellIs" dxfId="889" priority="231" operator="equal">
      <formula>"No"</formula>
    </cfRule>
    <cfRule type="cellIs" dxfId="888" priority="232" operator="equal">
      <formula>"Yes"</formula>
    </cfRule>
  </conditionalFormatting>
  <conditionalFormatting sqref="I120">
    <cfRule type="cellIs" dxfId="887" priority="227" operator="equal">
      <formula>"N/A"</formula>
    </cfRule>
    <cfRule type="cellIs" dxfId="886" priority="228" operator="equal">
      <formula>"No"</formula>
    </cfRule>
    <cfRule type="cellIs" dxfId="885" priority="229" operator="equal">
      <formula>"Yes"</formula>
    </cfRule>
  </conditionalFormatting>
  <conditionalFormatting sqref="I121">
    <cfRule type="cellIs" dxfId="884" priority="224" operator="equal">
      <formula>"N/A"</formula>
    </cfRule>
    <cfRule type="cellIs" dxfId="883" priority="225" operator="equal">
      <formula>"No"</formula>
    </cfRule>
    <cfRule type="cellIs" dxfId="882" priority="226" operator="equal">
      <formula>"Yes"</formula>
    </cfRule>
  </conditionalFormatting>
  <conditionalFormatting sqref="I122">
    <cfRule type="cellIs" dxfId="881" priority="221" operator="equal">
      <formula>"N/A"</formula>
    </cfRule>
    <cfRule type="cellIs" dxfId="880" priority="222" operator="equal">
      <formula>"No"</formula>
    </cfRule>
    <cfRule type="cellIs" dxfId="879" priority="223" operator="equal">
      <formula>"Yes"</formula>
    </cfRule>
  </conditionalFormatting>
  <conditionalFormatting sqref="I123">
    <cfRule type="cellIs" dxfId="878" priority="218" operator="equal">
      <formula>"N/A"</formula>
    </cfRule>
    <cfRule type="cellIs" dxfId="877" priority="219" operator="equal">
      <formula>"No"</formula>
    </cfRule>
    <cfRule type="cellIs" dxfId="876" priority="220" operator="equal">
      <formula>"Yes"</formula>
    </cfRule>
  </conditionalFormatting>
  <conditionalFormatting sqref="I124">
    <cfRule type="cellIs" dxfId="875" priority="215" operator="equal">
      <formula>"N/A"</formula>
    </cfRule>
    <cfRule type="cellIs" dxfId="874" priority="216" operator="equal">
      <formula>"No"</formula>
    </cfRule>
    <cfRule type="cellIs" dxfId="873" priority="217" operator="equal">
      <formula>"Yes"</formula>
    </cfRule>
  </conditionalFormatting>
  <conditionalFormatting sqref="I124">
    <cfRule type="cellIs" dxfId="872" priority="212" operator="equal">
      <formula>"N/A"</formula>
    </cfRule>
    <cfRule type="cellIs" dxfId="871" priority="213" operator="equal">
      <formula>"No"</formula>
    </cfRule>
    <cfRule type="cellIs" dxfId="870" priority="214" operator="equal">
      <formula>"Yes"</formula>
    </cfRule>
  </conditionalFormatting>
  <conditionalFormatting sqref="I126">
    <cfRule type="cellIs" dxfId="869" priority="209" operator="equal">
      <formula>"N/A"</formula>
    </cfRule>
    <cfRule type="cellIs" dxfId="868" priority="210" operator="equal">
      <formula>"No"</formula>
    </cfRule>
    <cfRule type="cellIs" dxfId="867" priority="211" operator="equal">
      <formula>"Yes"</formula>
    </cfRule>
  </conditionalFormatting>
  <conditionalFormatting sqref="I127">
    <cfRule type="cellIs" dxfId="866" priority="206" operator="equal">
      <formula>"N/A"</formula>
    </cfRule>
    <cfRule type="cellIs" dxfId="865" priority="207" operator="equal">
      <formula>"No"</formula>
    </cfRule>
    <cfRule type="cellIs" dxfId="864" priority="208" operator="equal">
      <formula>"Yes"</formula>
    </cfRule>
  </conditionalFormatting>
  <conditionalFormatting sqref="I128">
    <cfRule type="cellIs" dxfId="863" priority="203" operator="equal">
      <formula>"N/A"</formula>
    </cfRule>
    <cfRule type="cellIs" dxfId="862" priority="204" operator="equal">
      <formula>"No"</formula>
    </cfRule>
    <cfRule type="cellIs" dxfId="861" priority="205" operator="equal">
      <formula>"Yes"</formula>
    </cfRule>
  </conditionalFormatting>
  <conditionalFormatting sqref="I129">
    <cfRule type="cellIs" dxfId="860" priority="200" operator="equal">
      <formula>"N/A"</formula>
    </cfRule>
    <cfRule type="cellIs" dxfId="859" priority="201" operator="equal">
      <formula>"No"</formula>
    </cfRule>
    <cfRule type="cellIs" dxfId="858" priority="202" operator="equal">
      <formula>"Yes"</formula>
    </cfRule>
  </conditionalFormatting>
  <conditionalFormatting sqref="I131">
    <cfRule type="cellIs" dxfId="857" priority="197" operator="equal">
      <formula>"N/A"</formula>
    </cfRule>
    <cfRule type="cellIs" dxfId="856" priority="198" operator="equal">
      <formula>"No"</formula>
    </cfRule>
    <cfRule type="cellIs" dxfId="855" priority="199" operator="equal">
      <formula>"Yes"</formula>
    </cfRule>
  </conditionalFormatting>
  <conditionalFormatting sqref="I132">
    <cfRule type="cellIs" dxfId="854" priority="194" operator="equal">
      <formula>"N/A"</formula>
    </cfRule>
    <cfRule type="cellIs" dxfId="853" priority="195" operator="equal">
      <formula>"No"</formula>
    </cfRule>
    <cfRule type="cellIs" dxfId="852" priority="196" operator="equal">
      <formula>"Yes"</formula>
    </cfRule>
  </conditionalFormatting>
  <conditionalFormatting sqref="I133">
    <cfRule type="cellIs" dxfId="851" priority="191" operator="equal">
      <formula>"N/A"</formula>
    </cfRule>
    <cfRule type="cellIs" dxfId="850" priority="192" operator="equal">
      <formula>"No"</formula>
    </cfRule>
    <cfRule type="cellIs" dxfId="849" priority="193" operator="equal">
      <formula>"Yes"</formula>
    </cfRule>
  </conditionalFormatting>
  <conditionalFormatting sqref="I139">
    <cfRule type="cellIs" dxfId="848" priority="188" operator="equal">
      <formula>"N/A"</formula>
    </cfRule>
    <cfRule type="cellIs" dxfId="847" priority="189" operator="equal">
      <formula>"No"</formula>
    </cfRule>
    <cfRule type="cellIs" dxfId="846" priority="190" operator="equal">
      <formula>"Yes"</formula>
    </cfRule>
  </conditionalFormatting>
  <conditionalFormatting sqref="I140">
    <cfRule type="cellIs" dxfId="845" priority="185" operator="equal">
      <formula>"N/A"</formula>
    </cfRule>
    <cfRule type="cellIs" dxfId="844" priority="186" operator="equal">
      <formula>"No"</formula>
    </cfRule>
    <cfRule type="cellIs" dxfId="843" priority="187" operator="equal">
      <formula>"Yes"</formula>
    </cfRule>
  </conditionalFormatting>
  <conditionalFormatting sqref="I141">
    <cfRule type="cellIs" dxfId="842" priority="182" operator="equal">
      <formula>"N/A"</formula>
    </cfRule>
    <cfRule type="cellIs" dxfId="841" priority="183" operator="equal">
      <formula>"No"</formula>
    </cfRule>
    <cfRule type="cellIs" dxfId="840" priority="184" operator="equal">
      <formula>"Yes"</formula>
    </cfRule>
  </conditionalFormatting>
  <conditionalFormatting sqref="I142">
    <cfRule type="cellIs" dxfId="839" priority="179" operator="equal">
      <formula>"N/A"</formula>
    </cfRule>
    <cfRule type="cellIs" dxfId="838" priority="180" operator="equal">
      <formula>"No"</formula>
    </cfRule>
    <cfRule type="cellIs" dxfId="837" priority="181" operator="equal">
      <formula>"Yes"</formula>
    </cfRule>
  </conditionalFormatting>
  <conditionalFormatting sqref="I144">
    <cfRule type="cellIs" dxfId="836" priority="176" operator="equal">
      <formula>"N/A"</formula>
    </cfRule>
    <cfRule type="cellIs" dxfId="835" priority="177" operator="equal">
      <formula>"No"</formula>
    </cfRule>
    <cfRule type="cellIs" dxfId="834" priority="178" operator="equal">
      <formula>"Yes"</formula>
    </cfRule>
  </conditionalFormatting>
  <conditionalFormatting sqref="I145">
    <cfRule type="cellIs" dxfId="833" priority="173" operator="equal">
      <formula>"N/A"</formula>
    </cfRule>
    <cfRule type="cellIs" dxfId="832" priority="174" operator="equal">
      <formula>"No"</formula>
    </cfRule>
    <cfRule type="cellIs" dxfId="831" priority="175" operator="equal">
      <formula>"Yes"</formula>
    </cfRule>
  </conditionalFormatting>
  <conditionalFormatting sqref="I146">
    <cfRule type="cellIs" dxfId="830" priority="170" operator="equal">
      <formula>"N/A"</formula>
    </cfRule>
    <cfRule type="cellIs" dxfId="829" priority="171" operator="equal">
      <formula>"No"</formula>
    </cfRule>
    <cfRule type="cellIs" dxfId="828" priority="172" operator="equal">
      <formula>"Yes"</formula>
    </cfRule>
  </conditionalFormatting>
  <conditionalFormatting sqref="I147">
    <cfRule type="cellIs" dxfId="827" priority="167" operator="equal">
      <formula>"N/A"</formula>
    </cfRule>
    <cfRule type="cellIs" dxfId="826" priority="168" operator="equal">
      <formula>"No"</formula>
    </cfRule>
    <cfRule type="cellIs" dxfId="825" priority="169" operator="equal">
      <formula>"Yes"</formula>
    </cfRule>
  </conditionalFormatting>
  <conditionalFormatting sqref="I162">
    <cfRule type="cellIs" dxfId="824" priority="164" operator="equal">
      <formula>"N/A"</formula>
    </cfRule>
    <cfRule type="cellIs" dxfId="823" priority="165" operator="equal">
      <formula>"No"</formula>
    </cfRule>
    <cfRule type="cellIs" dxfId="822" priority="166" operator="equal">
      <formula>"Yes"</formula>
    </cfRule>
  </conditionalFormatting>
  <conditionalFormatting sqref="I163">
    <cfRule type="cellIs" dxfId="821" priority="161" operator="equal">
      <formula>"N/A"</formula>
    </cfRule>
    <cfRule type="cellIs" dxfId="820" priority="162" operator="equal">
      <formula>"No"</formula>
    </cfRule>
    <cfRule type="cellIs" dxfId="819" priority="163" operator="equal">
      <formula>"Yes"</formula>
    </cfRule>
  </conditionalFormatting>
  <conditionalFormatting sqref="I164">
    <cfRule type="cellIs" dxfId="818" priority="158" operator="equal">
      <formula>"N/A"</formula>
    </cfRule>
    <cfRule type="cellIs" dxfId="817" priority="159" operator="equal">
      <formula>"No"</formula>
    </cfRule>
    <cfRule type="cellIs" dxfId="816" priority="160" operator="equal">
      <formula>"Yes"</formula>
    </cfRule>
  </conditionalFormatting>
  <conditionalFormatting sqref="I165:I188">
    <cfRule type="cellIs" dxfId="815" priority="155" operator="equal">
      <formula>"N/A"</formula>
    </cfRule>
    <cfRule type="cellIs" dxfId="814" priority="156" operator="equal">
      <formula>"No"</formula>
    </cfRule>
    <cfRule type="cellIs" dxfId="813" priority="157" operator="equal">
      <formula>"Yes"</formula>
    </cfRule>
  </conditionalFormatting>
  <conditionalFormatting sqref="I148">
    <cfRule type="cellIs" dxfId="812" priority="152" operator="equal">
      <formula>"N/A"</formula>
    </cfRule>
    <cfRule type="cellIs" dxfId="811" priority="153" operator="equal">
      <formula>"No"</formula>
    </cfRule>
    <cfRule type="cellIs" dxfId="810" priority="154" operator="equal">
      <formula>"Yes"</formula>
    </cfRule>
  </conditionalFormatting>
  <conditionalFormatting sqref="I149">
    <cfRule type="cellIs" dxfId="809" priority="149" operator="equal">
      <formula>"N/A"</formula>
    </cfRule>
    <cfRule type="cellIs" dxfId="808" priority="150" operator="equal">
      <formula>"No"</formula>
    </cfRule>
    <cfRule type="cellIs" dxfId="807" priority="151" operator="equal">
      <formula>"Yes"</formula>
    </cfRule>
  </conditionalFormatting>
  <conditionalFormatting sqref="I150">
    <cfRule type="cellIs" dxfId="806" priority="146" operator="equal">
      <formula>"N/A"</formula>
    </cfRule>
    <cfRule type="cellIs" dxfId="805" priority="147" operator="equal">
      <formula>"No"</formula>
    </cfRule>
    <cfRule type="cellIs" dxfId="804" priority="148" operator="equal">
      <formula>"Yes"</formula>
    </cfRule>
  </conditionalFormatting>
  <conditionalFormatting sqref="I151">
    <cfRule type="cellIs" dxfId="803" priority="143" operator="equal">
      <formula>"N/A"</formula>
    </cfRule>
    <cfRule type="cellIs" dxfId="802" priority="144" operator="equal">
      <formula>"No"</formula>
    </cfRule>
    <cfRule type="cellIs" dxfId="801" priority="145" operator="equal">
      <formula>"Yes"</formula>
    </cfRule>
  </conditionalFormatting>
  <conditionalFormatting sqref="I152">
    <cfRule type="cellIs" dxfId="800" priority="140" operator="equal">
      <formula>"N/A"</formula>
    </cfRule>
    <cfRule type="cellIs" dxfId="799" priority="141" operator="equal">
      <formula>"No"</formula>
    </cfRule>
    <cfRule type="cellIs" dxfId="798" priority="142" operator="equal">
      <formula>"Yes"</formula>
    </cfRule>
  </conditionalFormatting>
  <conditionalFormatting sqref="I153">
    <cfRule type="cellIs" dxfId="797" priority="137" operator="equal">
      <formula>"N/A"</formula>
    </cfRule>
    <cfRule type="cellIs" dxfId="796" priority="138" operator="equal">
      <formula>"No"</formula>
    </cfRule>
    <cfRule type="cellIs" dxfId="795" priority="139" operator="equal">
      <formula>"Yes"</formula>
    </cfRule>
  </conditionalFormatting>
  <conditionalFormatting sqref="I154">
    <cfRule type="cellIs" dxfId="794" priority="134" operator="equal">
      <formula>"N/A"</formula>
    </cfRule>
    <cfRule type="cellIs" dxfId="793" priority="135" operator="equal">
      <formula>"No"</formula>
    </cfRule>
    <cfRule type="cellIs" dxfId="792" priority="136" operator="equal">
      <formula>"Yes"</formula>
    </cfRule>
  </conditionalFormatting>
  <conditionalFormatting sqref="I155">
    <cfRule type="cellIs" dxfId="791" priority="131" operator="equal">
      <formula>"N/A"</formula>
    </cfRule>
    <cfRule type="cellIs" dxfId="790" priority="132" operator="equal">
      <formula>"No"</formula>
    </cfRule>
    <cfRule type="cellIs" dxfId="789" priority="133" operator="equal">
      <formula>"Yes"</formula>
    </cfRule>
  </conditionalFormatting>
  <conditionalFormatting sqref="I156">
    <cfRule type="cellIs" dxfId="788" priority="128" operator="equal">
      <formula>"N/A"</formula>
    </cfRule>
    <cfRule type="cellIs" dxfId="787" priority="129" operator="equal">
      <formula>"No"</formula>
    </cfRule>
    <cfRule type="cellIs" dxfId="786" priority="130" operator="equal">
      <formula>"Yes"</formula>
    </cfRule>
  </conditionalFormatting>
  <conditionalFormatting sqref="I158">
    <cfRule type="cellIs" dxfId="785" priority="125" operator="equal">
      <formula>"N/A"</formula>
    </cfRule>
    <cfRule type="cellIs" dxfId="784" priority="126" operator="equal">
      <formula>"No"</formula>
    </cfRule>
    <cfRule type="cellIs" dxfId="783" priority="127" operator="equal">
      <formula>"Yes"</formula>
    </cfRule>
  </conditionalFormatting>
  <conditionalFormatting sqref="I159">
    <cfRule type="cellIs" dxfId="782" priority="122" operator="equal">
      <formula>"N/A"</formula>
    </cfRule>
    <cfRule type="cellIs" dxfId="781" priority="123" operator="equal">
      <formula>"No"</formula>
    </cfRule>
    <cfRule type="cellIs" dxfId="780" priority="124" operator="equal">
      <formula>"Yes"</formula>
    </cfRule>
  </conditionalFormatting>
  <conditionalFormatting sqref="I159">
    <cfRule type="cellIs" dxfId="779" priority="119" operator="equal">
      <formula>"N/A"</formula>
    </cfRule>
    <cfRule type="cellIs" dxfId="778" priority="120" operator="equal">
      <formula>"No"</formula>
    </cfRule>
    <cfRule type="cellIs" dxfId="777" priority="121" operator="equal">
      <formula>"Yes"</formula>
    </cfRule>
  </conditionalFormatting>
  <conditionalFormatting sqref="I38">
    <cfRule type="cellIs" dxfId="776" priority="107" operator="equal">
      <formula>"N/A"</formula>
    </cfRule>
    <cfRule type="cellIs" dxfId="775" priority="108" operator="equal">
      <formula>"No"</formula>
    </cfRule>
    <cfRule type="cellIs" dxfId="774" priority="109" operator="equal">
      <formula>"Yes"</formula>
    </cfRule>
  </conditionalFormatting>
  <conditionalFormatting sqref="I39">
    <cfRule type="cellIs" dxfId="773" priority="104" operator="equal">
      <formula>"N/A"</formula>
    </cfRule>
    <cfRule type="cellIs" dxfId="772" priority="105" operator="equal">
      <formula>"No"</formula>
    </cfRule>
    <cfRule type="cellIs" dxfId="771" priority="106" operator="equal">
      <formula>"Yes"</formula>
    </cfRule>
  </conditionalFormatting>
  <conditionalFormatting sqref="I39">
    <cfRule type="cellIs" dxfId="770" priority="101" operator="equal">
      <formula>"N/A"</formula>
    </cfRule>
    <cfRule type="cellIs" dxfId="769" priority="102" operator="equal">
      <formula>"No"</formula>
    </cfRule>
    <cfRule type="cellIs" dxfId="768" priority="103" operator="equal">
      <formula>"Yes"</formula>
    </cfRule>
  </conditionalFormatting>
  <conditionalFormatting sqref="I40:I41">
    <cfRule type="cellIs" dxfId="767" priority="98" operator="equal">
      <formula>"N/A"</formula>
    </cfRule>
    <cfRule type="cellIs" dxfId="766" priority="99" operator="equal">
      <formula>"No"</formula>
    </cfRule>
    <cfRule type="cellIs" dxfId="765" priority="100" operator="equal">
      <formula>"Yes"</formula>
    </cfRule>
  </conditionalFormatting>
  <conditionalFormatting sqref="I40:I41">
    <cfRule type="cellIs" dxfId="764" priority="95" operator="equal">
      <formula>"N/A"</formula>
    </cfRule>
    <cfRule type="cellIs" dxfId="763" priority="96" operator="equal">
      <formula>"No"</formula>
    </cfRule>
    <cfRule type="cellIs" dxfId="762" priority="97" operator="equal">
      <formula>"Yes"</formula>
    </cfRule>
  </conditionalFormatting>
  <conditionalFormatting sqref="I40:I41">
    <cfRule type="cellIs" dxfId="761" priority="92" operator="equal">
      <formula>"N/A"</formula>
    </cfRule>
    <cfRule type="cellIs" dxfId="760" priority="93" operator="equal">
      <formula>"No"</formula>
    </cfRule>
    <cfRule type="cellIs" dxfId="759" priority="94" operator="equal">
      <formula>"Yes"</formula>
    </cfRule>
  </conditionalFormatting>
  <conditionalFormatting sqref="I49">
    <cfRule type="cellIs" dxfId="758" priority="89" operator="equal">
      <formula>"N/A"</formula>
    </cfRule>
    <cfRule type="cellIs" dxfId="757" priority="90" operator="equal">
      <formula>"No"</formula>
    </cfRule>
    <cfRule type="cellIs" dxfId="756" priority="91" operator="equal">
      <formula>"Yes"</formula>
    </cfRule>
  </conditionalFormatting>
  <conditionalFormatting sqref="I50">
    <cfRule type="cellIs" dxfId="755" priority="86" operator="equal">
      <formula>"N/A"</formula>
    </cfRule>
    <cfRule type="cellIs" dxfId="754" priority="87" operator="equal">
      <formula>"No"</formula>
    </cfRule>
    <cfRule type="cellIs" dxfId="753" priority="88" operator="equal">
      <formula>"Yes"</formula>
    </cfRule>
  </conditionalFormatting>
  <conditionalFormatting sqref="I52">
    <cfRule type="cellIs" dxfId="752" priority="83" operator="equal">
      <formula>"N/A"</formula>
    </cfRule>
    <cfRule type="cellIs" dxfId="751" priority="84" operator="equal">
      <formula>"No"</formula>
    </cfRule>
    <cfRule type="cellIs" dxfId="750" priority="85" operator="equal">
      <formula>"Yes"</formula>
    </cfRule>
  </conditionalFormatting>
  <conditionalFormatting sqref="I53">
    <cfRule type="cellIs" dxfId="749" priority="80" operator="equal">
      <formula>"N/A"</formula>
    </cfRule>
    <cfRule type="cellIs" dxfId="748" priority="81" operator="equal">
      <formula>"No"</formula>
    </cfRule>
    <cfRule type="cellIs" dxfId="747" priority="82" operator="equal">
      <formula>"Yes"</formula>
    </cfRule>
  </conditionalFormatting>
  <conditionalFormatting sqref="I54">
    <cfRule type="cellIs" dxfId="746" priority="77" operator="equal">
      <formula>"N/A"</formula>
    </cfRule>
    <cfRule type="cellIs" dxfId="745" priority="78" operator="equal">
      <formula>"No"</formula>
    </cfRule>
    <cfRule type="cellIs" dxfId="744" priority="79" operator="equal">
      <formula>"Yes"</formula>
    </cfRule>
  </conditionalFormatting>
  <conditionalFormatting sqref="I55">
    <cfRule type="cellIs" dxfId="743" priority="74" operator="equal">
      <formula>"N/A"</formula>
    </cfRule>
    <cfRule type="cellIs" dxfId="742" priority="75" operator="equal">
      <formula>"No"</formula>
    </cfRule>
    <cfRule type="cellIs" dxfId="741" priority="76" operator="equal">
      <formula>"Yes"</formula>
    </cfRule>
  </conditionalFormatting>
  <conditionalFormatting sqref="I59">
    <cfRule type="cellIs" dxfId="740" priority="71" operator="equal">
      <formula>"N/A"</formula>
    </cfRule>
    <cfRule type="cellIs" dxfId="739" priority="72" operator="equal">
      <formula>"No"</formula>
    </cfRule>
    <cfRule type="cellIs" dxfId="738" priority="73" operator="equal">
      <formula>"Yes"</formula>
    </cfRule>
  </conditionalFormatting>
  <conditionalFormatting sqref="I69">
    <cfRule type="cellIs" dxfId="737" priority="68" operator="equal">
      <formula>"N/A"</formula>
    </cfRule>
    <cfRule type="cellIs" dxfId="736" priority="69" operator="equal">
      <formula>"No"</formula>
    </cfRule>
    <cfRule type="cellIs" dxfId="735" priority="70" operator="equal">
      <formula>"Yes"</formula>
    </cfRule>
  </conditionalFormatting>
  <conditionalFormatting sqref="I73">
    <cfRule type="cellIs" dxfId="734" priority="65" operator="equal">
      <formula>"N/A"</formula>
    </cfRule>
    <cfRule type="cellIs" dxfId="733" priority="66" operator="equal">
      <formula>"No"</formula>
    </cfRule>
    <cfRule type="cellIs" dxfId="732" priority="67" operator="equal">
      <formula>"Yes"</formula>
    </cfRule>
  </conditionalFormatting>
  <conditionalFormatting sqref="I74">
    <cfRule type="cellIs" dxfId="731" priority="62" operator="equal">
      <formula>"N/A"</formula>
    </cfRule>
    <cfRule type="cellIs" dxfId="730" priority="63" operator="equal">
      <formula>"No"</formula>
    </cfRule>
    <cfRule type="cellIs" dxfId="729" priority="64" operator="equal">
      <formula>"Yes"</formula>
    </cfRule>
  </conditionalFormatting>
  <conditionalFormatting sqref="I28">
    <cfRule type="cellIs" dxfId="728" priority="59" operator="equal">
      <formula>"N/A"</formula>
    </cfRule>
    <cfRule type="cellIs" dxfId="727" priority="60" operator="equal">
      <formula>"No"</formula>
    </cfRule>
    <cfRule type="cellIs" dxfId="726" priority="61" operator="equal">
      <formula>"Yes"</formula>
    </cfRule>
  </conditionalFormatting>
  <conditionalFormatting sqref="I30">
    <cfRule type="cellIs" dxfId="725" priority="56" operator="equal">
      <formula>"N/A"</formula>
    </cfRule>
    <cfRule type="cellIs" dxfId="724" priority="57" operator="equal">
      <formula>"No"</formula>
    </cfRule>
    <cfRule type="cellIs" dxfId="723" priority="58" operator="equal">
      <formula>"Yes"</formula>
    </cfRule>
  </conditionalFormatting>
  <conditionalFormatting sqref="I81">
    <cfRule type="cellIs" dxfId="722" priority="50" operator="equal">
      <formula>"N/A"</formula>
    </cfRule>
    <cfRule type="cellIs" dxfId="721" priority="51" operator="equal">
      <formula>"No"</formula>
    </cfRule>
    <cfRule type="cellIs" dxfId="720" priority="52" operator="equal">
      <formula>"Yes"</formula>
    </cfRule>
  </conditionalFormatting>
  <conditionalFormatting sqref="I87">
    <cfRule type="cellIs" dxfId="719" priority="47" operator="equal">
      <formula>"N/A"</formula>
    </cfRule>
    <cfRule type="cellIs" dxfId="718" priority="48" operator="equal">
      <formula>"No"</formula>
    </cfRule>
    <cfRule type="cellIs" dxfId="717" priority="49" operator="equal">
      <formula>"Yes"</formula>
    </cfRule>
  </conditionalFormatting>
  <conditionalFormatting sqref="I92">
    <cfRule type="cellIs" dxfId="716" priority="44" operator="equal">
      <formula>"N/A"</formula>
    </cfRule>
    <cfRule type="cellIs" dxfId="715" priority="45" operator="equal">
      <formula>"No"</formula>
    </cfRule>
    <cfRule type="cellIs" dxfId="714" priority="46" operator="equal">
      <formula>"Yes"</formula>
    </cfRule>
  </conditionalFormatting>
  <conditionalFormatting sqref="I93">
    <cfRule type="cellIs" dxfId="713" priority="41" operator="equal">
      <formula>"N/A"</formula>
    </cfRule>
    <cfRule type="cellIs" dxfId="712" priority="42" operator="equal">
      <formula>"No"</formula>
    </cfRule>
    <cfRule type="cellIs" dxfId="711" priority="43" operator="equal">
      <formula>"Yes"</formula>
    </cfRule>
  </conditionalFormatting>
  <conditionalFormatting sqref="I100">
    <cfRule type="cellIs" dxfId="710" priority="38" operator="equal">
      <formula>"N/A"</formula>
    </cfRule>
    <cfRule type="cellIs" dxfId="709" priority="39" operator="equal">
      <formula>"No"</formula>
    </cfRule>
    <cfRule type="cellIs" dxfId="708" priority="40" operator="equal">
      <formula>"Yes"</formula>
    </cfRule>
  </conditionalFormatting>
  <conditionalFormatting sqref="I106">
    <cfRule type="cellIs" dxfId="707" priority="35" operator="equal">
      <formula>"N/A"</formula>
    </cfRule>
    <cfRule type="cellIs" dxfId="706" priority="36" operator="equal">
      <formula>"No"</formula>
    </cfRule>
    <cfRule type="cellIs" dxfId="705" priority="37" operator="equal">
      <formula>"Yes"</formula>
    </cfRule>
  </conditionalFormatting>
  <conditionalFormatting sqref="I107">
    <cfRule type="cellIs" dxfId="704" priority="32" operator="equal">
      <formula>"N/A"</formula>
    </cfRule>
    <cfRule type="cellIs" dxfId="703" priority="33" operator="equal">
      <formula>"No"</formula>
    </cfRule>
    <cfRule type="cellIs" dxfId="702" priority="34" operator="equal">
      <formula>"Yes"</formula>
    </cfRule>
  </conditionalFormatting>
  <conditionalFormatting sqref="I110">
    <cfRule type="cellIs" dxfId="701" priority="29" operator="equal">
      <formula>"N/A"</formula>
    </cfRule>
    <cfRule type="cellIs" dxfId="700" priority="30" operator="equal">
      <formula>"No"</formula>
    </cfRule>
    <cfRule type="cellIs" dxfId="699" priority="31" operator="equal">
      <formula>"Yes"</formula>
    </cfRule>
  </conditionalFormatting>
  <conditionalFormatting sqref="I186">
    <cfRule type="cellIs" dxfId="698" priority="26" operator="equal">
      <formula>"N/A"</formula>
    </cfRule>
    <cfRule type="cellIs" dxfId="697" priority="27" operator="equal">
      <formula>"No"</formula>
    </cfRule>
    <cfRule type="cellIs" dxfId="696" priority="28" operator="equal">
      <formula>"Yes"</formula>
    </cfRule>
  </conditionalFormatting>
  <conditionalFormatting sqref="I220">
    <cfRule type="cellIs" dxfId="695" priority="20" operator="equal">
      <formula>"N/A"</formula>
    </cfRule>
    <cfRule type="cellIs" dxfId="694" priority="21" operator="equal">
      <formula>"No"</formula>
    </cfRule>
    <cfRule type="cellIs" dxfId="693" priority="22" operator="equal">
      <formula>"Yes"</formula>
    </cfRule>
  </conditionalFormatting>
  <conditionalFormatting sqref="I228">
    <cfRule type="cellIs" dxfId="692" priority="17" operator="equal">
      <formula>"N/A"</formula>
    </cfRule>
    <cfRule type="cellIs" dxfId="691" priority="18" operator="equal">
      <formula>"No"</formula>
    </cfRule>
    <cfRule type="cellIs" dxfId="690" priority="19" operator="equal">
      <formula>"Yes"</formula>
    </cfRule>
  </conditionalFormatting>
  <conditionalFormatting sqref="I229">
    <cfRule type="cellIs" dxfId="689" priority="14" operator="equal">
      <formula>"N/A"</formula>
    </cfRule>
    <cfRule type="cellIs" dxfId="688" priority="15" operator="equal">
      <formula>"No"</formula>
    </cfRule>
    <cfRule type="cellIs" dxfId="687" priority="16" operator="equal">
      <formula>"Yes"</formula>
    </cfRule>
  </conditionalFormatting>
  <conditionalFormatting sqref="D248:D1048576 C243:C247 D1:D72 D74:D159 D161:D176 D185:D242">
    <cfRule type="duplicateValues" dxfId="686" priority="1026"/>
  </conditionalFormatting>
  <conditionalFormatting sqref="D73">
    <cfRule type="duplicateValues" dxfId="685" priority="9"/>
  </conditionalFormatting>
  <conditionalFormatting sqref="I160">
    <cfRule type="cellIs" dxfId="684" priority="5" operator="equal">
      <formula>"N/A"</formula>
    </cfRule>
    <cfRule type="cellIs" dxfId="683" priority="6" operator="equal">
      <formula>"No"</formula>
    </cfRule>
    <cfRule type="cellIs" dxfId="682" priority="7" operator="equal">
      <formula>"Yes"</formula>
    </cfRule>
  </conditionalFormatting>
  <conditionalFormatting sqref="I160">
    <cfRule type="cellIs" dxfId="681" priority="2" operator="equal">
      <formula>"N/A"</formula>
    </cfRule>
    <cfRule type="cellIs" dxfId="680" priority="3" operator="equal">
      <formula>"No"</formula>
    </cfRule>
    <cfRule type="cellIs" dxfId="679" priority="4" operator="equal">
      <formula>"Yes"</formula>
    </cfRule>
  </conditionalFormatting>
  <conditionalFormatting sqref="D160">
    <cfRule type="duplicateValues" dxfId="678" priority="8"/>
  </conditionalFormatting>
  <conditionalFormatting sqref="D177:D184">
    <cfRule type="duplicateValues" dxfId="677"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282B-5CC5-7C4B-A969-EFD811A1034E}">
  <dimension ref="A1:AF187"/>
  <sheetViews>
    <sheetView zoomScale="89" zoomScaleNormal="89" zoomScalePageLayoutView="90" workbookViewId="0">
      <pane ySplit="1" topLeftCell="A2" activePane="bottomLeft" state="frozen"/>
      <selection pane="bottomLeft" activeCell="A2" sqref="A2"/>
    </sheetView>
  </sheetViews>
  <sheetFormatPr baseColWidth="10" defaultColWidth="8.83203125" defaultRowHeight="16" x14ac:dyDescent="0.2"/>
  <cols>
    <col min="1" max="1" width="6.83203125" style="3" bestFit="1" customWidth="1"/>
    <col min="2" max="2" width="25" style="2" bestFit="1" customWidth="1"/>
    <col min="3" max="3" width="12" style="4" hidden="1" customWidth="1"/>
    <col min="4" max="4" width="24.5" style="2" hidden="1" customWidth="1"/>
    <col min="5" max="5" width="77.664062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32" s="15" customFormat="1" ht="31" customHeight="1" x14ac:dyDescent="0.2">
      <c r="A1" s="7" t="s">
        <v>1</v>
      </c>
      <c r="B1" s="10" t="s">
        <v>2</v>
      </c>
      <c r="C1" s="8" t="s">
        <v>3</v>
      </c>
      <c r="D1" s="8" t="s">
        <v>4</v>
      </c>
      <c r="E1" s="10" t="s">
        <v>5</v>
      </c>
      <c r="F1" s="10" t="s">
        <v>6</v>
      </c>
      <c r="G1" s="10" t="s">
        <v>7</v>
      </c>
      <c r="H1" s="9"/>
      <c r="I1" s="10" t="s">
        <v>8</v>
      </c>
      <c r="J1" s="11" t="s">
        <v>9</v>
      </c>
    </row>
    <row r="2" spans="1:32" s="44" customFormat="1" ht="119" x14ac:dyDescent="0.2">
      <c r="A2" s="12">
        <v>1</v>
      </c>
      <c r="B2" s="13" t="s">
        <v>45</v>
      </c>
      <c r="C2" s="16" t="s">
        <v>3210</v>
      </c>
      <c r="D2" s="14" t="s">
        <v>1375</v>
      </c>
      <c r="E2" s="13" t="s">
        <v>46</v>
      </c>
      <c r="F2" s="13" t="s">
        <v>1178</v>
      </c>
      <c r="G2" s="13" t="s">
        <v>40</v>
      </c>
      <c r="H2" s="39"/>
      <c r="I2" s="41"/>
      <c r="J2" s="42"/>
    </row>
    <row r="3" spans="1:32" s="44" customFormat="1" ht="119" x14ac:dyDescent="0.2">
      <c r="A3" s="12">
        <f t="shared" ref="A3:A69" si="0">A2+1</f>
        <v>2</v>
      </c>
      <c r="B3" s="13" t="s">
        <v>47</v>
      </c>
      <c r="C3" s="16" t="s">
        <v>3210</v>
      </c>
      <c r="D3" s="14" t="s">
        <v>1602</v>
      </c>
      <c r="E3" s="13" t="s">
        <v>34</v>
      </c>
      <c r="F3" s="13" t="s">
        <v>41</v>
      </c>
      <c r="G3" s="13" t="s">
        <v>42</v>
      </c>
      <c r="H3" s="39"/>
      <c r="I3" s="41"/>
      <c r="J3" s="42"/>
      <c r="AF3" s="44" t="s">
        <v>30</v>
      </c>
    </row>
    <row r="4" spans="1:32" s="44" customFormat="1" ht="187" x14ac:dyDescent="0.2">
      <c r="A4" s="12">
        <f t="shared" si="0"/>
        <v>3</v>
      </c>
      <c r="B4" s="13" t="s">
        <v>48</v>
      </c>
      <c r="C4" s="16" t="s">
        <v>3210</v>
      </c>
      <c r="D4" s="14" t="s">
        <v>1603</v>
      </c>
      <c r="E4" s="13" t="s">
        <v>49</v>
      </c>
      <c r="F4" s="13" t="s">
        <v>1179</v>
      </c>
      <c r="G4" s="13" t="s">
        <v>1180</v>
      </c>
      <c r="H4" s="39"/>
      <c r="I4" s="41"/>
      <c r="J4" s="43"/>
    </row>
    <row r="5" spans="1:32" s="44" customFormat="1" ht="187" x14ac:dyDescent="0.2">
      <c r="A5" s="12">
        <f t="shared" si="0"/>
        <v>4</v>
      </c>
      <c r="B5" s="13" t="s">
        <v>50</v>
      </c>
      <c r="C5" s="16" t="s">
        <v>3210</v>
      </c>
      <c r="D5" s="14" t="s">
        <v>1604</v>
      </c>
      <c r="E5" s="13" t="s">
        <v>51</v>
      </c>
      <c r="F5" s="13" t="s">
        <v>1181</v>
      </c>
      <c r="G5" s="13" t="s">
        <v>1182</v>
      </c>
      <c r="H5" s="39"/>
      <c r="I5" s="41"/>
      <c r="J5" s="42"/>
    </row>
    <row r="6" spans="1:32" s="44" customFormat="1" ht="50" customHeight="1" x14ac:dyDescent="0.2">
      <c r="A6" s="12">
        <f t="shared" si="0"/>
        <v>5</v>
      </c>
      <c r="B6" s="14" t="s">
        <v>544</v>
      </c>
      <c r="C6" s="16" t="s">
        <v>3210</v>
      </c>
      <c r="D6" s="14" t="s">
        <v>1605</v>
      </c>
      <c r="E6" s="13" t="s">
        <v>545</v>
      </c>
      <c r="F6" s="13" t="s">
        <v>54</v>
      </c>
      <c r="G6" s="13" t="s">
        <v>55</v>
      </c>
      <c r="H6" s="39"/>
      <c r="I6" s="41"/>
      <c r="J6" s="42"/>
    </row>
    <row r="7" spans="1:32" s="44" customFormat="1" ht="68" x14ac:dyDescent="0.2">
      <c r="A7" s="12">
        <f t="shared" si="0"/>
        <v>6</v>
      </c>
      <c r="B7" s="13" t="s">
        <v>546</v>
      </c>
      <c r="C7" s="16" t="s">
        <v>3210</v>
      </c>
      <c r="D7" s="14" t="s">
        <v>1606</v>
      </c>
      <c r="E7" s="13" t="s">
        <v>547</v>
      </c>
      <c r="F7" s="13" t="s">
        <v>1183</v>
      </c>
      <c r="G7" s="13" t="s">
        <v>58</v>
      </c>
      <c r="H7" s="39"/>
      <c r="I7" s="41"/>
      <c r="J7" s="42"/>
    </row>
    <row r="8" spans="1:32" s="44" customFormat="1" ht="68" x14ac:dyDescent="0.2">
      <c r="A8" s="16">
        <f t="shared" si="0"/>
        <v>7</v>
      </c>
      <c r="B8" s="13" t="s">
        <v>548</v>
      </c>
      <c r="C8" s="16" t="s">
        <v>3210</v>
      </c>
      <c r="D8" s="14" t="s">
        <v>1607</v>
      </c>
      <c r="E8" s="13" t="s">
        <v>549</v>
      </c>
      <c r="F8" s="13" t="s">
        <v>1184</v>
      </c>
      <c r="G8" s="13" t="s">
        <v>550</v>
      </c>
      <c r="H8" s="39"/>
      <c r="I8" s="41"/>
      <c r="J8" s="42"/>
    </row>
    <row r="9" spans="1:32" s="44" customFormat="1" ht="51" x14ac:dyDescent="0.2">
      <c r="A9" s="16">
        <f t="shared" si="0"/>
        <v>8</v>
      </c>
      <c r="B9" s="13" t="s">
        <v>551</v>
      </c>
      <c r="C9" s="16" t="s">
        <v>3210</v>
      </c>
      <c r="D9" s="14" t="s">
        <v>1608</v>
      </c>
      <c r="E9" s="13" t="s">
        <v>552</v>
      </c>
      <c r="F9" s="13" t="s">
        <v>553</v>
      </c>
      <c r="G9" s="13" t="s">
        <v>3220</v>
      </c>
      <c r="H9" s="39"/>
      <c r="I9" s="41"/>
      <c r="J9" s="42"/>
    </row>
    <row r="10" spans="1:32" s="44" customFormat="1" ht="68" x14ac:dyDescent="0.2">
      <c r="A10" s="12">
        <f t="shared" si="0"/>
        <v>9</v>
      </c>
      <c r="B10" s="14" t="s">
        <v>554</v>
      </c>
      <c r="C10" s="16" t="s">
        <v>3210</v>
      </c>
      <c r="D10" s="14" t="s">
        <v>1609</v>
      </c>
      <c r="E10" s="13" t="s">
        <v>555</v>
      </c>
      <c r="F10" s="13" t="s">
        <v>3310</v>
      </c>
      <c r="G10" s="13" t="s">
        <v>3220</v>
      </c>
      <c r="H10" s="39"/>
      <c r="I10" s="41"/>
      <c r="J10" s="42"/>
    </row>
    <row r="11" spans="1:32" s="44" customFormat="1" ht="50" customHeight="1" x14ac:dyDescent="0.2">
      <c r="A11" s="12">
        <f t="shared" si="0"/>
        <v>10</v>
      </c>
      <c r="B11" s="14" t="s">
        <v>558</v>
      </c>
      <c r="C11" s="16" t="s">
        <v>3210</v>
      </c>
      <c r="D11" s="14" t="s">
        <v>1610</v>
      </c>
      <c r="E11" s="13" t="s">
        <v>559</v>
      </c>
      <c r="F11" s="13" t="s">
        <v>70</v>
      </c>
      <c r="G11" s="13" t="s">
        <v>560</v>
      </c>
      <c r="H11" s="39"/>
      <c r="I11" s="41"/>
      <c r="J11" s="42"/>
    </row>
    <row r="12" spans="1:32" s="44" customFormat="1" ht="119" x14ac:dyDescent="0.2">
      <c r="A12" s="12">
        <f t="shared" si="0"/>
        <v>11</v>
      </c>
      <c r="B12" s="14" t="s">
        <v>561</v>
      </c>
      <c r="C12" s="16" t="s">
        <v>3210</v>
      </c>
      <c r="D12" s="14" t="s">
        <v>1611</v>
      </c>
      <c r="E12" s="13" t="s">
        <v>562</v>
      </c>
      <c r="F12" s="13" t="s">
        <v>1185</v>
      </c>
      <c r="G12" s="13" t="s">
        <v>563</v>
      </c>
      <c r="H12" s="39"/>
      <c r="I12" s="41"/>
      <c r="J12" s="42"/>
    </row>
    <row r="13" spans="1:32" s="44" customFormat="1" ht="119" x14ac:dyDescent="0.2">
      <c r="A13" s="12">
        <f t="shared" si="0"/>
        <v>12</v>
      </c>
      <c r="B13" s="14" t="s">
        <v>564</v>
      </c>
      <c r="C13" s="16" t="s">
        <v>3210</v>
      </c>
      <c r="D13" s="14" t="s">
        <v>1612</v>
      </c>
      <c r="E13" s="13" t="s">
        <v>3311</v>
      </c>
      <c r="F13" s="13" t="s">
        <v>3312</v>
      </c>
      <c r="G13" s="13" t="s">
        <v>3313</v>
      </c>
      <c r="H13" s="39"/>
      <c r="I13" s="41"/>
      <c r="J13" s="42"/>
    </row>
    <row r="14" spans="1:32" s="44" customFormat="1" ht="50" customHeight="1" x14ac:dyDescent="0.2">
      <c r="A14" s="16">
        <f t="shared" si="0"/>
        <v>13</v>
      </c>
      <c r="B14" s="13" t="s">
        <v>568</v>
      </c>
      <c r="C14" s="16" t="s">
        <v>3210</v>
      </c>
      <c r="D14" s="14" t="s">
        <v>1613</v>
      </c>
      <c r="E14" s="13" t="s">
        <v>569</v>
      </c>
      <c r="F14" s="13" t="s">
        <v>570</v>
      </c>
      <c r="G14" s="13" t="s">
        <v>83</v>
      </c>
      <c r="H14" s="39"/>
      <c r="I14" s="41"/>
      <c r="J14" s="42"/>
    </row>
    <row r="15" spans="1:32" s="44" customFormat="1" ht="50" customHeight="1" x14ac:dyDescent="0.2">
      <c r="A15" s="12">
        <f t="shared" si="0"/>
        <v>14</v>
      </c>
      <c r="B15" s="13" t="s">
        <v>571</v>
      </c>
      <c r="C15" s="16" t="s">
        <v>3210</v>
      </c>
      <c r="D15" s="14" t="s">
        <v>1614</v>
      </c>
      <c r="E15" s="13" t="s">
        <v>572</v>
      </c>
      <c r="F15" s="13" t="s">
        <v>86</v>
      </c>
      <c r="G15" s="13" t="s">
        <v>87</v>
      </c>
      <c r="H15" s="39"/>
      <c r="I15" s="41"/>
      <c r="J15" s="42"/>
    </row>
    <row r="16" spans="1:32" s="44" customFormat="1" ht="50" customHeight="1" x14ac:dyDescent="0.2">
      <c r="A16" s="12">
        <f t="shared" si="0"/>
        <v>15</v>
      </c>
      <c r="B16" s="14" t="s">
        <v>573</v>
      </c>
      <c r="C16" s="16" t="s">
        <v>3210</v>
      </c>
      <c r="D16" s="14" t="s">
        <v>1615</v>
      </c>
      <c r="E16" s="13" t="s">
        <v>574</v>
      </c>
      <c r="F16" s="13" t="s">
        <v>575</v>
      </c>
      <c r="G16" s="13" t="s">
        <v>91</v>
      </c>
      <c r="H16" s="39"/>
      <c r="I16" s="41"/>
      <c r="J16" s="42"/>
    </row>
    <row r="17" spans="1:10" s="44" customFormat="1" ht="50" customHeight="1" x14ac:dyDescent="0.2">
      <c r="A17" s="12">
        <f t="shared" si="0"/>
        <v>16</v>
      </c>
      <c r="B17" s="14" t="s">
        <v>576</v>
      </c>
      <c r="C17" s="16" t="s">
        <v>3210</v>
      </c>
      <c r="D17" s="14" t="s">
        <v>1616</v>
      </c>
      <c r="E17" s="13" t="s">
        <v>1235</v>
      </c>
      <c r="F17" s="13" t="s">
        <v>93</v>
      </c>
      <c r="G17" s="13" t="s">
        <v>94</v>
      </c>
      <c r="H17" s="39"/>
      <c r="I17" s="41"/>
      <c r="J17" s="42"/>
    </row>
    <row r="18" spans="1:10" s="44" customFormat="1" ht="50" customHeight="1" x14ac:dyDescent="0.2">
      <c r="A18" s="12">
        <f t="shared" si="0"/>
        <v>17</v>
      </c>
      <c r="B18" s="13" t="s">
        <v>577</v>
      </c>
      <c r="C18" s="16" t="s">
        <v>3210</v>
      </c>
      <c r="D18" s="14" t="s">
        <v>1617</v>
      </c>
      <c r="E18" s="13" t="s">
        <v>1236</v>
      </c>
      <c r="F18" s="13" t="s">
        <v>96</v>
      </c>
      <c r="G18" s="13" t="s">
        <v>578</v>
      </c>
      <c r="H18" s="39"/>
      <c r="I18" s="41"/>
      <c r="J18" s="42"/>
    </row>
    <row r="19" spans="1:10" s="44" customFormat="1" ht="50" customHeight="1" x14ac:dyDescent="0.2">
      <c r="A19" s="12">
        <f t="shared" si="0"/>
        <v>18</v>
      </c>
      <c r="B19" s="13" t="s">
        <v>579</v>
      </c>
      <c r="C19" s="16" t="s">
        <v>3210</v>
      </c>
      <c r="D19" s="14" t="s">
        <v>1618</v>
      </c>
      <c r="E19" s="13" t="s">
        <v>1237</v>
      </c>
      <c r="F19" s="17" t="s">
        <v>99</v>
      </c>
      <c r="G19" s="13" t="s">
        <v>578</v>
      </c>
      <c r="H19" s="39"/>
      <c r="I19" s="41"/>
      <c r="J19" s="42"/>
    </row>
    <row r="20" spans="1:10" s="44" customFormat="1" ht="51" x14ac:dyDescent="0.2">
      <c r="A20" s="12">
        <f t="shared" si="0"/>
        <v>19</v>
      </c>
      <c r="B20" s="14" t="s">
        <v>580</v>
      </c>
      <c r="C20" s="16" t="s">
        <v>3210</v>
      </c>
      <c r="D20" s="14" t="s">
        <v>1619</v>
      </c>
      <c r="E20" s="13" t="s">
        <v>581</v>
      </c>
      <c r="F20" s="13" t="s">
        <v>582</v>
      </c>
      <c r="G20" s="13" t="s">
        <v>583</v>
      </c>
      <c r="H20" s="39"/>
      <c r="I20" s="41"/>
      <c r="J20" s="42"/>
    </row>
    <row r="21" spans="1:10" s="44" customFormat="1" ht="50" customHeight="1" x14ac:dyDescent="0.2">
      <c r="A21" s="12">
        <f t="shared" si="0"/>
        <v>20</v>
      </c>
      <c r="B21" s="14" t="s">
        <v>584</v>
      </c>
      <c r="C21" s="16" t="s">
        <v>3210</v>
      </c>
      <c r="D21" s="14" t="s">
        <v>1620</v>
      </c>
      <c r="E21" s="13" t="s">
        <v>1238</v>
      </c>
      <c r="F21" s="13" t="s">
        <v>585</v>
      </c>
      <c r="G21" s="13" t="s">
        <v>105</v>
      </c>
      <c r="H21" s="39"/>
      <c r="I21" s="41"/>
      <c r="J21" s="42"/>
    </row>
    <row r="22" spans="1:10" s="44" customFormat="1" ht="119" x14ac:dyDescent="0.2">
      <c r="A22" s="12">
        <f t="shared" si="0"/>
        <v>21</v>
      </c>
      <c r="B22" s="14" t="s">
        <v>586</v>
      </c>
      <c r="C22" s="16" t="s">
        <v>3210</v>
      </c>
      <c r="D22" s="14" t="s">
        <v>1621</v>
      </c>
      <c r="E22" s="13" t="s">
        <v>1132</v>
      </c>
      <c r="F22" s="13" t="s">
        <v>1186</v>
      </c>
      <c r="G22" s="13" t="s">
        <v>107</v>
      </c>
      <c r="H22" s="39"/>
      <c r="I22" s="41"/>
      <c r="J22" s="42"/>
    </row>
    <row r="23" spans="1:10" s="44" customFormat="1" ht="51" x14ac:dyDescent="0.2">
      <c r="A23" s="12">
        <f t="shared" si="0"/>
        <v>22</v>
      </c>
      <c r="B23" s="14" t="s">
        <v>587</v>
      </c>
      <c r="C23" s="16" t="s">
        <v>3210</v>
      </c>
      <c r="D23" s="14" t="s">
        <v>1622</v>
      </c>
      <c r="E23" s="13" t="s">
        <v>588</v>
      </c>
      <c r="F23" s="13" t="s">
        <v>589</v>
      </c>
      <c r="G23" s="13" t="s">
        <v>94</v>
      </c>
      <c r="H23" s="39"/>
      <c r="I23" s="41"/>
      <c r="J23" s="42"/>
    </row>
    <row r="24" spans="1:10" s="44" customFormat="1" ht="409.6" x14ac:dyDescent="0.2">
      <c r="A24" s="12">
        <f t="shared" si="0"/>
        <v>23</v>
      </c>
      <c r="B24" s="14" t="s">
        <v>590</v>
      </c>
      <c r="C24" s="16" t="s">
        <v>3210</v>
      </c>
      <c r="D24" s="14" t="s">
        <v>1623</v>
      </c>
      <c r="E24" s="13" t="s">
        <v>591</v>
      </c>
      <c r="F24" s="13" t="s">
        <v>1187</v>
      </c>
      <c r="G24" s="13" t="s">
        <v>206</v>
      </c>
      <c r="H24" s="39"/>
      <c r="I24" s="41"/>
      <c r="J24" s="42"/>
    </row>
    <row r="25" spans="1:10" s="44" customFormat="1" ht="50" customHeight="1" x14ac:dyDescent="0.2">
      <c r="A25" s="12">
        <f t="shared" si="0"/>
        <v>24</v>
      </c>
      <c r="B25" s="13" t="s">
        <v>592</v>
      </c>
      <c r="C25" s="16" t="s">
        <v>1177</v>
      </c>
      <c r="D25" s="14" t="s">
        <v>3314</v>
      </c>
      <c r="E25" s="13" t="s">
        <v>3315</v>
      </c>
      <c r="F25" s="13" t="s">
        <v>3316</v>
      </c>
      <c r="G25" s="13" t="s">
        <v>94</v>
      </c>
      <c r="H25" s="39"/>
      <c r="I25" s="41"/>
      <c r="J25" s="42"/>
    </row>
    <row r="26" spans="1:10" s="44" customFormat="1" ht="50" customHeight="1" x14ac:dyDescent="0.2">
      <c r="A26" s="12">
        <f t="shared" si="0"/>
        <v>25</v>
      </c>
      <c r="B26" s="13" t="s">
        <v>596</v>
      </c>
      <c r="C26" s="16" t="s">
        <v>3210</v>
      </c>
      <c r="D26" s="14" t="s">
        <v>1624</v>
      </c>
      <c r="E26" s="13" t="s">
        <v>593</v>
      </c>
      <c r="F26" s="17" t="s">
        <v>594</v>
      </c>
      <c r="G26" s="13" t="s">
        <v>595</v>
      </c>
      <c r="H26" s="39"/>
      <c r="I26" s="41"/>
      <c r="J26" s="42"/>
    </row>
    <row r="27" spans="1:10" s="44" customFormat="1" ht="50" customHeight="1" x14ac:dyDescent="0.2">
      <c r="A27" s="12">
        <f t="shared" si="0"/>
        <v>26</v>
      </c>
      <c r="B27" s="13" t="s">
        <v>599</v>
      </c>
      <c r="C27" s="16" t="s">
        <v>3210</v>
      </c>
      <c r="D27" s="14" t="s">
        <v>1625</v>
      </c>
      <c r="E27" s="13" t="s">
        <v>597</v>
      </c>
      <c r="F27" s="13" t="s">
        <v>598</v>
      </c>
      <c r="G27" s="13" t="s">
        <v>94</v>
      </c>
      <c r="H27" s="39"/>
      <c r="I27" s="41"/>
      <c r="J27" s="43"/>
    </row>
    <row r="28" spans="1:10" s="44" customFormat="1" ht="51" x14ac:dyDescent="0.2">
      <c r="A28" s="12">
        <f t="shared" si="0"/>
        <v>27</v>
      </c>
      <c r="B28" s="13" t="s">
        <v>602</v>
      </c>
      <c r="C28" s="16" t="s">
        <v>3210</v>
      </c>
      <c r="D28" s="14" t="s">
        <v>1626</v>
      </c>
      <c r="E28" s="13" t="s">
        <v>121</v>
      </c>
      <c r="F28" s="13" t="s">
        <v>600</v>
      </c>
      <c r="G28" s="13" t="s">
        <v>601</v>
      </c>
      <c r="H28" s="39"/>
      <c r="I28" s="41"/>
      <c r="J28" s="42"/>
    </row>
    <row r="29" spans="1:10" s="44" customFormat="1" ht="85" x14ac:dyDescent="0.2">
      <c r="A29" s="12">
        <f t="shared" si="0"/>
        <v>28</v>
      </c>
      <c r="B29" s="13" t="s">
        <v>604</v>
      </c>
      <c r="C29" s="16" t="s">
        <v>3210</v>
      </c>
      <c r="D29" s="14" t="s">
        <v>1627</v>
      </c>
      <c r="E29" s="13" t="s">
        <v>603</v>
      </c>
      <c r="F29" s="13" t="s">
        <v>125</v>
      </c>
      <c r="G29" s="13" t="s">
        <v>206</v>
      </c>
      <c r="H29" s="39"/>
      <c r="I29" s="41"/>
      <c r="J29" s="42"/>
    </row>
    <row r="30" spans="1:10" s="44" customFormat="1" ht="51" x14ac:dyDescent="0.2">
      <c r="A30" s="12">
        <f t="shared" si="0"/>
        <v>29</v>
      </c>
      <c r="B30" s="13" t="s">
        <v>607</v>
      </c>
      <c r="C30" s="16" t="s">
        <v>3210</v>
      </c>
      <c r="D30" s="14" t="s">
        <v>1628</v>
      </c>
      <c r="E30" s="13" t="s">
        <v>605</v>
      </c>
      <c r="F30" s="13" t="s">
        <v>606</v>
      </c>
      <c r="G30" s="13" t="s">
        <v>129</v>
      </c>
      <c r="H30" s="39"/>
      <c r="I30" s="41"/>
      <c r="J30" s="42"/>
    </row>
    <row r="31" spans="1:10" s="44" customFormat="1" ht="85" x14ac:dyDescent="0.2">
      <c r="A31" s="12">
        <f t="shared" si="0"/>
        <v>30</v>
      </c>
      <c r="B31" s="13" t="s">
        <v>611</v>
      </c>
      <c r="C31" s="16" t="s">
        <v>1177</v>
      </c>
      <c r="D31" s="14" t="s">
        <v>3317</v>
      </c>
      <c r="E31" s="13" t="s">
        <v>131</v>
      </c>
      <c r="F31" s="13" t="s">
        <v>3318</v>
      </c>
      <c r="G31" s="13" t="s">
        <v>133</v>
      </c>
      <c r="H31" s="39"/>
      <c r="I31" s="41"/>
      <c r="J31" s="42"/>
    </row>
    <row r="32" spans="1:10" s="44" customFormat="1" ht="50" customHeight="1" x14ac:dyDescent="0.2">
      <c r="A32" s="16">
        <f t="shared" si="0"/>
        <v>31</v>
      </c>
      <c r="B32" s="13" t="s">
        <v>614</v>
      </c>
      <c r="C32" s="16" t="s">
        <v>3210</v>
      </c>
      <c r="D32" s="14" t="s">
        <v>1629</v>
      </c>
      <c r="E32" s="13" t="s">
        <v>608</v>
      </c>
      <c r="F32" s="13" t="s">
        <v>1188</v>
      </c>
      <c r="G32" s="13" t="s">
        <v>610</v>
      </c>
      <c r="H32" s="39"/>
      <c r="I32" s="41"/>
      <c r="J32" s="43"/>
    </row>
    <row r="33" spans="1:10" s="44" customFormat="1" ht="50" customHeight="1" x14ac:dyDescent="0.2">
      <c r="A33" s="16">
        <f t="shared" si="0"/>
        <v>32</v>
      </c>
      <c r="B33" s="13" t="s">
        <v>616</v>
      </c>
      <c r="C33" s="16" t="s">
        <v>3210</v>
      </c>
      <c r="D33" s="14" t="s">
        <v>1630</v>
      </c>
      <c r="E33" s="13" t="s">
        <v>612</v>
      </c>
      <c r="F33" s="13" t="s">
        <v>613</v>
      </c>
      <c r="G33" s="13" t="s">
        <v>94</v>
      </c>
      <c r="H33" s="39"/>
      <c r="I33" s="41"/>
      <c r="J33" s="42"/>
    </row>
    <row r="34" spans="1:10" s="44" customFormat="1" ht="34" x14ac:dyDescent="0.2">
      <c r="A34" s="12">
        <f t="shared" si="0"/>
        <v>33</v>
      </c>
      <c r="B34" s="13" t="s">
        <v>620</v>
      </c>
      <c r="C34" s="16" t="s">
        <v>3210</v>
      </c>
      <c r="D34" s="14" t="s">
        <v>1631</v>
      </c>
      <c r="E34" s="13" t="s">
        <v>615</v>
      </c>
      <c r="F34" s="13" t="s">
        <v>82</v>
      </c>
      <c r="G34" s="13" t="s">
        <v>83</v>
      </c>
      <c r="H34" s="39"/>
      <c r="I34" s="41"/>
      <c r="J34" s="42"/>
    </row>
    <row r="35" spans="1:10" s="44" customFormat="1" ht="34" x14ac:dyDescent="0.2">
      <c r="A35" s="12">
        <f t="shared" si="0"/>
        <v>34</v>
      </c>
      <c r="B35" s="13" t="s">
        <v>623</v>
      </c>
      <c r="C35" s="16" t="s">
        <v>3210</v>
      </c>
      <c r="D35" s="14" t="s">
        <v>1632</v>
      </c>
      <c r="E35" s="13" t="s">
        <v>617</v>
      </c>
      <c r="F35" s="13" t="s">
        <v>618</v>
      </c>
      <c r="G35" s="13" t="s">
        <v>619</v>
      </c>
      <c r="H35" s="39"/>
      <c r="I35" s="41"/>
      <c r="J35" s="42"/>
    </row>
    <row r="36" spans="1:10" s="44" customFormat="1" ht="85" x14ac:dyDescent="0.2">
      <c r="A36" s="12">
        <f t="shared" si="0"/>
        <v>35</v>
      </c>
      <c r="B36" s="13" t="s">
        <v>625</v>
      </c>
      <c r="C36" s="16" t="s">
        <v>3210</v>
      </c>
      <c r="D36" s="14" t="s">
        <v>1633</v>
      </c>
      <c r="E36" s="13" t="s">
        <v>621</v>
      </c>
      <c r="F36" s="13" t="s">
        <v>622</v>
      </c>
      <c r="G36" s="13" t="s">
        <v>1189</v>
      </c>
      <c r="H36" s="39"/>
      <c r="I36" s="41"/>
      <c r="J36" s="42"/>
    </row>
    <row r="37" spans="1:10" s="44" customFormat="1" ht="102" x14ac:dyDescent="0.2">
      <c r="A37" s="12">
        <f t="shared" si="0"/>
        <v>36</v>
      </c>
      <c r="B37" s="13" t="s">
        <v>626</v>
      </c>
      <c r="C37" s="16" t="s">
        <v>3210</v>
      </c>
      <c r="D37" s="14" t="s">
        <v>1634</v>
      </c>
      <c r="E37" s="13" t="s">
        <v>624</v>
      </c>
      <c r="F37" s="13" t="s">
        <v>1190</v>
      </c>
      <c r="G37" s="13" t="s">
        <v>148</v>
      </c>
      <c r="H37" s="39"/>
      <c r="I37" s="41"/>
      <c r="J37" s="42"/>
    </row>
    <row r="38" spans="1:10" s="44" customFormat="1" ht="85" x14ac:dyDescent="0.2">
      <c r="A38" s="12">
        <f t="shared" si="0"/>
        <v>37</v>
      </c>
      <c r="B38" s="13" t="s">
        <v>628</v>
      </c>
      <c r="C38" s="16" t="s">
        <v>3210</v>
      </c>
      <c r="D38" s="14" t="s">
        <v>1635</v>
      </c>
      <c r="E38" s="13" t="s">
        <v>1191</v>
      </c>
      <c r="F38" s="13" t="s">
        <v>1072</v>
      </c>
      <c r="G38" s="13" t="s">
        <v>150</v>
      </c>
      <c r="H38" s="39"/>
      <c r="I38" s="41"/>
      <c r="J38" s="42"/>
    </row>
    <row r="39" spans="1:10" s="44" customFormat="1" ht="119" x14ac:dyDescent="0.2">
      <c r="A39" s="12">
        <f t="shared" si="0"/>
        <v>38</v>
      </c>
      <c r="B39" s="13" t="s">
        <v>629</v>
      </c>
      <c r="C39" s="16" t="s">
        <v>3210</v>
      </c>
      <c r="D39" s="14" t="s">
        <v>1636</v>
      </c>
      <c r="E39" s="13" t="s">
        <v>160</v>
      </c>
      <c r="F39" s="13" t="s">
        <v>2976</v>
      </c>
      <c r="G39" s="13" t="s">
        <v>627</v>
      </c>
      <c r="H39" s="39"/>
      <c r="I39" s="41"/>
      <c r="J39" s="42"/>
    </row>
    <row r="40" spans="1:10" s="44" customFormat="1" ht="50" customHeight="1" x14ac:dyDescent="0.2">
      <c r="A40" s="16">
        <f t="shared" si="0"/>
        <v>39</v>
      </c>
      <c r="B40" s="13" t="s">
        <v>630</v>
      </c>
      <c r="C40" s="16" t="s">
        <v>3210</v>
      </c>
      <c r="D40" s="14" t="s">
        <v>1637</v>
      </c>
      <c r="E40" s="13" t="s">
        <v>163</v>
      </c>
      <c r="F40" s="13" t="s">
        <v>164</v>
      </c>
      <c r="G40" s="13" t="s">
        <v>1248</v>
      </c>
      <c r="H40" s="39"/>
      <c r="I40" s="41"/>
      <c r="J40" s="42"/>
    </row>
    <row r="41" spans="1:10" s="44" customFormat="1" ht="50" customHeight="1" x14ac:dyDescent="0.2">
      <c r="A41" s="16">
        <f t="shared" si="0"/>
        <v>40</v>
      </c>
      <c r="B41" s="13" t="s">
        <v>631</v>
      </c>
      <c r="C41" s="16" t="s">
        <v>1177</v>
      </c>
      <c r="D41" s="14" t="s">
        <v>3319</v>
      </c>
      <c r="E41" s="13" t="s">
        <v>3231</v>
      </c>
      <c r="F41" s="13" t="s">
        <v>3320</v>
      </c>
      <c r="G41" s="13" t="s">
        <v>3321</v>
      </c>
      <c r="H41" s="39"/>
      <c r="I41" s="41"/>
      <c r="J41" s="42"/>
    </row>
    <row r="42" spans="1:10" s="44" customFormat="1" ht="50" customHeight="1" x14ac:dyDescent="0.2">
      <c r="A42" s="12">
        <f t="shared" si="0"/>
        <v>41</v>
      </c>
      <c r="B42" s="14" t="s">
        <v>633</v>
      </c>
      <c r="C42" s="16" t="s">
        <v>3210</v>
      </c>
      <c r="D42" s="14" t="s">
        <v>1638</v>
      </c>
      <c r="E42" s="13" t="s">
        <v>3322</v>
      </c>
      <c r="F42" s="13" t="s">
        <v>166</v>
      </c>
      <c r="G42" s="13" t="s">
        <v>167</v>
      </c>
      <c r="H42" s="39"/>
      <c r="I42" s="41"/>
      <c r="J42" s="42"/>
    </row>
    <row r="43" spans="1:10" s="44" customFormat="1" ht="34" x14ac:dyDescent="0.2">
      <c r="A43" s="12">
        <f t="shared" si="0"/>
        <v>42</v>
      </c>
      <c r="B43" s="14" t="s">
        <v>636</v>
      </c>
      <c r="C43" s="16" t="s">
        <v>3210</v>
      </c>
      <c r="D43" s="14" t="s">
        <v>1639</v>
      </c>
      <c r="E43" s="13" t="s">
        <v>1134</v>
      </c>
      <c r="F43" s="13" t="s">
        <v>168</v>
      </c>
      <c r="G43" s="13" t="s">
        <v>94</v>
      </c>
      <c r="H43" s="39"/>
      <c r="I43" s="41"/>
      <c r="J43" s="42"/>
    </row>
    <row r="44" spans="1:10" s="44" customFormat="1" ht="50" customHeight="1" x14ac:dyDescent="0.2">
      <c r="A44" s="12">
        <f t="shared" si="0"/>
        <v>43</v>
      </c>
      <c r="B44" s="13" t="s">
        <v>638</v>
      </c>
      <c r="C44" s="16" t="s">
        <v>3210</v>
      </c>
      <c r="D44" s="14" t="s">
        <v>1640</v>
      </c>
      <c r="E44" s="13" t="s">
        <v>632</v>
      </c>
      <c r="F44" s="13" t="s">
        <v>153</v>
      </c>
      <c r="G44" s="13" t="s">
        <v>154</v>
      </c>
      <c r="H44" s="39"/>
      <c r="I44" s="41"/>
      <c r="J44" s="42"/>
    </row>
    <row r="45" spans="1:10" s="44" customFormat="1" ht="50" customHeight="1" x14ac:dyDescent="0.2">
      <c r="A45" s="12">
        <f t="shared" si="0"/>
        <v>44</v>
      </c>
      <c r="B45" s="13" t="s">
        <v>640</v>
      </c>
      <c r="C45" s="16" t="s">
        <v>3210</v>
      </c>
      <c r="D45" s="14" t="s">
        <v>1641</v>
      </c>
      <c r="E45" s="13" t="s">
        <v>3323</v>
      </c>
      <c r="F45" s="13" t="s">
        <v>634</v>
      </c>
      <c r="G45" s="13" t="s">
        <v>635</v>
      </c>
      <c r="H45" s="39"/>
      <c r="I45" s="41"/>
      <c r="J45" s="42"/>
    </row>
    <row r="46" spans="1:10" s="44" customFormat="1" ht="85" x14ac:dyDescent="0.2">
      <c r="A46" s="12">
        <f t="shared" si="0"/>
        <v>45</v>
      </c>
      <c r="B46" s="14" t="s">
        <v>643</v>
      </c>
      <c r="C46" s="16" t="s">
        <v>1177</v>
      </c>
      <c r="D46" s="14" t="s">
        <v>3329</v>
      </c>
      <c r="E46" s="13" t="s">
        <v>3324</v>
      </c>
      <c r="F46" s="13" t="s">
        <v>3325</v>
      </c>
      <c r="G46" s="13" t="s">
        <v>3326</v>
      </c>
      <c r="H46" s="39"/>
      <c r="I46" s="41"/>
      <c r="J46" s="42"/>
    </row>
    <row r="47" spans="1:10" s="44" customFormat="1" ht="85" x14ac:dyDescent="0.2">
      <c r="A47" s="12">
        <f t="shared" si="0"/>
        <v>46</v>
      </c>
      <c r="B47" s="14" t="s">
        <v>646</v>
      </c>
      <c r="C47" s="16" t="s">
        <v>1177</v>
      </c>
      <c r="D47" s="14" t="s">
        <v>3330</v>
      </c>
      <c r="E47" s="13" t="s">
        <v>3327</v>
      </c>
      <c r="F47" s="13" t="s">
        <v>3328</v>
      </c>
      <c r="G47" s="13" t="s">
        <v>3326</v>
      </c>
      <c r="H47" s="39"/>
      <c r="I47" s="41"/>
      <c r="J47" s="42"/>
    </row>
    <row r="48" spans="1:10" s="44" customFormat="1" ht="68" x14ac:dyDescent="0.2">
      <c r="A48" s="16">
        <f t="shared" si="0"/>
        <v>47</v>
      </c>
      <c r="B48" s="13" t="s">
        <v>648</v>
      </c>
      <c r="C48" s="16" t="s">
        <v>3210</v>
      </c>
      <c r="D48" s="14" t="s">
        <v>1642</v>
      </c>
      <c r="E48" s="13" t="s">
        <v>637</v>
      </c>
      <c r="F48" s="13" t="s">
        <v>171</v>
      </c>
      <c r="G48" s="13" t="s">
        <v>94</v>
      </c>
      <c r="H48" s="39"/>
      <c r="I48" s="41"/>
      <c r="J48" s="42"/>
    </row>
    <row r="49" spans="1:10" s="44" customFormat="1" ht="50" customHeight="1" x14ac:dyDescent="0.2">
      <c r="A49" s="16">
        <f t="shared" si="0"/>
        <v>48</v>
      </c>
      <c r="B49" s="13" t="s">
        <v>650</v>
      </c>
      <c r="C49" s="16" t="s">
        <v>3210</v>
      </c>
      <c r="D49" s="14" t="s">
        <v>1643</v>
      </c>
      <c r="E49" s="13" t="s">
        <v>639</v>
      </c>
      <c r="F49" s="13" t="s">
        <v>174</v>
      </c>
      <c r="G49" s="13" t="s">
        <v>175</v>
      </c>
      <c r="H49" s="39"/>
      <c r="I49" s="41"/>
      <c r="J49" s="42"/>
    </row>
    <row r="50" spans="1:10" s="44" customFormat="1" ht="50" customHeight="1" x14ac:dyDescent="0.2">
      <c r="A50" s="16">
        <f t="shared" si="0"/>
        <v>49</v>
      </c>
      <c r="B50" s="13" t="s">
        <v>653</v>
      </c>
      <c r="C50" s="16" t="s">
        <v>3210</v>
      </c>
      <c r="D50" s="14" t="s">
        <v>1644</v>
      </c>
      <c r="E50" s="13" t="s">
        <v>641</v>
      </c>
      <c r="F50" s="13" t="s">
        <v>642</v>
      </c>
      <c r="G50" s="13" t="s">
        <v>179</v>
      </c>
      <c r="H50" s="39"/>
      <c r="I50" s="41"/>
      <c r="J50" s="42"/>
    </row>
    <row r="51" spans="1:10" s="44" customFormat="1" ht="68" x14ac:dyDescent="0.2">
      <c r="A51" s="16">
        <f t="shared" si="0"/>
        <v>50</v>
      </c>
      <c r="B51" s="13" t="s">
        <v>655</v>
      </c>
      <c r="C51" s="16" t="s">
        <v>3210</v>
      </c>
      <c r="D51" s="14" t="s">
        <v>1645</v>
      </c>
      <c r="E51" s="13" t="s">
        <v>644</v>
      </c>
      <c r="F51" s="13" t="s">
        <v>645</v>
      </c>
      <c r="G51" s="13" t="s">
        <v>179</v>
      </c>
      <c r="H51" s="39"/>
      <c r="I51" s="41"/>
      <c r="J51" s="42"/>
    </row>
    <row r="52" spans="1:10" s="44" customFormat="1" ht="34" x14ac:dyDescent="0.2">
      <c r="A52" s="16">
        <f t="shared" si="0"/>
        <v>51</v>
      </c>
      <c r="B52" s="13" t="s">
        <v>657</v>
      </c>
      <c r="C52" s="16" t="s">
        <v>3210</v>
      </c>
      <c r="D52" s="14" t="s">
        <v>1646</v>
      </c>
      <c r="E52" s="13" t="s">
        <v>647</v>
      </c>
      <c r="F52" s="13" t="s">
        <v>186</v>
      </c>
      <c r="G52" s="13" t="s">
        <v>187</v>
      </c>
      <c r="H52" s="39"/>
      <c r="I52" s="41"/>
      <c r="J52" s="42"/>
    </row>
    <row r="53" spans="1:10" s="44" customFormat="1" ht="50" customHeight="1" x14ac:dyDescent="0.2">
      <c r="A53" s="12">
        <f t="shared" si="0"/>
        <v>52</v>
      </c>
      <c r="B53" s="13" t="s">
        <v>659</v>
      </c>
      <c r="C53" s="16" t="s">
        <v>3210</v>
      </c>
      <c r="D53" s="14" t="s">
        <v>1647</v>
      </c>
      <c r="E53" s="13" t="s">
        <v>649</v>
      </c>
      <c r="F53" s="13" t="s">
        <v>186</v>
      </c>
      <c r="G53" s="13" t="s">
        <v>187</v>
      </c>
      <c r="H53" s="39"/>
      <c r="I53" s="41"/>
      <c r="J53" s="42"/>
    </row>
    <row r="54" spans="1:10" s="44" customFormat="1" ht="50" customHeight="1" x14ac:dyDescent="0.2">
      <c r="A54" s="16">
        <f t="shared" si="0"/>
        <v>53</v>
      </c>
      <c r="B54" s="13" t="s">
        <v>661</v>
      </c>
      <c r="C54" s="16" t="s">
        <v>3210</v>
      </c>
      <c r="D54" s="14" t="s">
        <v>1648</v>
      </c>
      <c r="E54" s="13" t="s">
        <v>651</v>
      </c>
      <c r="F54" s="13" t="s">
        <v>192</v>
      </c>
      <c r="G54" s="13" t="s">
        <v>652</v>
      </c>
      <c r="H54" s="39"/>
      <c r="I54" s="41"/>
      <c r="J54" s="42"/>
    </row>
    <row r="55" spans="1:10" s="44" customFormat="1" ht="34" x14ac:dyDescent="0.2">
      <c r="A55" s="12">
        <f t="shared" si="0"/>
        <v>54</v>
      </c>
      <c r="B55" s="13" t="s">
        <v>662</v>
      </c>
      <c r="C55" s="16" t="s">
        <v>3210</v>
      </c>
      <c r="D55" s="14" t="s">
        <v>1649</v>
      </c>
      <c r="E55" s="13" t="s">
        <v>654</v>
      </c>
      <c r="F55" s="13" t="s">
        <v>192</v>
      </c>
      <c r="G55" s="13" t="s">
        <v>652</v>
      </c>
      <c r="H55" s="39"/>
      <c r="I55" s="41"/>
      <c r="J55" s="42"/>
    </row>
    <row r="56" spans="1:10" s="44" customFormat="1" ht="34" x14ac:dyDescent="0.2">
      <c r="A56" s="12">
        <f t="shared" si="0"/>
        <v>55</v>
      </c>
      <c r="B56" s="13" t="s">
        <v>664</v>
      </c>
      <c r="C56" s="16" t="s">
        <v>3210</v>
      </c>
      <c r="D56" s="14" t="s">
        <v>1650</v>
      </c>
      <c r="E56" s="13" t="s">
        <v>656</v>
      </c>
      <c r="F56" s="13" t="s">
        <v>192</v>
      </c>
      <c r="G56" s="13" t="s">
        <v>179</v>
      </c>
      <c r="H56" s="39"/>
      <c r="I56" s="41"/>
      <c r="J56" s="42"/>
    </row>
    <row r="57" spans="1:10" s="44" customFormat="1" ht="34" x14ac:dyDescent="0.2">
      <c r="A57" s="12">
        <f t="shared" si="0"/>
        <v>56</v>
      </c>
      <c r="B57" s="13" t="s">
        <v>665</v>
      </c>
      <c r="C57" s="16" t="s">
        <v>3210</v>
      </c>
      <c r="D57" s="14" t="s">
        <v>1651</v>
      </c>
      <c r="E57" s="13" t="s">
        <v>658</v>
      </c>
      <c r="F57" s="13" t="s">
        <v>192</v>
      </c>
      <c r="G57" s="13" t="s">
        <v>179</v>
      </c>
      <c r="H57" s="39"/>
      <c r="I57" s="41"/>
      <c r="J57" s="42"/>
    </row>
    <row r="58" spans="1:10" s="44" customFormat="1" ht="34" x14ac:dyDescent="0.2">
      <c r="A58" s="16">
        <f t="shared" si="0"/>
        <v>57</v>
      </c>
      <c r="B58" s="13" t="s">
        <v>667</v>
      </c>
      <c r="C58" s="16" t="s">
        <v>3210</v>
      </c>
      <c r="D58" s="14" t="s">
        <v>1652</v>
      </c>
      <c r="E58" s="13" t="s">
        <v>660</v>
      </c>
      <c r="F58" s="13" t="s">
        <v>202</v>
      </c>
      <c r="G58" s="13" t="s">
        <v>203</v>
      </c>
      <c r="H58" s="39"/>
      <c r="I58" s="41"/>
      <c r="J58" s="42"/>
    </row>
    <row r="59" spans="1:10" s="44" customFormat="1" ht="50" customHeight="1" x14ac:dyDescent="0.2">
      <c r="A59" s="12">
        <f t="shared" si="0"/>
        <v>58</v>
      </c>
      <c r="B59" s="13" t="s">
        <v>669</v>
      </c>
      <c r="C59" s="16" t="s">
        <v>3210</v>
      </c>
      <c r="D59" s="14" t="s">
        <v>1653</v>
      </c>
      <c r="E59" s="13" t="s">
        <v>205</v>
      </c>
      <c r="F59" s="13" t="s">
        <v>202</v>
      </c>
      <c r="G59" s="13" t="s">
        <v>94</v>
      </c>
      <c r="H59" s="39"/>
      <c r="I59" s="41"/>
      <c r="J59" s="42"/>
    </row>
    <row r="60" spans="1:10" s="44" customFormat="1" ht="68" x14ac:dyDescent="0.2">
      <c r="A60" s="12">
        <f t="shared" si="0"/>
        <v>59</v>
      </c>
      <c r="B60" s="13" t="s">
        <v>671</v>
      </c>
      <c r="C60" s="16" t="s">
        <v>3210</v>
      </c>
      <c r="D60" s="14" t="s">
        <v>1654</v>
      </c>
      <c r="E60" s="13" t="s">
        <v>663</v>
      </c>
      <c r="F60" s="13" t="s">
        <v>1075</v>
      </c>
      <c r="G60" s="13" t="s">
        <v>209</v>
      </c>
      <c r="H60" s="39"/>
      <c r="I60" s="41"/>
      <c r="J60" s="42"/>
    </row>
    <row r="61" spans="1:10" s="44" customFormat="1" ht="50" customHeight="1" x14ac:dyDescent="0.2">
      <c r="A61" s="12">
        <f t="shared" si="0"/>
        <v>60</v>
      </c>
      <c r="B61" s="13" t="s">
        <v>3331</v>
      </c>
      <c r="C61" s="16" t="s">
        <v>3210</v>
      </c>
      <c r="D61" s="14" t="s">
        <v>1655</v>
      </c>
      <c r="E61" s="13" t="s">
        <v>1239</v>
      </c>
      <c r="F61" s="13" t="s">
        <v>1136</v>
      </c>
      <c r="G61" s="13" t="s">
        <v>1137</v>
      </c>
      <c r="H61" s="39"/>
      <c r="I61" s="41"/>
      <c r="J61" s="42"/>
    </row>
    <row r="62" spans="1:10" s="44" customFormat="1" ht="50" customHeight="1" x14ac:dyDescent="0.2">
      <c r="A62" s="12">
        <f t="shared" si="0"/>
        <v>61</v>
      </c>
      <c r="B62" s="13" t="s">
        <v>3332</v>
      </c>
      <c r="C62" s="16" t="s">
        <v>3210</v>
      </c>
      <c r="D62" s="14" t="s">
        <v>1656</v>
      </c>
      <c r="E62" s="13" t="s">
        <v>666</v>
      </c>
      <c r="F62" s="13" t="s">
        <v>110</v>
      </c>
      <c r="G62" s="13" t="s">
        <v>94</v>
      </c>
      <c r="H62" s="39"/>
      <c r="I62" s="41"/>
      <c r="J62" s="42"/>
    </row>
    <row r="63" spans="1:10" s="44" customFormat="1" ht="50" customHeight="1" x14ac:dyDescent="0.2">
      <c r="A63" s="12">
        <f t="shared" si="0"/>
        <v>62</v>
      </c>
      <c r="B63" s="13" t="s">
        <v>3333</v>
      </c>
      <c r="C63" s="16" t="s">
        <v>3210</v>
      </c>
      <c r="D63" s="14" t="s">
        <v>1657</v>
      </c>
      <c r="E63" s="13" t="s">
        <v>668</v>
      </c>
      <c r="F63" s="13" t="s">
        <v>215</v>
      </c>
      <c r="G63" s="13" t="s">
        <v>216</v>
      </c>
      <c r="H63" s="39"/>
      <c r="I63" s="41"/>
      <c r="J63" s="42"/>
    </row>
    <row r="64" spans="1:10" s="44" customFormat="1" ht="34" x14ac:dyDescent="0.2">
      <c r="A64" s="12">
        <f t="shared" si="0"/>
        <v>63</v>
      </c>
      <c r="B64" s="13" t="s">
        <v>3334</v>
      </c>
      <c r="C64" s="16" t="s">
        <v>3210</v>
      </c>
      <c r="D64" s="14" t="s">
        <v>1658</v>
      </c>
      <c r="E64" s="13" t="s">
        <v>670</v>
      </c>
      <c r="F64" s="13" t="s">
        <v>219</v>
      </c>
      <c r="G64" s="13" t="s">
        <v>220</v>
      </c>
      <c r="H64" s="39"/>
      <c r="I64" s="41"/>
      <c r="J64" s="42"/>
    </row>
    <row r="65" spans="1:10" s="44" customFormat="1" ht="51" x14ac:dyDescent="0.2">
      <c r="A65" s="12">
        <f t="shared" si="0"/>
        <v>64</v>
      </c>
      <c r="B65" s="13" t="s">
        <v>3335</v>
      </c>
      <c r="C65" s="16" t="s">
        <v>3210</v>
      </c>
      <c r="D65" s="14" t="s">
        <v>1659</v>
      </c>
      <c r="E65" s="13" t="s">
        <v>672</v>
      </c>
      <c r="F65" s="17" t="s">
        <v>673</v>
      </c>
      <c r="G65" s="13" t="s">
        <v>94</v>
      </c>
      <c r="H65" s="39"/>
      <c r="I65" s="41"/>
      <c r="J65" s="42"/>
    </row>
    <row r="66" spans="1:10" s="44" customFormat="1" ht="34" x14ac:dyDescent="0.2">
      <c r="A66" s="12">
        <f t="shared" si="0"/>
        <v>65</v>
      </c>
      <c r="B66" s="13" t="s">
        <v>674</v>
      </c>
      <c r="C66" s="16" t="s">
        <v>3210</v>
      </c>
      <c r="D66" s="14" t="s">
        <v>1660</v>
      </c>
      <c r="E66" s="13" t="s">
        <v>222</v>
      </c>
      <c r="F66" s="13" t="s">
        <v>223</v>
      </c>
      <c r="G66" s="13" t="s">
        <v>224</v>
      </c>
      <c r="H66" s="39"/>
      <c r="I66" s="41"/>
      <c r="J66" s="42"/>
    </row>
    <row r="67" spans="1:10" s="44" customFormat="1" ht="50" customHeight="1" x14ac:dyDescent="0.2">
      <c r="A67" s="12">
        <f t="shared" si="0"/>
        <v>66</v>
      </c>
      <c r="B67" s="13" t="s">
        <v>675</v>
      </c>
      <c r="C67" s="16" t="s">
        <v>3210</v>
      </c>
      <c r="D67" s="14" t="s">
        <v>1661</v>
      </c>
      <c r="E67" s="13" t="s">
        <v>676</v>
      </c>
      <c r="F67" s="13" t="s">
        <v>1192</v>
      </c>
      <c r="G67" s="13" t="s">
        <v>227</v>
      </c>
      <c r="H67" s="39"/>
      <c r="I67" s="41"/>
      <c r="J67" s="42"/>
    </row>
    <row r="68" spans="1:10" s="44" customFormat="1" ht="50" customHeight="1" x14ac:dyDescent="0.2">
      <c r="A68" s="12">
        <f t="shared" si="0"/>
        <v>67</v>
      </c>
      <c r="B68" s="13" t="s">
        <v>677</v>
      </c>
      <c r="C68" s="16" t="s">
        <v>3210</v>
      </c>
      <c r="D68" s="14" t="s">
        <v>1663</v>
      </c>
      <c r="E68" s="13" t="s">
        <v>680</v>
      </c>
      <c r="F68" s="13" t="s">
        <v>1193</v>
      </c>
      <c r="G68" s="13" t="s">
        <v>234</v>
      </c>
      <c r="H68" s="39"/>
      <c r="I68" s="41"/>
      <c r="J68" s="42"/>
    </row>
    <row r="69" spans="1:10" s="44" customFormat="1" ht="119" x14ac:dyDescent="0.2">
      <c r="A69" s="16">
        <f t="shared" si="0"/>
        <v>68</v>
      </c>
      <c r="B69" s="13" t="s">
        <v>679</v>
      </c>
      <c r="C69" s="16" t="s">
        <v>3210</v>
      </c>
      <c r="D69" s="14" t="s">
        <v>1664</v>
      </c>
      <c r="E69" s="13" t="s">
        <v>683</v>
      </c>
      <c r="F69" s="13" t="s">
        <v>1194</v>
      </c>
      <c r="G69" s="13" t="s">
        <v>206</v>
      </c>
      <c r="H69" s="39"/>
      <c r="I69" s="41"/>
      <c r="J69" s="42"/>
    </row>
    <row r="70" spans="1:10" s="44" customFormat="1" ht="34" x14ac:dyDescent="0.2">
      <c r="A70" s="12">
        <f t="shared" ref="A70:A85" si="1">A69+1</f>
        <v>69</v>
      </c>
      <c r="B70" s="13" t="s">
        <v>681</v>
      </c>
      <c r="C70" s="16" t="s">
        <v>3210</v>
      </c>
      <c r="D70" s="14" t="s">
        <v>1665</v>
      </c>
      <c r="E70" s="13" t="s">
        <v>685</v>
      </c>
      <c r="F70" s="13" t="s">
        <v>244</v>
      </c>
      <c r="G70" s="13" t="s">
        <v>206</v>
      </c>
      <c r="H70" s="39"/>
      <c r="I70" s="41"/>
      <c r="J70" s="42"/>
    </row>
    <row r="71" spans="1:10" s="44" customFormat="1" ht="50" customHeight="1" x14ac:dyDescent="0.2">
      <c r="A71" s="12">
        <f t="shared" si="1"/>
        <v>70</v>
      </c>
      <c r="B71" s="13" t="s">
        <v>682</v>
      </c>
      <c r="C71" s="16" t="s">
        <v>3210</v>
      </c>
      <c r="D71" s="14" t="s">
        <v>1666</v>
      </c>
      <c r="E71" s="13" t="s">
        <v>687</v>
      </c>
      <c r="F71" s="13" t="s">
        <v>244</v>
      </c>
      <c r="G71" s="13" t="s">
        <v>206</v>
      </c>
      <c r="H71" s="39"/>
      <c r="I71" s="41"/>
      <c r="J71" s="42"/>
    </row>
    <row r="72" spans="1:10" s="44" customFormat="1" ht="68" x14ac:dyDescent="0.2">
      <c r="A72" s="12">
        <f t="shared" si="1"/>
        <v>71</v>
      </c>
      <c r="B72" s="13" t="s">
        <v>684</v>
      </c>
      <c r="C72" s="16" t="s">
        <v>3210</v>
      </c>
      <c r="D72" s="14" t="s">
        <v>1667</v>
      </c>
      <c r="E72" s="13" t="s">
        <v>247</v>
      </c>
      <c r="F72" s="13" t="s">
        <v>248</v>
      </c>
      <c r="G72" s="13" t="s">
        <v>249</v>
      </c>
      <c r="H72" s="39"/>
      <c r="I72" s="41"/>
      <c r="J72" s="42"/>
    </row>
    <row r="73" spans="1:10" s="44" customFormat="1" ht="50" customHeight="1" x14ac:dyDescent="0.2">
      <c r="A73" s="12">
        <f t="shared" si="1"/>
        <v>72</v>
      </c>
      <c r="B73" s="13" t="s">
        <v>686</v>
      </c>
      <c r="C73" s="16" t="s">
        <v>3210</v>
      </c>
      <c r="D73" s="14" t="s">
        <v>1662</v>
      </c>
      <c r="E73" s="13" t="s">
        <v>3336</v>
      </c>
      <c r="F73" s="13" t="s">
        <v>230</v>
      </c>
      <c r="G73" s="13" t="s">
        <v>231</v>
      </c>
      <c r="H73" s="39"/>
      <c r="I73" s="41"/>
      <c r="J73" s="42"/>
    </row>
    <row r="74" spans="1:10" s="44" customFormat="1" ht="102" x14ac:dyDescent="0.2">
      <c r="A74" s="12">
        <f t="shared" si="1"/>
        <v>73</v>
      </c>
      <c r="B74" s="13" t="s">
        <v>688</v>
      </c>
      <c r="C74" s="16" t="s">
        <v>3210</v>
      </c>
      <c r="D74" s="14" t="s">
        <v>1668</v>
      </c>
      <c r="E74" s="13" t="s">
        <v>251</v>
      </c>
      <c r="F74" s="13" t="s">
        <v>1078</v>
      </c>
      <c r="G74" s="13" t="s">
        <v>94</v>
      </c>
      <c r="H74" s="39"/>
      <c r="I74" s="41"/>
      <c r="J74" s="42"/>
    </row>
    <row r="75" spans="1:10" s="44" customFormat="1" ht="34" x14ac:dyDescent="0.2">
      <c r="A75" s="12">
        <f t="shared" si="1"/>
        <v>74</v>
      </c>
      <c r="B75" s="13" t="s">
        <v>689</v>
      </c>
      <c r="C75" s="16" t="s">
        <v>3210</v>
      </c>
      <c r="D75" s="14" t="s">
        <v>1669</v>
      </c>
      <c r="E75" s="13" t="s">
        <v>253</v>
      </c>
      <c r="F75" s="13" t="s">
        <v>254</v>
      </c>
      <c r="G75" s="13" t="s">
        <v>255</v>
      </c>
      <c r="H75" s="39"/>
      <c r="I75" s="41"/>
      <c r="J75" s="42"/>
    </row>
    <row r="76" spans="1:10" s="44" customFormat="1" ht="51" x14ac:dyDescent="0.2">
      <c r="A76" s="12">
        <f t="shared" si="1"/>
        <v>75</v>
      </c>
      <c r="B76" s="13" t="s">
        <v>690</v>
      </c>
      <c r="C76" s="16" t="s">
        <v>3210</v>
      </c>
      <c r="D76" s="14" t="s">
        <v>1670</v>
      </c>
      <c r="E76" s="13" t="s">
        <v>257</v>
      </c>
      <c r="F76" s="13" t="s">
        <v>258</v>
      </c>
      <c r="G76" s="13" t="s">
        <v>206</v>
      </c>
      <c r="H76" s="39"/>
      <c r="I76" s="41"/>
      <c r="J76" s="42"/>
    </row>
    <row r="77" spans="1:10" s="44" customFormat="1" ht="50" customHeight="1" x14ac:dyDescent="0.2">
      <c r="A77" s="16">
        <f t="shared" si="1"/>
        <v>76</v>
      </c>
      <c r="B77" s="13" t="s">
        <v>691</v>
      </c>
      <c r="C77" s="16" t="s">
        <v>3210</v>
      </c>
      <c r="D77" s="14" t="s">
        <v>1671</v>
      </c>
      <c r="E77" s="13" t="s">
        <v>262</v>
      </c>
      <c r="F77" s="13" t="s">
        <v>263</v>
      </c>
      <c r="G77" s="13" t="s">
        <v>206</v>
      </c>
      <c r="H77" s="39"/>
      <c r="I77" s="41"/>
      <c r="J77" s="42"/>
    </row>
    <row r="78" spans="1:10" s="44" customFormat="1" ht="50" customHeight="1" x14ac:dyDescent="0.2">
      <c r="A78" s="16">
        <f t="shared" si="1"/>
        <v>77</v>
      </c>
      <c r="B78" s="13" t="s">
        <v>692</v>
      </c>
      <c r="C78" s="16" t="s">
        <v>3210</v>
      </c>
      <c r="D78" s="14" t="s">
        <v>1672</v>
      </c>
      <c r="E78" s="13" t="s">
        <v>694</v>
      </c>
      <c r="F78" s="13" t="s">
        <v>261</v>
      </c>
      <c r="G78" s="13" t="s">
        <v>206</v>
      </c>
      <c r="H78" s="39"/>
      <c r="I78" s="41"/>
      <c r="J78" s="42"/>
    </row>
    <row r="79" spans="1:10" s="44" customFormat="1" ht="50" customHeight="1" x14ac:dyDescent="0.2">
      <c r="A79" s="12">
        <f t="shared" si="1"/>
        <v>78</v>
      </c>
      <c r="B79" s="14" t="s">
        <v>693</v>
      </c>
      <c r="C79" s="16" t="s">
        <v>3210</v>
      </c>
      <c r="D79" s="14" t="s">
        <v>1673</v>
      </c>
      <c r="E79" s="13" t="s">
        <v>696</v>
      </c>
      <c r="F79" s="13" t="s">
        <v>697</v>
      </c>
      <c r="G79" s="13" t="s">
        <v>698</v>
      </c>
      <c r="H79" s="39"/>
      <c r="I79" s="41"/>
      <c r="J79" s="42"/>
    </row>
    <row r="80" spans="1:10" s="44" customFormat="1" ht="51" x14ac:dyDescent="0.2">
      <c r="A80" s="12">
        <f t="shared" si="1"/>
        <v>79</v>
      </c>
      <c r="B80" s="13" t="s">
        <v>695</v>
      </c>
      <c r="C80" s="16" t="s">
        <v>3210</v>
      </c>
      <c r="D80" s="14" t="s">
        <v>1674</v>
      </c>
      <c r="E80" s="13" t="s">
        <v>700</v>
      </c>
      <c r="F80" s="13" t="s">
        <v>701</v>
      </c>
      <c r="G80" s="13" t="s">
        <v>698</v>
      </c>
      <c r="H80" s="39"/>
      <c r="I80" s="41"/>
      <c r="J80" s="42"/>
    </row>
    <row r="81" spans="1:10" s="44" customFormat="1" ht="34" x14ac:dyDescent="0.2">
      <c r="A81" s="12">
        <f t="shared" si="1"/>
        <v>80</v>
      </c>
      <c r="B81" s="13" t="s">
        <v>699</v>
      </c>
      <c r="C81" s="16" t="s">
        <v>3210</v>
      </c>
      <c r="D81" s="14" t="s">
        <v>1675</v>
      </c>
      <c r="E81" s="13" t="s">
        <v>703</v>
      </c>
      <c r="F81" s="13" t="s">
        <v>704</v>
      </c>
      <c r="G81" s="13" t="s">
        <v>206</v>
      </c>
      <c r="H81" s="39"/>
      <c r="I81" s="41"/>
      <c r="J81" s="42"/>
    </row>
    <row r="82" spans="1:10" s="44" customFormat="1" ht="34" x14ac:dyDescent="0.2">
      <c r="A82" s="12">
        <f t="shared" si="1"/>
        <v>81</v>
      </c>
      <c r="B82" s="13" t="s">
        <v>702</v>
      </c>
      <c r="C82" s="16" t="s">
        <v>3210</v>
      </c>
      <c r="D82" s="14" t="s">
        <v>1676</v>
      </c>
      <c r="E82" s="13" t="s">
        <v>705</v>
      </c>
      <c r="F82" s="13" t="s">
        <v>706</v>
      </c>
      <c r="G82" s="13" t="s">
        <v>707</v>
      </c>
      <c r="H82" s="39"/>
      <c r="I82" s="41"/>
      <c r="J82" s="42"/>
    </row>
    <row r="83" spans="1:10" s="44" customFormat="1" ht="51" x14ac:dyDescent="0.2">
      <c r="A83" s="12">
        <f t="shared" si="1"/>
        <v>82</v>
      </c>
      <c r="B83" s="13" t="s">
        <v>708</v>
      </c>
      <c r="C83" s="16" t="s">
        <v>3210</v>
      </c>
      <c r="D83" s="14" t="s">
        <v>1677</v>
      </c>
      <c r="E83" s="13" t="s">
        <v>265</v>
      </c>
      <c r="F83" s="13" t="s">
        <v>266</v>
      </c>
      <c r="G83" s="13" t="s">
        <v>267</v>
      </c>
      <c r="H83" s="39"/>
      <c r="I83" s="41"/>
      <c r="J83" s="42"/>
    </row>
    <row r="84" spans="1:10" s="44" customFormat="1" ht="68" x14ac:dyDescent="0.2">
      <c r="A84" s="16">
        <f t="shared" si="1"/>
        <v>83</v>
      </c>
      <c r="B84" s="13" t="s">
        <v>709</v>
      </c>
      <c r="C84" s="16" t="s">
        <v>3210</v>
      </c>
      <c r="D84" s="14" t="s">
        <v>1678</v>
      </c>
      <c r="E84" s="13" t="s">
        <v>1195</v>
      </c>
      <c r="F84" s="13" t="s">
        <v>1196</v>
      </c>
      <c r="G84" s="13" t="s">
        <v>1081</v>
      </c>
      <c r="H84" s="39"/>
      <c r="I84" s="41"/>
      <c r="J84" s="42"/>
    </row>
    <row r="85" spans="1:10" s="44" customFormat="1" ht="85" x14ac:dyDescent="0.2">
      <c r="A85" s="16">
        <f t="shared" si="1"/>
        <v>84</v>
      </c>
      <c r="B85" s="13" t="s">
        <v>710</v>
      </c>
      <c r="C85" s="16" t="s">
        <v>3210</v>
      </c>
      <c r="D85" s="14" t="s">
        <v>1679</v>
      </c>
      <c r="E85" s="13" t="s">
        <v>1082</v>
      </c>
      <c r="F85" s="13" t="s">
        <v>1197</v>
      </c>
      <c r="G85" s="13" t="s">
        <v>94</v>
      </c>
      <c r="H85" s="39"/>
      <c r="I85" s="41"/>
      <c r="J85" s="42"/>
    </row>
    <row r="86" spans="1:10" s="44" customFormat="1" ht="85" x14ac:dyDescent="0.2">
      <c r="A86" s="12">
        <f>A85+1</f>
        <v>85</v>
      </c>
      <c r="B86" s="14" t="s">
        <v>711</v>
      </c>
      <c r="C86" s="16" t="s">
        <v>3210</v>
      </c>
      <c r="D86" s="14" t="s">
        <v>1680</v>
      </c>
      <c r="E86" s="13" t="s">
        <v>271</v>
      </c>
      <c r="F86" s="13" t="s">
        <v>1198</v>
      </c>
      <c r="G86" s="13" t="s">
        <v>272</v>
      </c>
      <c r="H86" s="39"/>
      <c r="I86" s="41"/>
      <c r="J86" s="42"/>
    </row>
    <row r="87" spans="1:10" s="44" customFormat="1" ht="85" x14ac:dyDescent="0.2">
      <c r="A87" s="12">
        <f t="shared" ref="A87:A148" si="2">A86+1</f>
        <v>86</v>
      </c>
      <c r="B87" s="17" t="s">
        <v>712</v>
      </c>
      <c r="C87" s="16" t="s">
        <v>3210</v>
      </c>
      <c r="D87" s="14" t="s">
        <v>1681</v>
      </c>
      <c r="E87" s="17" t="s">
        <v>3240</v>
      </c>
      <c r="F87" s="17" t="s">
        <v>274</v>
      </c>
      <c r="G87" s="17" t="s">
        <v>83</v>
      </c>
      <c r="H87" s="39"/>
      <c r="I87" s="41"/>
      <c r="J87" s="42"/>
    </row>
    <row r="88" spans="1:10" s="44" customFormat="1" ht="204" x14ac:dyDescent="0.2">
      <c r="A88" s="12">
        <f t="shared" si="2"/>
        <v>87</v>
      </c>
      <c r="B88" s="14" t="s">
        <v>713</v>
      </c>
      <c r="C88" s="16" t="s">
        <v>3210</v>
      </c>
      <c r="D88" s="14" t="s">
        <v>1682</v>
      </c>
      <c r="E88" s="13" t="s">
        <v>714</v>
      </c>
      <c r="F88" s="13" t="s">
        <v>1199</v>
      </c>
      <c r="G88" s="13" t="s">
        <v>277</v>
      </c>
      <c r="H88" s="39"/>
      <c r="I88" s="41"/>
      <c r="J88" s="42"/>
    </row>
    <row r="89" spans="1:10" s="44" customFormat="1" ht="85" x14ac:dyDescent="0.2">
      <c r="A89" s="12">
        <f t="shared" si="2"/>
        <v>88</v>
      </c>
      <c r="B89" s="14" t="s">
        <v>715</v>
      </c>
      <c r="C89" s="16" t="s">
        <v>3210</v>
      </c>
      <c r="D89" s="14" t="s">
        <v>1683</v>
      </c>
      <c r="E89" s="13" t="s">
        <v>279</v>
      </c>
      <c r="F89" s="13" t="s">
        <v>1200</v>
      </c>
      <c r="G89" s="13" t="s">
        <v>280</v>
      </c>
      <c r="H89" s="39"/>
      <c r="I89" s="41"/>
      <c r="J89" s="42"/>
    </row>
    <row r="90" spans="1:10" s="44" customFormat="1" ht="153" x14ac:dyDescent="0.2">
      <c r="A90" s="16">
        <f t="shared" si="2"/>
        <v>89</v>
      </c>
      <c r="B90" s="13" t="s">
        <v>716</v>
      </c>
      <c r="C90" s="16" t="s">
        <v>3210</v>
      </c>
      <c r="D90" s="14" t="s">
        <v>1684</v>
      </c>
      <c r="E90" s="13" t="s">
        <v>1201</v>
      </c>
      <c r="F90" s="13" t="s">
        <v>1202</v>
      </c>
      <c r="G90" s="13" t="s">
        <v>717</v>
      </c>
      <c r="H90" s="39"/>
      <c r="I90" s="41"/>
      <c r="J90" s="42"/>
    </row>
    <row r="91" spans="1:10" s="44" customFormat="1" ht="153" x14ac:dyDescent="0.2">
      <c r="A91" s="12">
        <f t="shared" si="2"/>
        <v>90</v>
      </c>
      <c r="B91" s="14" t="s">
        <v>718</v>
      </c>
      <c r="C91" s="16" t="s">
        <v>3210</v>
      </c>
      <c r="D91" s="14" t="s">
        <v>1685</v>
      </c>
      <c r="E91" s="13" t="s">
        <v>1204</v>
      </c>
      <c r="F91" s="13" t="s">
        <v>1205</v>
      </c>
      <c r="G91" s="13" t="s">
        <v>1203</v>
      </c>
      <c r="H91" s="39"/>
      <c r="I91" s="41"/>
      <c r="J91" s="42"/>
    </row>
    <row r="92" spans="1:10" s="44" customFormat="1" ht="68" x14ac:dyDescent="0.2">
      <c r="A92" s="12">
        <f t="shared" si="2"/>
        <v>91</v>
      </c>
      <c r="B92" s="17" t="s">
        <v>719</v>
      </c>
      <c r="C92" s="16" t="s">
        <v>3210</v>
      </c>
      <c r="D92" s="14" t="s">
        <v>1686</v>
      </c>
      <c r="E92" s="17" t="s">
        <v>720</v>
      </c>
      <c r="F92" s="17" t="s">
        <v>721</v>
      </c>
      <c r="G92" s="17" t="s">
        <v>286</v>
      </c>
      <c r="H92" s="39"/>
      <c r="I92" s="41"/>
      <c r="J92" s="42"/>
    </row>
    <row r="93" spans="1:10" s="44" customFormat="1" ht="51" x14ac:dyDescent="0.2">
      <c r="A93" s="12">
        <f t="shared" si="2"/>
        <v>92</v>
      </c>
      <c r="B93" s="17" t="s">
        <v>722</v>
      </c>
      <c r="C93" s="16" t="s">
        <v>3210</v>
      </c>
      <c r="D93" s="14" t="s">
        <v>1687</v>
      </c>
      <c r="E93" s="17" t="s">
        <v>723</v>
      </c>
      <c r="F93" s="17" t="s">
        <v>724</v>
      </c>
      <c r="G93" s="17" t="s">
        <v>94</v>
      </c>
      <c r="H93" s="39"/>
      <c r="I93" s="41"/>
      <c r="J93" s="42"/>
    </row>
    <row r="94" spans="1:10" s="44" customFormat="1" ht="50" customHeight="1" x14ac:dyDescent="0.2">
      <c r="A94" s="12">
        <f t="shared" si="2"/>
        <v>93</v>
      </c>
      <c r="B94" s="17" t="s">
        <v>725</v>
      </c>
      <c r="C94" s="16" t="s">
        <v>3210</v>
      </c>
      <c r="D94" s="14" t="s">
        <v>1688</v>
      </c>
      <c r="E94" s="17" t="s">
        <v>726</v>
      </c>
      <c r="F94" s="17" t="s">
        <v>727</v>
      </c>
      <c r="G94" s="17" t="s">
        <v>728</v>
      </c>
      <c r="H94" s="39"/>
      <c r="I94" s="41"/>
      <c r="J94" s="42"/>
    </row>
    <row r="95" spans="1:10" s="44" customFormat="1" ht="68" x14ac:dyDescent="0.2">
      <c r="A95" s="12">
        <f t="shared" si="2"/>
        <v>94</v>
      </c>
      <c r="B95" s="17" t="s">
        <v>729</v>
      </c>
      <c r="C95" s="16" t="s">
        <v>3210</v>
      </c>
      <c r="D95" s="14" t="s">
        <v>1689</v>
      </c>
      <c r="E95" s="17" t="s">
        <v>730</v>
      </c>
      <c r="F95" s="17" t="s">
        <v>296</v>
      </c>
      <c r="G95" s="17" t="s">
        <v>1206</v>
      </c>
      <c r="H95" s="39"/>
      <c r="I95" s="41"/>
      <c r="J95" s="42"/>
    </row>
    <row r="96" spans="1:10" s="44" customFormat="1" ht="85" x14ac:dyDescent="0.2">
      <c r="A96" s="12">
        <f t="shared" si="2"/>
        <v>95</v>
      </c>
      <c r="B96" s="17" t="s">
        <v>731</v>
      </c>
      <c r="C96" s="16" t="s">
        <v>3210</v>
      </c>
      <c r="D96" s="14" t="s">
        <v>1690</v>
      </c>
      <c r="E96" s="17" t="s">
        <v>298</v>
      </c>
      <c r="F96" s="17" t="s">
        <v>299</v>
      </c>
      <c r="G96" s="17" t="s">
        <v>1207</v>
      </c>
      <c r="H96" s="39"/>
      <c r="I96" s="41"/>
      <c r="J96" s="42"/>
    </row>
    <row r="97" spans="1:10" s="44" customFormat="1" ht="119" x14ac:dyDescent="0.2">
      <c r="A97" s="18">
        <f t="shared" si="2"/>
        <v>96</v>
      </c>
      <c r="B97" s="17" t="s">
        <v>732</v>
      </c>
      <c r="C97" s="16" t="s">
        <v>3210</v>
      </c>
      <c r="D97" s="14" t="s">
        <v>1691</v>
      </c>
      <c r="E97" s="17" t="s">
        <v>301</v>
      </c>
      <c r="F97" s="17" t="s">
        <v>1208</v>
      </c>
      <c r="G97" s="17" t="s">
        <v>733</v>
      </c>
      <c r="H97" s="39"/>
      <c r="I97" s="41"/>
      <c r="J97" s="42"/>
    </row>
    <row r="98" spans="1:10" s="44" customFormat="1" ht="34" x14ac:dyDescent="0.2">
      <c r="A98" s="12">
        <f t="shared" si="2"/>
        <v>97</v>
      </c>
      <c r="B98" s="14" t="s">
        <v>734</v>
      </c>
      <c r="C98" s="16" t="s">
        <v>3210</v>
      </c>
      <c r="D98" s="14" t="s">
        <v>1692</v>
      </c>
      <c r="E98" s="13" t="s">
        <v>3337</v>
      </c>
      <c r="F98" s="13" t="s">
        <v>3338</v>
      </c>
      <c r="G98" s="13" t="s">
        <v>94</v>
      </c>
      <c r="H98" s="39"/>
      <c r="I98" s="41"/>
      <c r="J98" s="42"/>
    </row>
    <row r="99" spans="1:10" s="44" customFormat="1" ht="50" customHeight="1" x14ac:dyDescent="0.2">
      <c r="A99" s="12">
        <f t="shared" si="2"/>
        <v>98</v>
      </c>
      <c r="B99" s="17" t="s">
        <v>735</v>
      </c>
      <c r="C99" s="16" t="s">
        <v>3210</v>
      </c>
      <c r="D99" s="14" t="s">
        <v>1693</v>
      </c>
      <c r="E99" s="17" t="s">
        <v>737</v>
      </c>
      <c r="F99" s="17" t="s">
        <v>1094</v>
      </c>
      <c r="G99" s="17" t="s">
        <v>94</v>
      </c>
      <c r="H99" s="39"/>
      <c r="I99" s="41"/>
      <c r="J99" s="42"/>
    </row>
    <row r="100" spans="1:10" s="44" customFormat="1" ht="34" x14ac:dyDescent="0.2">
      <c r="A100" s="12">
        <f t="shared" si="2"/>
        <v>99</v>
      </c>
      <c r="B100" s="17" t="s">
        <v>736</v>
      </c>
      <c r="C100" s="16" t="s">
        <v>3210</v>
      </c>
      <c r="D100" s="14" t="s">
        <v>1694</v>
      </c>
      <c r="E100" s="17" t="s">
        <v>307</v>
      </c>
      <c r="F100" s="17" t="s">
        <v>82</v>
      </c>
      <c r="G100" s="17" t="s">
        <v>83</v>
      </c>
      <c r="H100" s="39"/>
      <c r="I100" s="41"/>
      <c r="J100" s="42"/>
    </row>
    <row r="101" spans="1:10" s="44" customFormat="1" ht="51" x14ac:dyDescent="0.2">
      <c r="A101" s="12">
        <f t="shared" si="2"/>
        <v>100</v>
      </c>
      <c r="B101" s="17" t="s">
        <v>738</v>
      </c>
      <c r="C101" s="16" t="s">
        <v>3210</v>
      </c>
      <c r="D101" s="14" t="s">
        <v>1695</v>
      </c>
      <c r="E101" s="17" t="s">
        <v>740</v>
      </c>
      <c r="F101" s="17" t="s">
        <v>310</v>
      </c>
      <c r="G101" s="17" t="s">
        <v>741</v>
      </c>
      <c r="H101" s="39"/>
      <c r="I101" s="41"/>
      <c r="J101" s="42"/>
    </row>
    <row r="102" spans="1:10" s="44" customFormat="1" ht="50" customHeight="1" x14ac:dyDescent="0.2">
      <c r="A102" s="18">
        <f t="shared" si="2"/>
        <v>101</v>
      </c>
      <c r="B102" s="17" t="s">
        <v>739</v>
      </c>
      <c r="C102" s="16" t="s">
        <v>3210</v>
      </c>
      <c r="D102" s="14" t="s">
        <v>1696</v>
      </c>
      <c r="E102" s="17" t="s">
        <v>313</v>
      </c>
      <c r="F102" s="17" t="s">
        <v>314</v>
      </c>
      <c r="G102" s="17" t="s">
        <v>94</v>
      </c>
      <c r="H102" s="39"/>
      <c r="I102" s="41"/>
      <c r="J102" s="42"/>
    </row>
    <row r="103" spans="1:10" s="44" customFormat="1" ht="170" x14ac:dyDescent="0.2">
      <c r="A103" s="18">
        <f t="shared" si="2"/>
        <v>102</v>
      </c>
      <c r="B103" s="17" t="s">
        <v>742</v>
      </c>
      <c r="C103" s="16" t="s">
        <v>3339</v>
      </c>
      <c r="D103" s="14" t="s">
        <v>1697</v>
      </c>
      <c r="E103" s="17" t="s">
        <v>3024</v>
      </c>
      <c r="F103" s="17" t="s">
        <v>3340</v>
      </c>
      <c r="G103" s="17" t="s">
        <v>94</v>
      </c>
      <c r="H103" s="39"/>
      <c r="I103" s="41"/>
      <c r="J103" s="42"/>
    </row>
    <row r="104" spans="1:10" s="44" customFormat="1" ht="51" x14ac:dyDescent="0.2">
      <c r="A104" s="12">
        <f t="shared" si="2"/>
        <v>103</v>
      </c>
      <c r="B104" s="17" t="s">
        <v>743</v>
      </c>
      <c r="C104" s="16" t="s">
        <v>3210</v>
      </c>
      <c r="D104" s="14" t="s">
        <v>1698</v>
      </c>
      <c r="E104" s="17" t="s">
        <v>1209</v>
      </c>
      <c r="F104" s="17" t="s">
        <v>1210</v>
      </c>
      <c r="G104" s="17" t="s">
        <v>1211</v>
      </c>
      <c r="H104" s="39"/>
      <c r="I104" s="41"/>
      <c r="J104" s="42"/>
    </row>
    <row r="105" spans="1:10" s="44" customFormat="1" ht="34" x14ac:dyDescent="0.2">
      <c r="A105" s="18">
        <f t="shared" si="2"/>
        <v>104</v>
      </c>
      <c r="B105" s="17" t="s">
        <v>744</v>
      </c>
      <c r="C105" s="16" t="s">
        <v>3210</v>
      </c>
      <c r="D105" s="14" t="s">
        <v>1699</v>
      </c>
      <c r="E105" s="17" t="s">
        <v>3341</v>
      </c>
      <c r="F105" s="17" t="s">
        <v>746</v>
      </c>
      <c r="G105" s="17" t="s">
        <v>747</v>
      </c>
      <c r="H105" s="39"/>
      <c r="I105" s="41"/>
      <c r="J105" s="42"/>
    </row>
    <row r="106" spans="1:10" s="44" customFormat="1" ht="102" x14ac:dyDescent="0.2">
      <c r="A106" s="18">
        <f t="shared" si="2"/>
        <v>105</v>
      </c>
      <c r="B106" s="17" t="s">
        <v>745</v>
      </c>
      <c r="C106" s="16" t="s">
        <v>3210</v>
      </c>
      <c r="D106" s="14" t="s">
        <v>1700</v>
      </c>
      <c r="E106" s="17" t="s">
        <v>1214</v>
      </c>
      <c r="F106" s="17" t="s">
        <v>1212</v>
      </c>
      <c r="G106" s="17" t="s">
        <v>1213</v>
      </c>
      <c r="H106" s="39"/>
      <c r="I106" s="41"/>
      <c r="J106" s="42"/>
    </row>
    <row r="107" spans="1:10" s="44" customFormat="1" ht="102" x14ac:dyDescent="0.2">
      <c r="A107" s="18">
        <f t="shared" si="2"/>
        <v>106</v>
      </c>
      <c r="B107" s="17" t="s">
        <v>748</v>
      </c>
      <c r="C107" s="16" t="s">
        <v>3210</v>
      </c>
      <c r="D107" s="14" t="s">
        <v>1701</v>
      </c>
      <c r="E107" s="13" t="s">
        <v>750</v>
      </c>
      <c r="F107" s="17" t="s">
        <v>1215</v>
      </c>
      <c r="G107" s="17" t="s">
        <v>751</v>
      </c>
      <c r="H107" s="39"/>
      <c r="I107" s="41"/>
      <c r="J107" s="42"/>
    </row>
    <row r="108" spans="1:10" s="44" customFormat="1" ht="34" x14ac:dyDescent="0.2">
      <c r="A108" s="18">
        <f t="shared" si="2"/>
        <v>107</v>
      </c>
      <c r="B108" s="17" t="s">
        <v>749</v>
      </c>
      <c r="C108" s="16" t="s">
        <v>3210</v>
      </c>
      <c r="D108" s="14" t="s">
        <v>1702</v>
      </c>
      <c r="E108" s="17" t="s">
        <v>323</v>
      </c>
      <c r="F108" s="17" t="s">
        <v>324</v>
      </c>
      <c r="G108" s="17" t="s">
        <v>325</v>
      </c>
      <c r="H108" s="39"/>
      <c r="I108" s="41"/>
      <c r="J108" s="42"/>
    </row>
    <row r="109" spans="1:10" s="44" customFormat="1" ht="85" x14ac:dyDescent="0.2">
      <c r="A109" s="18">
        <f t="shared" si="2"/>
        <v>108</v>
      </c>
      <c r="B109" s="17" t="s">
        <v>752</v>
      </c>
      <c r="C109" s="16" t="s">
        <v>3210</v>
      </c>
      <c r="D109" s="14" t="s">
        <v>1703</v>
      </c>
      <c r="E109" s="17" t="s">
        <v>327</v>
      </c>
      <c r="F109" s="17" t="s">
        <v>1216</v>
      </c>
      <c r="G109" s="17" t="s">
        <v>754</v>
      </c>
      <c r="H109" s="39"/>
      <c r="I109" s="41"/>
      <c r="J109" s="42"/>
    </row>
    <row r="110" spans="1:10" s="44" customFormat="1" ht="51" x14ac:dyDescent="0.2">
      <c r="A110" s="18">
        <f t="shared" si="2"/>
        <v>109</v>
      </c>
      <c r="B110" s="17" t="s">
        <v>753</v>
      </c>
      <c r="C110" s="16" t="s">
        <v>3210</v>
      </c>
      <c r="D110" s="14" t="s">
        <v>1704</v>
      </c>
      <c r="E110" s="17" t="s">
        <v>756</v>
      </c>
      <c r="F110" s="17" t="s">
        <v>757</v>
      </c>
      <c r="G110" s="17" t="s">
        <v>94</v>
      </c>
      <c r="H110" s="39"/>
      <c r="I110" s="41"/>
      <c r="J110" s="42"/>
    </row>
    <row r="111" spans="1:10" s="44" customFormat="1" ht="51" x14ac:dyDescent="0.2">
      <c r="A111" s="18">
        <f t="shared" si="2"/>
        <v>110</v>
      </c>
      <c r="B111" s="17" t="s">
        <v>755</v>
      </c>
      <c r="C111" s="16" t="s">
        <v>3210</v>
      </c>
      <c r="D111" s="14" t="s">
        <v>1705</v>
      </c>
      <c r="E111" s="17" t="s">
        <v>759</v>
      </c>
      <c r="F111" s="17" t="s">
        <v>1099</v>
      </c>
      <c r="G111" s="17" t="s">
        <v>94</v>
      </c>
      <c r="H111" s="39"/>
      <c r="I111" s="41"/>
      <c r="J111" s="42"/>
    </row>
    <row r="112" spans="1:10" s="44" customFormat="1" ht="34" x14ac:dyDescent="0.2">
      <c r="A112" s="18">
        <f t="shared" si="2"/>
        <v>111</v>
      </c>
      <c r="B112" s="17" t="s">
        <v>758</v>
      </c>
      <c r="C112" s="16" t="s">
        <v>3210</v>
      </c>
      <c r="D112" s="14" t="s">
        <v>1706</v>
      </c>
      <c r="E112" s="17" t="s">
        <v>3342</v>
      </c>
      <c r="F112" s="17" t="s">
        <v>3343</v>
      </c>
      <c r="G112" s="17" t="s">
        <v>206</v>
      </c>
      <c r="H112" s="39"/>
      <c r="I112" s="41"/>
      <c r="J112" s="42"/>
    </row>
    <row r="113" spans="1:10" s="44" customFormat="1" ht="34" x14ac:dyDescent="0.2">
      <c r="A113" s="18">
        <f t="shared" si="2"/>
        <v>112</v>
      </c>
      <c r="B113" s="17" t="s">
        <v>760</v>
      </c>
      <c r="C113" s="16" t="s">
        <v>3210</v>
      </c>
      <c r="D113" s="14" t="s">
        <v>1707</v>
      </c>
      <c r="E113" s="17" t="s">
        <v>1140</v>
      </c>
      <c r="F113" s="17" t="s">
        <v>337</v>
      </c>
      <c r="G113" s="13" t="s">
        <v>94</v>
      </c>
      <c r="H113" s="39"/>
      <c r="I113" s="41"/>
      <c r="J113" s="42"/>
    </row>
    <row r="114" spans="1:10" s="44" customFormat="1" ht="119" x14ac:dyDescent="0.2">
      <c r="A114" s="18">
        <f t="shared" si="2"/>
        <v>113</v>
      </c>
      <c r="B114" s="17" t="s">
        <v>761</v>
      </c>
      <c r="C114" s="16" t="s">
        <v>3210</v>
      </c>
      <c r="D114" s="14" t="s">
        <v>1708</v>
      </c>
      <c r="E114" s="17" t="s">
        <v>1141</v>
      </c>
      <c r="F114" s="17" t="s">
        <v>1217</v>
      </c>
      <c r="G114" s="17" t="s">
        <v>94</v>
      </c>
      <c r="H114" s="39"/>
      <c r="I114" s="41"/>
      <c r="J114" s="42"/>
    </row>
    <row r="115" spans="1:10" s="44" customFormat="1" ht="85" x14ac:dyDescent="0.2">
      <c r="A115" s="18">
        <f t="shared" si="2"/>
        <v>114</v>
      </c>
      <c r="B115" s="17" t="s">
        <v>762</v>
      </c>
      <c r="C115" s="16" t="s">
        <v>3210</v>
      </c>
      <c r="D115" s="14" t="s">
        <v>1709</v>
      </c>
      <c r="E115" s="17" t="s">
        <v>340</v>
      </c>
      <c r="F115" s="17" t="s">
        <v>1101</v>
      </c>
      <c r="G115" s="17" t="s">
        <v>94</v>
      </c>
      <c r="H115" s="39"/>
      <c r="I115" s="41"/>
      <c r="J115" s="42"/>
    </row>
    <row r="116" spans="1:10" s="44" customFormat="1" ht="306" x14ac:dyDescent="0.2">
      <c r="A116" s="18">
        <f t="shared" si="2"/>
        <v>115</v>
      </c>
      <c r="B116" s="17" t="s">
        <v>763</v>
      </c>
      <c r="C116" s="16" t="s">
        <v>3210</v>
      </c>
      <c r="D116" s="14" t="s">
        <v>1710</v>
      </c>
      <c r="E116" s="17" t="s">
        <v>1102</v>
      </c>
      <c r="F116" s="17" t="s">
        <v>1218</v>
      </c>
      <c r="G116" s="17" t="s">
        <v>342</v>
      </c>
      <c r="H116" s="39"/>
      <c r="I116" s="41"/>
      <c r="J116" s="42"/>
    </row>
    <row r="117" spans="1:10" s="44" customFormat="1" ht="50" customHeight="1" x14ac:dyDescent="0.2">
      <c r="A117" s="18">
        <f t="shared" si="2"/>
        <v>116</v>
      </c>
      <c r="B117" s="17" t="s">
        <v>764</v>
      </c>
      <c r="C117" s="16" t="s">
        <v>3210</v>
      </c>
      <c r="D117" s="14" t="s">
        <v>1711</v>
      </c>
      <c r="E117" s="17" t="s">
        <v>767</v>
      </c>
      <c r="F117" s="17" t="s">
        <v>768</v>
      </c>
      <c r="G117" s="17" t="s">
        <v>1219</v>
      </c>
      <c r="H117" s="39"/>
      <c r="I117" s="41"/>
      <c r="J117" s="42"/>
    </row>
    <row r="118" spans="1:10" s="44" customFormat="1" ht="51" x14ac:dyDescent="0.2">
      <c r="A118" s="18">
        <f t="shared" si="2"/>
        <v>117</v>
      </c>
      <c r="B118" s="17" t="s">
        <v>765</v>
      </c>
      <c r="C118" s="16" t="s">
        <v>3210</v>
      </c>
      <c r="D118" s="14" t="s">
        <v>1712</v>
      </c>
      <c r="E118" s="13" t="s">
        <v>770</v>
      </c>
      <c r="F118" s="13" t="s">
        <v>609</v>
      </c>
      <c r="G118" s="13" t="s">
        <v>75</v>
      </c>
      <c r="H118" s="39"/>
      <c r="I118" s="41"/>
      <c r="J118" s="42"/>
    </row>
    <row r="119" spans="1:10" s="44" customFormat="1" ht="34" x14ac:dyDescent="0.2">
      <c r="A119" s="12">
        <f t="shared" si="2"/>
        <v>118</v>
      </c>
      <c r="B119" s="17" t="s">
        <v>766</v>
      </c>
      <c r="C119" s="16" t="s">
        <v>3210</v>
      </c>
      <c r="D119" s="14" t="s">
        <v>1713</v>
      </c>
      <c r="E119" s="13" t="s">
        <v>349</v>
      </c>
      <c r="F119" s="13" t="s">
        <v>350</v>
      </c>
      <c r="G119" s="13" t="s">
        <v>772</v>
      </c>
      <c r="H119" s="39"/>
      <c r="I119" s="41"/>
      <c r="J119" s="42"/>
    </row>
    <row r="120" spans="1:10" s="44" customFormat="1" ht="50" customHeight="1" x14ac:dyDescent="0.2">
      <c r="A120" s="12">
        <f t="shared" si="2"/>
        <v>119</v>
      </c>
      <c r="B120" s="13" t="s">
        <v>769</v>
      </c>
      <c r="C120" s="16" t="s">
        <v>3210</v>
      </c>
      <c r="D120" s="14" t="s">
        <v>1714</v>
      </c>
      <c r="E120" s="17" t="s">
        <v>1220</v>
      </c>
      <c r="F120" s="17" t="s">
        <v>353</v>
      </c>
      <c r="G120" s="17" t="s">
        <v>354</v>
      </c>
      <c r="H120" s="39"/>
      <c r="I120" s="41"/>
      <c r="J120" s="42"/>
    </row>
    <row r="121" spans="1:10" s="44" customFormat="1" ht="51" x14ac:dyDescent="0.2">
      <c r="A121" s="12">
        <f t="shared" si="2"/>
        <v>120</v>
      </c>
      <c r="B121" s="14" t="s">
        <v>771</v>
      </c>
      <c r="C121" s="16" t="s">
        <v>3210</v>
      </c>
      <c r="D121" s="14" t="s">
        <v>1715</v>
      </c>
      <c r="E121" s="17" t="s">
        <v>356</v>
      </c>
      <c r="F121" s="17" t="s">
        <v>357</v>
      </c>
      <c r="G121" s="17" t="s">
        <v>94</v>
      </c>
      <c r="H121" s="39"/>
      <c r="I121" s="41"/>
      <c r="J121" s="42"/>
    </row>
    <row r="122" spans="1:10" s="44" customFormat="1" ht="34" x14ac:dyDescent="0.2">
      <c r="A122" s="12">
        <f t="shared" si="2"/>
        <v>121</v>
      </c>
      <c r="B122" s="17" t="s">
        <v>773</v>
      </c>
      <c r="C122" s="16" t="s">
        <v>3210</v>
      </c>
      <c r="D122" s="14" t="s">
        <v>1716</v>
      </c>
      <c r="E122" s="13" t="s">
        <v>776</v>
      </c>
      <c r="F122" s="13" t="s">
        <v>360</v>
      </c>
      <c r="G122" s="17" t="s">
        <v>361</v>
      </c>
      <c r="H122" s="39"/>
      <c r="I122" s="41"/>
      <c r="J122" s="42"/>
    </row>
    <row r="123" spans="1:10" s="44" customFormat="1" ht="68" x14ac:dyDescent="0.2">
      <c r="A123" s="12">
        <f t="shared" si="2"/>
        <v>122</v>
      </c>
      <c r="B123" s="17" t="s">
        <v>774</v>
      </c>
      <c r="C123" s="16" t="s">
        <v>3210</v>
      </c>
      <c r="D123" s="14" t="s">
        <v>1717</v>
      </c>
      <c r="E123" s="17" t="s">
        <v>363</v>
      </c>
      <c r="F123" s="17" t="s">
        <v>1221</v>
      </c>
      <c r="G123" s="17" t="s">
        <v>364</v>
      </c>
      <c r="H123" s="39"/>
      <c r="I123" s="41"/>
      <c r="J123" s="42"/>
    </row>
    <row r="124" spans="1:10" s="44" customFormat="1" ht="68" x14ac:dyDescent="0.2">
      <c r="A124" s="12">
        <f t="shared" si="2"/>
        <v>123</v>
      </c>
      <c r="B124" s="14" t="s">
        <v>775</v>
      </c>
      <c r="C124" s="16" t="s">
        <v>3210</v>
      </c>
      <c r="D124" s="14" t="s">
        <v>1718</v>
      </c>
      <c r="E124" s="17" t="s">
        <v>366</v>
      </c>
      <c r="F124" s="17" t="s">
        <v>779</v>
      </c>
      <c r="G124" s="17" t="s">
        <v>368</v>
      </c>
      <c r="H124" s="39"/>
      <c r="I124" s="41"/>
      <c r="J124" s="42"/>
    </row>
    <row r="125" spans="1:10" s="44" customFormat="1" ht="119" x14ac:dyDescent="0.2">
      <c r="A125" s="12">
        <f t="shared" si="2"/>
        <v>124</v>
      </c>
      <c r="B125" s="17" t="s">
        <v>777</v>
      </c>
      <c r="C125" s="16" t="s">
        <v>3210</v>
      </c>
      <c r="D125" s="14" t="s">
        <v>1719</v>
      </c>
      <c r="E125" s="17" t="s">
        <v>370</v>
      </c>
      <c r="F125" s="17" t="s">
        <v>1107</v>
      </c>
      <c r="G125" s="17" t="s">
        <v>94</v>
      </c>
      <c r="H125" s="39"/>
      <c r="I125" s="41"/>
      <c r="J125" s="42"/>
    </row>
    <row r="126" spans="1:10" s="44" customFormat="1" ht="102" x14ac:dyDescent="0.2">
      <c r="A126" s="12">
        <f t="shared" si="2"/>
        <v>125</v>
      </c>
      <c r="B126" s="17" t="s">
        <v>778</v>
      </c>
      <c r="C126" s="16" t="s">
        <v>3210</v>
      </c>
      <c r="D126" s="14" t="s">
        <v>1720</v>
      </c>
      <c r="E126" s="17" t="s">
        <v>372</v>
      </c>
      <c r="F126" s="17" t="s">
        <v>1108</v>
      </c>
      <c r="G126" s="17" t="s">
        <v>94</v>
      </c>
      <c r="H126" s="39"/>
      <c r="I126" s="41"/>
      <c r="J126" s="42"/>
    </row>
    <row r="127" spans="1:10" s="44" customFormat="1" ht="51" x14ac:dyDescent="0.2">
      <c r="A127" s="12">
        <f t="shared" si="2"/>
        <v>126</v>
      </c>
      <c r="B127" s="17" t="s">
        <v>780</v>
      </c>
      <c r="C127" s="16" t="s">
        <v>3210</v>
      </c>
      <c r="D127" s="14" t="s">
        <v>1721</v>
      </c>
      <c r="E127" s="17" t="s">
        <v>374</v>
      </c>
      <c r="F127" s="17" t="s">
        <v>783</v>
      </c>
      <c r="G127" s="17" t="s">
        <v>94</v>
      </c>
      <c r="H127" s="39"/>
      <c r="I127" s="41"/>
      <c r="J127" s="42"/>
    </row>
    <row r="128" spans="1:10" s="44" customFormat="1" ht="85" x14ac:dyDescent="0.2">
      <c r="A128" s="12">
        <f t="shared" si="2"/>
        <v>127</v>
      </c>
      <c r="B128" s="17" t="s">
        <v>781</v>
      </c>
      <c r="C128" s="16" t="s">
        <v>3210</v>
      </c>
      <c r="D128" s="14" t="s">
        <v>1722</v>
      </c>
      <c r="E128" s="13" t="s">
        <v>377</v>
      </c>
      <c r="F128" s="13" t="s">
        <v>378</v>
      </c>
      <c r="G128" s="13" t="s">
        <v>1249</v>
      </c>
      <c r="H128" s="39"/>
      <c r="I128" s="41"/>
      <c r="J128" s="42"/>
    </row>
    <row r="129" spans="1:10" s="44" customFormat="1" ht="85" x14ac:dyDescent="0.2">
      <c r="A129" s="18">
        <f t="shared" si="2"/>
        <v>128</v>
      </c>
      <c r="B129" s="17" t="s">
        <v>782</v>
      </c>
      <c r="C129" s="16" t="s">
        <v>3210</v>
      </c>
      <c r="D129" s="14" t="s">
        <v>1723</v>
      </c>
      <c r="E129" s="13" t="s">
        <v>380</v>
      </c>
      <c r="F129" s="13" t="s">
        <v>1109</v>
      </c>
      <c r="G129" s="13" t="s">
        <v>94</v>
      </c>
      <c r="H129" s="39"/>
      <c r="I129" s="41"/>
      <c r="J129" s="42"/>
    </row>
    <row r="130" spans="1:10" s="44" customFormat="1" ht="51" x14ac:dyDescent="0.2">
      <c r="A130" s="12">
        <f t="shared" si="2"/>
        <v>129</v>
      </c>
      <c r="B130" s="14" t="s">
        <v>784</v>
      </c>
      <c r="C130" s="16" t="s">
        <v>3210</v>
      </c>
      <c r="D130" s="14" t="s">
        <v>1724</v>
      </c>
      <c r="E130" s="13" t="s">
        <v>382</v>
      </c>
      <c r="F130" s="13" t="s">
        <v>383</v>
      </c>
      <c r="G130" s="13" t="s">
        <v>94</v>
      </c>
      <c r="H130" s="39"/>
      <c r="I130" s="41"/>
      <c r="J130" s="42"/>
    </row>
    <row r="131" spans="1:10" s="44" customFormat="1" ht="68" x14ac:dyDescent="0.2">
      <c r="A131" s="12">
        <f t="shared" si="2"/>
        <v>130</v>
      </c>
      <c r="B131" s="14" t="s">
        <v>785</v>
      </c>
      <c r="C131" s="16" t="s">
        <v>3210</v>
      </c>
      <c r="D131" s="14" t="s">
        <v>1725</v>
      </c>
      <c r="E131" s="13" t="s">
        <v>385</v>
      </c>
      <c r="F131" s="17" t="s">
        <v>788</v>
      </c>
      <c r="G131" s="17" t="s">
        <v>387</v>
      </c>
      <c r="H131" s="39"/>
      <c r="I131" s="41"/>
      <c r="J131" s="42"/>
    </row>
    <row r="132" spans="1:10" s="44" customFormat="1" ht="119" x14ac:dyDescent="0.2">
      <c r="A132" s="12">
        <f t="shared" si="2"/>
        <v>131</v>
      </c>
      <c r="B132" s="14" t="s">
        <v>786</v>
      </c>
      <c r="C132" s="16" t="s">
        <v>3210</v>
      </c>
      <c r="D132" s="14" t="s">
        <v>1726</v>
      </c>
      <c r="E132" s="17" t="s">
        <v>1222</v>
      </c>
      <c r="F132" s="17" t="s">
        <v>389</v>
      </c>
      <c r="G132" s="17" t="s">
        <v>390</v>
      </c>
      <c r="H132" s="39"/>
      <c r="I132" s="41"/>
      <c r="J132" s="42"/>
    </row>
    <row r="133" spans="1:10" s="44" customFormat="1" ht="102" x14ac:dyDescent="0.2">
      <c r="A133" s="18">
        <f t="shared" si="2"/>
        <v>132</v>
      </c>
      <c r="B133" s="17" t="s">
        <v>787</v>
      </c>
      <c r="C133" s="16" t="s">
        <v>3210</v>
      </c>
      <c r="D133" s="14" t="s">
        <v>1727</v>
      </c>
      <c r="E133" s="17" t="s">
        <v>1111</v>
      </c>
      <c r="F133" s="17" t="s">
        <v>392</v>
      </c>
      <c r="G133" s="17" t="s">
        <v>393</v>
      </c>
      <c r="H133" s="39"/>
      <c r="I133" s="41"/>
      <c r="J133" s="42"/>
    </row>
    <row r="134" spans="1:10" s="44" customFormat="1" ht="50" customHeight="1" x14ac:dyDescent="0.2">
      <c r="A134" s="12">
        <f t="shared" si="2"/>
        <v>133</v>
      </c>
      <c r="B134" s="17" t="s">
        <v>789</v>
      </c>
      <c r="C134" s="16" t="s">
        <v>3210</v>
      </c>
      <c r="D134" s="14" t="s">
        <v>1728</v>
      </c>
      <c r="E134" s="17" t="s">
        <v>1142</v>
      </c>
      <c r="F134" s="17" t="s">
        <v>395</v>
      </c>
      <c r="G134" s="17" t="s">
        <v>396</v>
      </c>
      <c r="H134" s="39"/>
      <c r="I134" s="41"/>
      <c r="J134" s="42"/>
    </row>
    <row r="135" spans="1:10" s="44" customFormat="1" ht="102" x14ac:dyDescent="0.2">
      <c r="A135" s="12">
        <f t="shared" si="2"/>
        <v>134</v>
      </c>
      <c r="B135" s="17" t="s">
        <v>790</v>
      </c>
      <c r="C135" s="16" t="s">
        <v>3210</v>
      </c>
      <c r="D135" s="14" t="s">
        <v>1729</v>
      </c>
      <c r="E135" s="17" t="s">
        <v>398</v>
      </c>
      <c r="F135" s="17" t="s">
        <v>1112</v>
      </c>
      <c r="G135" s="17" t="s">
        <v>1113</v>
      </c>
      <c r="H135" s="39"/>
      <c r="I135" s="41"/>
      <c r="J135" s="42"/>
    </row>
    <row r="136" spans="1:10" s="44" customFormat="1" ht="34" x14ac:dyDescent="0.2">
      <c r="A136" s="18">
        <f t="shared" si="2"/>
        <v>135</v>
      </c>
      <c r="B136" s="17" t="s">
        <v>791</v>
      </c>
      <c r="C136" s="16" t="s">
        <v>3210</v>
      </c>
      <c r="D136" s="14" t="s">
        <v>1730</v>
      </c>
      <c r="E136" s="17" t="s">
        <v>1240</v>
      </c>
      <c r="F136" s="17" t="s">
        <v>401</v>
      </c>
      <c r="G136" s="17" t="s">
        <v>402</v>
      </c>
      <c r="H136" s="39"/>
      <c r="I136" s="41"/>
      <c r="J136" s="42"/>
    </row>
    <row r="137" spans="1:10" s="44" customFormat="1" ht="50" customHeight="1" x14ac:dyDescent="0.2">
      <c r="A137" s="12">
        <f t="shared" si="2"/>
        <v>136</v>
      </c>
      <c r="B137" s="17" t="s">
        <v>792</v>
      </c>
      <c r="C137" s="16" t="s">
        <v>3210</v>
      </c>
      <c r="D137" s="14" t="s">
        <v>1731</v>
      </c>
      <c r="E137" s="17" t="s">
        <v>1241</v>
      </c>
      <c r="F137" s="17" t="s">
        <v>1223</v>
      </c>
      <c r="G137" s="17" t="s">
        <v>1113</v>
      </c>
      <c r="H137" s="39"/>
      <c r="I137" s="41"/>
      <c r="J137" s="42"/>
    </row>
    <row r="138" spans="1:10" s="44" customFormat="1" ht="68" x14ac:dyDescent="0.2">
      <c r="A138" s="12">
        <f t="shared" si="2"/>
        <v>137</v>
      </c>
      <c r="B138" s="17" t="s">
        <v>793</v>
      </c>
      <c r="C138" s="16" t="s">
        <v>3210</v>
      </c>
      <c r="D138" s="14" t="s">
        <v>1732</v>
      </c>
      <c r="E138" s="17" t="s">
        <v>796</v>
      </c>
      <c r="F138" s="17" t="s">
        <v>406</v>
      </c>
      <c r="G138" s="17" t="s">
        <v>399</v>
      </c>
      <c r="H138" s="39"/>
      <c r="I138" s="41"/>
      <c r="J138" s="42"/>
    </row>
    <row r="139" spans="1:10" s="44" customFormat="1" ht="34" x14ac:dyDescent="0.2">
      <c r="A139" s="18">
        <f t="shared" si="2"/>
        <v>138</v>
      </c>
      <c r="B139" s="17" t="s">
        <v>794</v>
      </c>
      <c r="C139" s="16" t="s">
        <v>3210</v>
      </c>
      <c r="D139" s="14" t="s">
        <v>1733</v>
      </c>
      <c r="E139" s="17" t="s">
        <v>798</v>
      </c>
      <c r="F139" s="17" t="s">
        <v>420</v>
      </c>
      <c r="G139" s="17" t="s">
        <v>94</v>
      </c>
      <c r="H139" s="39"/>
      <c r="I139" s="41"/>
      <c r="J139" s="42"/>
    </row>
    <row r="140" spans="1:10" s="44" customFormat="1" ht="102" x14ac:dyDescent="0.2">
      <c r="A140" s="18">
        <f t="shared" si="2"/>
        <v>139</v>
      </c>
      <c r="B140" s="17" t="s">
        <v>795</v>
      </c>
      <c r="C140" s="16" t="s">
        <v>3210</v>
      </c>
      <c r="D140" s="14" t="s">
        <v>1734</v>
      </c>
      <c r="E140" s="17" t="s">
        <v>422</v>
      </c>
      <c r="F140" s="17" t="s">
        <v>1224</v>
      </c>
      <c r="G140" s="17" t="s">
        <v>423</v>
      </c>
      <c r="H140" s="39"/>
      <c r="I140" s="41"/>
      <c r="J140" s="42"/>
    </row>
    <row r="141" spans="1:10" s="44" customFormat="1" ht="102" x14ac:dyDescent="0.2">
      <c r="A141" s="18">
        <f t="shared" si="2"/>
        <v>140</v>
      </c>
      <c r="B141" s="17" t="s">
        <v>797</v>
      </c>
      <c r="C141" s="16" t="s">
        <v>3210</v>
      </c>
      <c r="D141" s="14" t="s">
        <v>1735</v>
      </c>
      <c r="E141" s="17" t="s">
        <v>801</v>
      </c>
      <c r="F141" s="17" t="s">
        <v>1116</v>
      </c>
      <c r="G141" s="17" t="s">
        <v>426</v>
      </c>
      <c r="H141" s="39"/>
      <c r="I141" s="41"/>
      <c r="J141" s="42"/>
    </row>
    <row r="142" spans="1:10" s="44" customFormat="1" ht="50" customHeight="1" x14ac:dyDescent="0.2">
      <c r="A142" s="18">
        <f t="shared" si="2"/>
        <v>141</v>
      </c>
      <c r="B142" s="17" t="s">
        <v>799</v>
      </c>
      <c r="C142" s="16" t="s">
        <v>3210</v>
      </c>
      <c r="D142" s="14" t="s">
        <v>1736</v>
      </c>
      <c r="E142" s="17" t="s">
        <v>803</v>
      </c>
      <c r="F142" s="17" t="s">
        <v>1117</v>
      </c>
      <c r="G142" s="17" t="s">
        <v>804</v>
      </c>
      <c r="H142" s="39"/>
      <c r="I142" s="41"/>
      <c r="J142" s="42"/>
    </row>
    <row r="143" spans="1:10" s="44" customFormat="1" ht="50" customHeight="1" x14ac:dyDescent="0.2">
      <c r="A143" s="18">
        <f t="shared" si="2"/>
        <v>142</v>
      </c>
      <c r="B143" s="17" t="s">
        <v>800</v>
      </c>
      <c r="C143" s="16" t="s">
        <v>3210</v>
      </c>
      <c r="D143" s="14" t="s">
        <v>1737</v>
      </c>
      <c r="E143" s="13" t="s">
        <v>806</v>
      </c>
      <c r="F143" s="13" t="s">
        <v>1225</v>
      </c>
      <c r="G143" s="13" t="s">
        <v>94</v>
      </c>
      <c r="H143" s="39"/>
      <c r="I143" s="41"/>
      <c r="J143" s="42"/>
    </row>
    <row r="144" spans="1:10" s="44" customFormat="1" ht="34" x14ac:dyDescent="0.2">
      <c r="A144" s="12">
        <f t="shared" si="2"/>
        <v>143</v>
      </c>
      <c r="B144" s="17" t="s">
        <v>802</v>
      </c>
      <c r="C144" s="16" t="s">
        <v>3210</v>
      </c>
      <c r="D144" s="14" t="s">
        <v>1738</v>
      </c>
      <c r="E144" s="17" t="s">
        <v>433</v>
      </c>
      <c r="F144" s="17" t="s">
        <v>434</v>
      </c>
      <c r="G144" s="17" t="s">
        <v>435</v>
      </c>
      <c r="H144" s="39"/>
      <c r="I144" s="41"/>
      <c r="J144" s="42"/>
    </row>
    <row r="145" spans="1:10" s="44" customFormat="1" ht="50" customHeight="1" x14ac:dyDescent="0.2">
      <c r="A145" s="12">
        <f t="shared" si="2"/>
        <v>144</v>
      </c>
      <c r="B145" s="14" t="s">
        <v>805</v>
      </c>
      <c r="C145" s="16" t="s">
        <v>3210</v>
      </c>
      <c r="D145" s="14" t="s">
        <v>1739</v>
      </c>
      <c r="E145" s="13" t="s">
        <v>437</v>
      </c>
      <c r="F145" s="13" t="s">
        <v>438</v>
      </c>
      <c r="G145" s="13" t="s">
        <v>94</v>
      </c>
      <c r="H145" s="39"/>
      <c r="I145" s="41"/>
      <c r="J145" s="42"/>
    </row>
    <row r="146" spans="1:10" s="44" customFormat="1" ht="51" x14ac:dyDescent="0.2">
      <c r="A146" s="12">
        <f t="shared" si="2"/>
        <v>145</v>
      </c>
      <c r="B146" s="17" t="s">
        <v>807</v>
      </c>
      <c r="C146" s="16" t="s">
        <v>3210</v>
      </c>
      <c r="D146" s="14" t="s">
        <v>1740</v>
      </c>
      <c r="E146" s="17" t="s">
        <v>440</v>
      </c>
      <c r="F146" s="17" t="s">
        <v>441</v>
      </c>
      <c r="G146" s="17"/>
      <c r="H146" s="39"/>
      <c r="I146" s="41"/>
      <c r="J146" s="42"/>
    </row>
    <row r="147" spans="1:10" s="44" customFormat="1" ht="34" x14ac:dyDescent="0.2">
      <c r="A147" s="12">
        <f t="shared" si="2"/>
        <v>146</v>
      </c>
      <c r="B147" s="14" t="s">
        <v>808</v>
      </c>
      <c r="C147" s="16" t="s">
        <v>3210</v>
      </c>
      <c r="D147" s="14" t="s">
        <v>1741</v>
      </c>
      <c r="E147" s="17" t="s">
        <v>811</v>
      </c>
      <c r="F147" s="17" t="s">
        <v>448</v>
      </c>
      <c r="G147" s="17" t="s">
        <v>445</v>
      </c>
      <c r="H147" s="39"/>
      <c r="I147" s="41"/>
      <c r="J147" s="42"/>
    </row>
    <row r="148" spans="1:10" s="44" customFormat="1" ht="68" x14ac:dyDescent="0.2">
      <c r="A148" s="18">
        <f t="shared" si="2"/>
        <v>147</v>
      </c>
      <c r="B148" s="17" t="s">
        <v>809</v>
      </c>
      <c r="C148" s="16" t="s">
        <v>3210</v>
      </c>
      <c r="D148" s="14" t="s">
        <v>1742</v>
      </c>
      <c r="E148" s="13" t="s">
        <v>450</v>
      </c>
      <c r="F148" s="13" t="s">
        <v>1226</v>
      </c>
      <c r="G148" s="13" t="s">
        <v>451</v>
      </c>
      <c r="H148" s="39"/>
      <c r="I148" s="41"/>
      <c r="J148" s="42"/>
    </row>
    <row r="149" spans="1:10" s="44" customFormat="1" ht="136" x14ac:dyDescent="0.2">
      <c r="A149" s="18">
        <f t="shared" ref="A149:A185" si="3">A148+1</f>
        <v>148</v>
      </c>
      <c r="B149" s="17" t="s">
        <v>810</v>
      </c>
      <c r="C149" s="16" t="s">
        <v>3210</v>
      </c>
      <c r="D149" s="14" t="s">
        <v>1743</v>
      </c>
      <c r="E149" s="13" t="s">
        <v>453</v>
      </c>
      <c r="F149" s="13" t="s">
        <v>1227</v>
      </c>
      <c r="G149" s="13" t="s">
        <v>454</v>
      </c>
      <c r="H149" s="39"/>
      <c r="I149" s="41"/>
      <c r="J149" s="42"/>
    </row>
    <row r="150" spans="1:10" s="44" customFormat="1" ht="85" x14ac:dyDescent="0.2">
      <c r="A150" s="12">
        <f t="shared" si="3"/>
        <v>149</v>
      </c>
      <c r="B150" s="14" t="s">
        <v>812</v>
      </c>
      <c r="C150" s="16" t="s">
        <v>3210</v>
      </c>
      <c r="D150" s="14" t="s">
        <v>1744</v>
      </c>
      <c r="E150" s="13" t="s">
        <v>456</v>
      </c>
      <c r="F150" s="13" t="s">
        <v>1228</v>
      </c>
      <c r="G150" s="13" t="s">
        <v>1229</v>
      </c>
      <c r="H150" s="39"/>
      <c r="I150" s="41"/>
      <c r="J150" s="42"/>
    </row>
    <row r="151" spans="1:10" s="44" customFormat="1" ht="51" x14ac:dyDescent="0.2">
      <c r="A151" s="12">
        <f t="shared" si="3"/>
        <v>150</v>
      </c>
      <c r="B151" s="14" t="s">
        <v>813</v>
      </c>
      <c r="C151" s="16" t="s">
        <v>3210</v>
      </c>
      <c r="D151" s="14" t="s">
        <v>1745</v>
      </c>
      <c r="E151" s="13" t="s">
        <v>1145</v>
      </c>
      <c r="F151" s="13" t="s">
        <v>458</v>
      </c>
      <c r="G151" s="13" t="s">
        <v>459</v>
      </c>
      <c r="H151" s="39"/>
      <c r="I151" s="41"/>
      <c r="J151" s="42"/>
    </row>
    <row r="152" spans="1:10" s="44" customFormat="1" ht="50" customHeight="1" x14ac:dyDescent="0.2">
      <c r="A152" s="12">
        <f t="shared" si="3"/>
        <v>151</v>
      </c>
      <c r="B152" s="13" t="s">
        <v>814</v>
      </c>
      <c r="C152" s="16" t="s">
        <v>3210</v>
      </c>
      <c r="D152" s="14" t="s">
        <v>1746</v>
      </c>
      <c r="E152" s="13" t="s">
        <v>1146</v>
      </c>
      <c r="F152" s="17" t="s">
        <v>461</v>
      </c>
      <c r="G152" s="13" t="s">
        <v>459</v>
      </c>
      <c r="H152" s="39"/>
      <c r="I152" s="41"/>
      <c r="J152" s="42"/>
    </row>
    <row r="153" spans="1:10" s="44" customFormat="1" ht="68" x14ac:dyDescent="0.2">
      <c r="A153" s="12">
        <f>A152+1</f>
        <v>152</v>
      </c>
      <c r="B153" s="13" t="s">
        <v>815</v>
      </c>
      <c r="C153" s="16" t="s">
        <v>3210</v>
      </c>
      <c r="D153" s="14" t="s">
        <v>1747</v>
      </c>
      <c r="E153" s="13" t="s">
        <v>463</v>
      </c>
      <c r="F153" s="13" t="s">
        <v>3209</v>
      </c>
      <c r="G153" s="13" t="s">
        <v>459</v>
      </c>
      <c r="H153" s="39"/>
      <c r="I153" s="41"/>
      <c r="J153" s="42"/>
    </row>
    <row r="154" spans="1:10" s="44" customFormat="1" ht="34" x14ac:dyDescent="0.2">
      <c r="A154" s="12">
        <f t="shared" si="3"/>
        <v>153</v>
      </c>
      <c r="B154" s="13" t="s">
        <v>816</v>
      </c>
      <c r="C154" s="16" t="s">
        <v>3210</v>
      </c>
      <c r="D154" s="14" t="s">
        <v>1748</v>
      </c>
      <c r="E154" s="13" t="s">
        <v>819</v>
      </c>
      <c r="F154" s="13" t="s">
        <v>820</v>
      </c>
      <c r="G154" s="13" t="s">
        <v>94</v>
      </c>
      <c r="H154" s="39"/>
      <c r="I154" s="41"/>
      <c r="J154" s="42"/>
    </row>
    <row r="155" spans="1:10" s="44" customFormat="1" ht="51" x14ac:dyDescent="0.2">
      <c r="A155" s="16">
        <f t="shared" si="3"/>
        <v>154</v>
      </c>
      <c r="B155" s="13" t="s">
        <v>817</v>
      </c>
      <c r="C155" s="16" t="s">
        <v>3210</v>
      </c>
      <c r="D155" s="14" t="s">
        <v>1749</v>
      </c>
      <c r="E155" s="13" t="s">
        <v>1147</v>
      </c>
      <c r="F155" s="13" t="s">
        <v>110</v>
      </c>
      <c r="G155" s="13" t="s">
        <v>469</v>
      </c>
      <c r="H155" s="39"/>
      <c r="I155" s="41"/>
      <c r="J155" s="42"/>
    </row>
    <row r="156" spans="1:10" s="44" customFormat="1" ht="51" x14ac:dyDescent="0.2">
      <c r="A156" s="16">
        <f t="shared" si="3"/>
        <v>155</v>
      </c>
      <c r="B156" s="13" t="s">
        <v>818</v>
      </c>
      <c r="C156" s="16" t="s">
        <v>3210</v>
      </c>
      <c r="D156" s="14" t="s">
        <v>1750</v>
      </c>
      <c r="E156" s="13" t="s">
        <v>1148</v>
      </c>
      <c r="F156" s="13" t="s">
        <v>110</v>
      </c>
      <c r="G156" s="13" t="s">
        <v>471</v>
      </c>
      <c r="H156" s="39"/>
      <c r="I156" s="41"/>
      <c r="J156" s="42"/>
    </row>
    <row r="157" spans="1:10" s="44" customFormat="1" ht="50" customHeight="1" x14ac:dyDescent="0.2">
      <c r="A157" s="12">
        <f t="shared" si="3"/>
        <v>156</v>
      </c>
      <c r="B157" s="14" t="s">
        <v>821</v>
      </c>
      <c r="C157" s="16" t="s">
        <v>3210</v>
      </c>
      <c r="D157" s="14" t="s">
        <v>1751</v>
      </c>
      <c r="E157" s="13" t="s">
        <v>1149</v>
      </c>
      <c r="F157" s="13" t="s">
        <v>110</v>
      </c>
      <c r="G157" s="13" t="s">
        <v>469</v>
      </c>
      <c r="H157" s="39"/>
      <c r="I157" s="41"/>
      <c r="J157" s="42"/>
    </row>
    <row r="158" spans="1:10" s="44" customFormat="1" ht="50" customHeight="1" x14ac:dyDescent="0.2">
      <c r="A158" s="16">
        <f t="shared" si="3"/>
        <v>157</v>
      </c>
      <c r="B158" s="13" t="s">
        <v>822</v>
      </c>
      <c r="C158" s="16" t="s">
        <v>3210</v>
      </c>
      <c r="D158" s="14" t="s">
        <v>1752</v>
      </c>
      <c r="E158" s="13" t="s">
        <v>824</v>
      </c>
      <c r="F158" s="13" t="s">
        <v>1062</v>
      </c>
      <c r="G158" s="13" t="s">
        <v>216</v>
      </c>
      <c r="H158" s="39"/>
      <c r="I158" s="41"/>
      <c r="J158" s="42"/>
    </row>
    <row r="159" spans="1:10" s="44" customFormat="1" ht="50" customHeight="1" x14ac:dyDescent="0.2">
      <c r="A159" s="16">
        <f t="shared" si="3"/>
        <v>158</v>
      </c>
      <c r="B159" s="13" t="s">
        <v>823</v>
      </c>
      <c r="C159" s="16" t="s">
        <v>3210</v>
      </c>
      <c r="D159" s="14" t="s">
        <v>1753</v>
      </c>
      <c r="E159" s="13" t="s">
        <v>474</v>
      </c>
      <c r="F159" s="13" t="s">
        <v>219</v>
      </c>
      <c r="G159" s="13" t="s">
        <v>220</v>
      </c>
      <c r="H159" s="39"/>
      <c r="I159" s="41"/>
      <c r="J159" s="42"/>
    </row>
    <row r="160" spans="1:10" s="44" customFormat="1" ht="34" x14ac:dyDescent="0.2">
      <c r="A160" s="16">
        <f t="shared" si="3"/>
        <v>159</v>
      </c>
      <c r="B160" s="13" t="s">
        <v>3344</v>
      </c>
      <c r="C160" s="16" t="s">
        <v>3210</v>
      </c>
      <c r="D160" s="14" t="s">
        <v>1754</v>
      </c>
      <c r="E160" s="13" t="s">
        <v>825</v>
      </c>
      <c r="F160" s="13" t="s">
        <v>826</v>
      </c>
      <c r="G160" s="13" t="s">
        <v>206</v>
      </c>
      <c r="H160" s="39"/>
      <c r="I160" s="41"/>
      <c r="J160" s="42"/>
    </row>
    <row r="161" spans="1:10" s="44" customFormat="1" ht="34" x14ac:dyDescent="0.2">
      <c r="A161" s="16">
        <f t="shared" si="3"/>
        <v>160</v>
      </c>
      <c r="B161" s="14" t="s">
        <v>827</v>
      </c>
      <c r="C161" s="16" t="s">
        <v>3210</v>
      </c>
      <c r="D161" s="14" t="s">
        <v>1755</v>
      </c>
      <c r="E161" s="13" t="s">
        <v>828</v>
      </c>
      <c r="F161" s="13" t="s">
        <v>475</v>
      </c>
      <c r="G161" s="13" t="s">
        <v>829</v>
      </c>
      <c r="H161" s="39"/>
      <c r="I161" s="41"/>
      <c r="J161" s="42"/>
    </row>
    <row r="162" spans="1:10" s="44" customFormat="1" ht="51" x14ac:dyDescent="0.2">
      <c r="A162" s="16">
        <f t="shared" si="3"/>
        <v>161</v>
      </c>
      <c r="B162" s="14" t="s">
        <v>830</v>
      </c>
      <c r="C162" s="16" t="s">
        <v>3210</v>
      </c>
      <c r="D162" s="14" t="s">
        <v>1756</v>
      </c>
      <c r="E162" s="13" t="s">
        <v>831</v>
      </c>
      <c r="F162" s="13" t="s">
        <v>832</v>
      </c>
      <c r="G162" s="13" t="s">
        <v>477</v>
      </c>
      <c r="H162" s="39"/>
      <c r="I162" s="41"/>
      <c r="J162" s="42"/>
    </row>
    <row r="163" spans="1:10" s="44" customFormat="1" ht="50" customHeight="1" x14ac:dyDescent="0.2">
      <c r="A163" s="12">
        <f t="shared" si="3"/>
        <v>162</v>
      </c>
      <c r="B163" s="14" t="s">
        <v>2977</v>
      </c>
      <c r="C163" s="16" t="s">
        <v>3210</v>
      </c>
      <c r="D163" s="14" t="s">
        <v>1757</v>
      </c>
      <c r="E163" s="13" t="s">
        <v>478</v>
      </c>
      <c r="F163" s="13" t="s">
        <v>1055</v>
      </c>
      <c r="G163" s="13" t="s">
        <v>479</v>
      </c>
      <c r="H163" s="39"/>
      <c r="I163" s="41"/>
      <c r="J163" s="42"/>
    </row>
    <row r="164" spans="1:10" s="44" customFormat="1" ht="102" x14ac:dyDescent="0.2">
      <c r="A164" s="12">
        <f t="shared" si="3"/>
        <v>163</v>
      </c>
      <c r="B164" s="14" t="s">
        <v>2978</v>
      </c>
      <c r="C164" s="16" t="s">
        <v>3210</v>
      </c>
      <c r="D164" s="14" t="s">
        <v>1758</v>
      </c>
      <c r="E164" s="13" t="s">
        <v>833</v>
      </c>
      <c r="F164" s="13" t="s">
        <v>1230</v>
      </c>
      <c r="G164" s="13" t="s">
        <v>483</v>
      </c>
      <c r="H164" s="39"/>
      <c r="I164" s="41"/>
      <c r="J164" s="42"/>
    </row>
    <row r="165" spans="1:10" s="44" customFormat="1" ht="34" x14ac:dyDescent="0.2">
      <c r="A165" s="16">
        <f t="shared" si="3"/>
        <v>164</v>
      </c>
      <c r="B165" s="14" t="s">
        <v>2979</v>
      </c>
      <c r="C165" s="16" t="s">
        <v>3210</v>
      </c>
      <c r="D165" s="14" t="s">
        <v>1759</v>
      </c>
      <c r="E165" s="13" t="s">
        <v>484</v>
      </c>
      <c r="F165" s="13" t="s">
        <v>485</v>
      </c>
      <c r="G165" s="13" t="s">
        <v>486</v>
      </c>
      <c r="H165" s="39"/>
      <c r="I165" s="41"/>
      <c r="J165" s="42"/>
    </row>
    <row r="166" spans="1:10" s="44" customFormat="1" ht="50" customHeight="1" x14ac:dyDescent="0.2">
      <c r="A166" s="12">
        <f t="shared" si="3"/>
        <v>165</v>
      </c>
      <c r="B166" s="14" t="s">
        <v>2980</v>
      </c>
      <c r="C166" s="16" t="s">
        <v>3210</v>
      </c>
      <c r="D166" s="14" t="s">
        <v>1760</v>
      </c>
      <c r="E166" s="13" t="s">
        <v>834</v>
      </c>
      <c r="F166" s="13" t="s">
        <v>835</v>
      </c>
      <c r="G166" s="13" t="s">
        <v>94</v>
      </c>
      <c r="H166" s="39"/>
      <c r="I166" s="41"/>
      <c r="J166" s="42"/>
    </row>
    <row r="167" spans="1:10" s="44" customFormat="1" ht="102" x14ac:dyDescent="0.2">
      <c r="A167" s="12">
        <f t="shared" si="3"/>
        <v>166</v>
      </c>
      <c r="B167" s="14" t="s">
        <v>2981</v>
      </c>
      <c r="C167" s="16" t="s">
        <v>3210</v>
      </c>
      <c r="D167" s="14" t="s">
        <v>1761</v>
      </c>
      <c r="E167" s="13" t="s">
        <v>836</v>
      </c>
      <c r="F167" s="13" t="s">
        <v>1231</v>
      </c>
      <c r="G167" s="13" t="s">
        <v>837</v>
      </c>
      <c r="H167" s="39"/>
      <c r="I167" s="41"/>
      <c r="J167" s="42"/>
    </row>
    <row r="168" spans="1:10" s="44" customFormat="1" ht="34" x14ac:dyDescent="0.2">
      <c r="A168" s="38">
        <f t="shared" si="3"/>
        <v>167</v>
      </c>
      <c r="B168" s="14" t="s">
        <v>2982</v>
      </c>
      <c r="C168" s="16" t="s">
        <v>3210</v>
      </c>
      <c r="D168" s="14" t="s">
        <v>1762</v>
      </c>
      <c r="E168" s="13" t="s">
        <v>492</v>
      </c>
      <c r="F168" s="13" t="s">
        <v>493</v>
      </c>
      <c r="G168" s="13" t="s">
        <v>494</v>
      </c>
      <c r="H168" s="39"/>
      <c r="I168" s="41"/>
      <c r="J168" s="42"/>
    </row>
    <row r="169" spans="1:10" s="44" customFormat="1" ht="50" customHeight="1" x14ac:dyDescent="0.2">
      <c r="A169" s="16">
        <f t="shared" si="3"/>
        <v>168</v>
      </c>
      <c r="B169" s="14" t="s">
        <v>2983</v>
      </c>
      <c r="C169" s="16" t="s">
        <v>3210</v>
      </c>
      <c r="D169" s="14" t="s">
        <v>1763</v>
      </c>
      <c r="E169" s="13" t="s">
        <v>838</v>
      </c>
      <c r="F169" s="13" t="s">
        <v>1232</v>
      </c>
      <c r="G169" s="13" t="s">
        <v>839</v>
      </c>
      <c r="H169" s="39"/>
      <c r="I169" s="41"/>
      <c r="J169" s="42"/>
    </row>
    <row r="170" spans="1:10" s="44" customFormat="1" ht="68" x14ac:dyDescent="0.2">
      <c r="A170" s="16">
        <f t="shared" si="3"/>
        <v>169</v>
      </c>
      <c r="B170" s="14" t="s">
        <v>2984</v>
      </c>
      <c r="C170" s="16" t="s">
        <v>3210</v>
      </c>
      <c r="D170" s="14" t="s">
        <v>1764</v>
      </c>
      <c r="E170" s="13" t="s">
        <v>840</v>
      </c>
      <c r="F170" s="13" t="s">
        <v>1233</v>
      </c>
      <c r="G170" s="13" t="s">
        <v>500</v>
      </c>
      <c r="H170" s="39"/>
      <c r="I170" s="41"/>
      <c r="J170" s="42"/>
    </row>
    <row r="171" spans="1:10" s="44" customFormat="1" ht="34" x14ac:dyDescent="0.2">
      <c r="A171" s="12">
        <f t="shared" si="3"/>
        <v>170</v>
      </c>
      <c r="B171" s="14" t="s">
        <v>2985</v>
      </c>
      <c r="C171" s="16" t="s">
        <v>3210</v>
      </c>
      <c r="D171" s="14" t="s">
        <v>1765</v>
      </c>
      <c r="E171" s="13" t="s">
        <v>502</v>
      </c>
      <c r="F171" s="13" t="s">
        <v>503</v>
      </c>
      <c r="G171" s="13" t="s">
        <v>504</v>
      </c>
      <c r="H171" s="39"/>
      <c r="I171" s="41"/>
      <c r="J171" s="42"/>
    </row>
    <row r="172" spans="1:10" s="44" customFormat="1" ht="85" x14ac:dyDescent="0.2">
      <c r="A172" s="16">
        <f t="shared" si="3"/>
        <v>171</v>
      </c>
      <c r="B172" s="14" t="s">
        <v>2986</v>
      </c>
      <c r="C172" s="16" t="s">
        <v>3210</v>
      </c>
      <c r="D172" s="14" t="s">
        <v>1766</v>
      </c>
      <c r="E172" s="13" t="s">
        <v>506</v>
      </c>
      <c r="F172" s="13" t="s">
        <v>1234</v>
      </c>
      <c r="G172" s="13" t="s">
        <v>841</v>
      </c>
      <c r="H172" s="39"/>
      <c r="I172" s="41"/>
      <c r="J172" s="42"/>
    </row>
    <row r="173" spans="1:10" s="44" customFormat="1" ht="68" x14ac:dyDescent="0.2">
      <c r="A173" s="16">
        <f t="shared" si="3"/>
        <v>172</v>
      </c>
      <c r="B173" s="14" t="s">
        <v>2987</v>
      </c>
      <c r="C173" s="16" t="s">
        <v>3210</v>
      </c>
      <c r="D173" s="14" t="s">
        <v>1767</v>
      </c>
      <c r="E173" s="13" t="s">
        <v>1061</v>
      </c>
      <c r="F173" s="13" t="s">
        <v>509</v>
      </c>
      <c r="G173" s="13" t="s">
        <v>842</v>
      </c>
      <c r="H173" s="39"/>
      <c r="I173" s="41"/>
      <c r="J173" s="42"/>
    </row>
    <row r="174" spans="1:10" s="44" customFormat="1" ht="50" customHeight="1" x14ac:dyDescent="0.2">
      <c r="A174" s="16">
        <f t="shared" si="3"/>
        <v>173</v>
      </c>
      <c r="B174" s="14" t="s">
        <v>2988</v>
      </c>
      <c r="C174" s="16" t="s">
        <v>3210</v>
      </c>
      <c r="D174" s="14" t="s">
        <v>1768</v>
      </c>
      <c r="E174" s="13" t="s">
        <v>512</v>
      </c>
      <c r="F174" s="13" t="s">
        <v>513</v>
      </c>
      <c r="G174" s="13" t="s">
        <v>514</v>
      </c>
      <c r="H174" s="39"/>
      <c r="I174" s="41"/>
      <c r="J174" s="42"/>
    </row>
    <row r="175" spans="1:10" s="44" customFormat="1" ht="102" x14ac:dyDescent="0.2">
      <c r="A175" s="16">
        <f t="shared" si="3"/>
        <v>174</v>
      </c>
      <c r="B175" s="14" t="s">
        <v>2989</v>
      </c>
      <c r="C175" s="16" t="s">
        <v>3210</v>
      </c>
      <c r="D175" s="14" t="s">
        <v>1769</v>
      </c>
      <c r="E175" s="13" t="s">
        <v>516</v>
      </c>
      <c r="F175" s="13" t="s">
        <v>517</v>
      </c>
      <c r="G175" s="13" t="s">
        <v>94</v>
      </c>
      <c r="H175" s="39"/>
      <c r="I175" s="41"/>
      <c r="J175" s="42"/>
    </row>
    <row r="176" spans="1:10" s="64" customFormat="1" ht="136" x14ac:dyDescent="0.2">
      <c r="A176" s="16">
        <f t="shared" si="3"/>
        <v>175</v>
      </c>
      <c r="B176" s="14" t="s">
        <v>2990</v>
      </c>
      <c r="C176" s="16" t="s">
        <v>1177</v>
      </c>
      <c r="D176" s="14" t="s">
        <v>3347</v>
      </c>
      <c r="E176" s="13" t="s">
        <v>3259</v>
      </c>
      <c r="F176" s="13" t="s">
        <v>3260</v>
      </c>
      <c r="G176" s="13" t="s">
        <v>3261</v>
      </c>
      <c r="H176" s="61"/>
      <c r="I176" s="62"/>
      <c r="J176" s="63"/>
    </row>
    <row r="177" spans="1:10" s="64" customFormat="1" ht="51" x14ac:dyDescent="0.2">
      <c r="A177" s="16">
        <f t="shared" si="3"/>
        <v>176</v>
      </c>
      <c r="B177" s="14" t="s">
        <v>2991</v>
      </c>
      <c r="C177" s="16" t="s">
        <v>1177</v>
      </c>
      <c r="D177" s="14" t="s">
        <v>3348</v>
      </c>
      <c r="E177" s="13" t="s">
        <v>3345</v>
      </c>
      <c r="F177" s="13" t="s">
        <v>3346</v>
      </c>
      <c r="G177" s="13" t="s">
        <v>3264</v>
      </c>
      <c r="H177" s="61"/>
      <c r="I177" s="62"/>
      <c r="J177" s="63"/>
    </row>
    <row r="178" spans="1:10" ht="34" x14ac:dyDescent="0.2">
      <c r="A178" s="16">
        <f t="shared" si="3"/>
        <v>177</v>
      </c>
      <c r="B178" s="14" t="s">
        <v>3349</v>
      </c>
      <c r="C178" s="16" t="s">
        <v>3210</v>
      </c>
      <c r="D178" s="14" t="s">
        <v>1770</v>
      </c>
      <c r="E178" s="13" t="s">
        <v>843</v>
      </c>
      <c r="F178" s="13" t="s">
        <v>844</v>
      </c>
      <c r="G178" s="13" t="s">
        <v>540</v>
      </c>
    </row>
    <row r="179" spans="1:10" ht="68" x14ac:dyDescent="0.2">
      <c r="A179" s="16">
        <f t="shared" si="3"/>
        <v>178</v>
      </c>
      <c r="B179" s="14" t="s">
        <v>3350</v>
      </c>
      <c r="C179" s="16" t="s">
        <v>3210</v>
      </c>
      <c r="D179" s="14" t="s">
        <v>1771</v>
      </c>
      <c r="E179" s="13" t="s">
        <v>845</v>
      </c>
      <c r="F179" s="13" t="s">
        <v>1048</v>
      </c>
      <c r="G179" s="13" t="s">
        <v>543</v>
      </c>
    </row>
    <row r="180" spans="1:10" ht="34" x14ac:dyDescent="0.2">
      <c r="A180" s="16">
        <f t="shared" si="3"/>
        <v>179</v>
      </c>
      <c r="B180" s="14" t="s">
        <v>3357</v>
      </c>
      <c r="C180" s="16" t="s">
        <v>1177</v>
      </c>
      <c r="D180" s="65" t="s">
        <v>3351</v>
      </c>
      <c r="E180" s="13" t="s">
        <v>3276</v>
      </c>
      <c r="F180" s="13" t="s">
        <v>3277</v>
      </c>
      <c r="G180" s="13" t="s">
        <v>3278</v>
      </c>
    </row>
    <row r="181" spans="1:10" ht="170" x14ac:dyDescent="0.2">
      <c r="A181" s="16">
        <f t="shared" si="3"/>
        <v>180</v>
      </c>
      <c r="B181" s="14" t="s">
        <v>3358</v>
      </c>
      <c r="C181" s="16" t="s">
        <v>1177</v>
      </c>
      <c r="D181" s="65" t="s">
        <v>3352</v>
      </c>
      <c r="E181" s="13" t="s">
        <v>3279</v>
      </c>
      <c r="F181" s="13" t="s">
        <v>3280</v>
      </c>
      <c r="G181" s="13" t="s">
        <v>3278</v>
      </c>
    </row>
    <row r="182" spans="1:10" ht="170" x14ac:dyDescent="0.2">
      <c r="A182" s="16">
        <f t="shared" si="3"/>
        <v>181</v>
      </c>
      <c r="B182" s="14" t="s">
        <v>3359</v>
      </c>
      <c r="C182" s="16" t="s">
        <v>1177</v>
      </c>
      <c r="D182" s="65" t="s">
        <v>3353</v>
      </c>
      <c r="E182" s="13" t="s">
        <v>3281</v>
      </c>
      <c r="F182" s="13" t="s">
        <v>3280</v>
      </c>
      <c r="G182" s="13" t="s">
        <v>3278</v>
      </c>
    </row>
    <row r="183" spans="1:10" ht="51" x14ac:dyDescent="0.2">
      <c r="A183" s="16">
        <f t="shared" si="3"/>
        <v>182</v>
      </c>
      <c r="B183" s="14" t="s">
        <v>3360</v>
      </c>
      <c r="C183" s="16" t="s">
        <v>1177</v>
      </c>
      <c r="D183" s="65" t="s">
        <v>3354</v>
      </c>
      <c r="E183" s="13" t="s">
        <v>3282</v>
      </c>
      <c r="F183" s="13" t="s">
        <v>3283</v>
      </c>
      <c r="G183" s="13" t="s">
        <v>3284</v>
      </c>
    </row>
    <row r="184" spans="1:10" ht="68" x14ac:dyDescent="0.2">
      <c r="A184" s="16">
        <f t="shared" si="3"/>
        <v>183</v>
      </c>
      <c r="B184" s="14" t="s">
        <v>3361</v>
      </c>
      <c r="C184" s="16" t="s">
        <v>1177</v>
      </c>
      <c r="D184" s="65" t="s">
        <v>3355</v>
      </c>
      <c r="E184" s="13" t="s">
        <v>3285</v>
      </c>
      <c r="F184" s="13" t="s">
        <v>3287</v>
      </c>
      <c r="G184" s="13" t="s">
        <v>3289</v>
      </c>
    </row>
    <row r="185" spans="1:10" ht="102" x14ac:dyDescent="0.2">
      <c r="A185" s="16">
        <f t="shared" si="3"/>
        <v>184</v>
      </c>
      <c r="B185" s="14" t="s">
        <v>3362</v>
      </c>
      <c r="C185" s="16" t="s">
        <v>1177</v>
      </c>
      <c r="D185" s="65" t="s">
        <v>3356</v>
      </c>
      <c r="E185" s="13" t="s">
        <v>3286</v>
      </c>
      <c r="F185" s="13" t="s">
        <v>3288</v>
      </c>
      <c r="G185" s="13" t="s">
        <v>3290</v>
      </c>
    </row>
    <row r="186" spans="1:10" x14ac:dyDescent="0.2">
      <c r="A186" s="3" t="s">
        <v>1247</v>
      </c>
      <c r="B186" s="4">
        <f>COUNTA(B2:B185)</f>
        <v>184</v>
      </c>
      <c r="C186" s="66"/>
    </row>
    <row r="187" spans="1:10" x14ac:dyDescent="0.2">
      <c r="C187" s="66"/>
    </row>
  </sheetData>
  <autoFilter ref="A1:J175" xr:uid="{7CD9C703-384B-CB46-BE73-70A38DCFDC44}"/>
  <phoneticPr fontId="11" type="noConversion"/>
  <conditionalFormatting sqref="I2:I3 I5:I1048576">
    <cfRule type="cellIs" dxfId="676" priority="426" operator="equal">
      <formula>"N/A"</formula>
    </cfRule>
    <cfRule type="cellIs" dxfId="675" priority="427" operator="equal">
      <formula>"No"</formula>
    </cfRule>
    <cfRule type="cellIs" dxfId="674" priority="428" operator="equal">
      <formula>"Yes"</formula>
    </cfRule>
  </conditionalFormatting>
  <conditionalFormatting sqref="I1">
    <cfRule type="cellIs" dxfId="673" priority="357" operator="equal">
      <formula>"N/A"</formula>
    </cfRule>
    <cfRule type="cellIs" dxfId="672" priority="358" operator="equal">
      <formula>"No"</formula>
    </cfRule>
    <cfRule type="cellIs" dxfId="671" priority="359" operator="equal">
      <formula>"Yes"</formula>
    </cfRule>
  </conditionalFormatting>
  <conditionalFormatting sqref="I112">
    <cfRule type="cellIs" dxfId="670" priority="354" operator="equal">
      <formula>"N/A"</formula>
    </cfRule>
    <cfRule type="cellIs" dxfId="669" priority="355" operator="equal">
      <formula>"No"</formula>
    </cfRule>
    <cfRule type="cellIs" dxfId="668" priority="356" operator="equal">
      <formula>"Yes"</formula>
    </cfRule>
  </conditionalFormatting>
  <conditionalFormatting sqref="I113">
    <cfRule type="cellIs" dxfId="667" priority="228" operator="equal">
      <formula>"N/A"</formula>
    </cfRule>
    <cfRule type="cellIs" dxfId="666" priority="229" operator="equal">
      <formula>"No"</formula>
    </cfRule>
    <cfRule type="cellIs" dxfId="665" priority="230" operator="equal">
      <formula>"Yes"</formula>
    </cfRule>
  </conditionalFormatting>
  <conditionalFormatting sqref="I114">
    <cfRule type="cellIs" dxfId="664" priority="225" operator="equal">
      <formula>"N/A"</formula>
    </cfRule>
    <cfRule type="cellIs" dxfId="663" priority="226" operator="equal">
      <formula>"No"</formula>
    </cfRule>
    <cfRule type="cellIs" dxfId="662" priority="227" operator="equal">
      <formula>"Yes"</formula>
    </cfRule>
  </conditionalFormatting>
  <conditionalFormatting sqref="I114">
    <cfRule type="cellIs" dxfId="661" priority="222" operator="equal">
      <formula>"N/A"</formula>
    </cfRule>
    <cfRule type="cellIs" dxfId="660" priority="223" operator="equal">
      <formula>"No"</formula>
    </cfRule>
    <cfRule type="cellIs" dxfId="659" priority="224" operator="equal">
      <formula>"Yes"</formula>
    </cfRule>
  </conditionalFormatting>
  <conditionalFormatting sqref="I116">
    <cfRule type="cellIs" dxfId="658" priority="216" operator="equal">
      <formula>"N/A"</formula>
    </cfRule>
    <cfRule type="cellIs" dxfId="657" priority="217" operator="equal">
      <formula>"No"</formula>
    </cfRule>
    <cfRule type="cellIs" dxfId="656" priority="218" operator="equal">
      <formula>"Yes"</formula>
    </cfRule>
  </conditionalFormatting>
  <conditionalFormatting sqref="I118">
    <cfRule type="cellIs" dxfId="655" priority="213" operator="equal">
      <formula>"N/A"</formula>
    </cfRule>
    <cfRule type="cellIs" dxfId="654" priority="214" operator="equal">
      <formula>"No"</formula>
    </cfRule>
    <cfRule type="cellIs" dxfId="653" priority="215" operator="equal">
      <formula>"Yes"</formula>
    </cfRule>
  </conditionalFormatting>
  <conditionalFormatting sqref="I120">
    <cfRule type="cellIs" dxfId="652" priority="210" operator="equal">
      <formula>"N/A"</formula>
    </cfRule>
    <cfRule type="cellIs" dxfId="651" priority="211" operator="equal">
      <formula>"No"</formula>
    </cfRule>
    <cfRule type="cellIs" dxfId="650" priority="212" operator="equal">
      <formula>"Yes"</formula>
    </cfRule>
  </conditionalFormatting>
  <conditionalFormatting sqref="I122">
    <cfRule type="cellIs" dxfId="649" priority="207" operator="equal">
      <formula>"N/A"</formula>
    </cfRule>
    <cfRule type="cellIs" dxfId="648" priority="208" operator="equal">
      <formula>"No"</formula>
    </cfRule>
    <cfRule type="cellIs" dxfId="647" priority="209" operator="equal">
      <formula>"Yes"</formula>
    </cfRule>
  </conditionalFormatting>
  <conditionalFormatting sqref="I123">
    <cfRule type="cellIs" dxfId="646" priority="204" operator="equal">
      <formula>"N/A"</formula>
    </cfRule>
    <cfRule type="cellIs" dxfId="645" priority="205" operator="equal">
      <formula>"No"</formula>
    </cfRule>
    <cfRule type="cellIs" dxfId="644" priority="206" operator="equal">
      <formula>"Yes"</formula>
    </cfRule>
  </conditionalFormatting>
  <conditionalFormatting sqref="I124">
    <cfRule type="cellIs" dxfId="643" priority="201" operator="equal">
      <formula>"N/A"</formula>
    </cfRule>
    <cfRule type="cellIs" dxfId="642" priority="202" operator="equal">
      <formula>"No"</formula>
    </cfRule>
    <cfRule type="cellIs" dxfId="641" priority="203" operator="equal">
      <formula>"Yes"</formula>
    </cfRule>
  </conditionalFormatting>
  <conditionalFormatting sqref="I125">
    <cfRule type="cellIs" dxfId="640" priority="198" operator="equal">
      <formula>"N/A"</formula>
    </cfRule>
    <cfRule type="cellIs" dxfId="639" priority="199" operator="equal">
      <formula>"No"</formula>
    </cfRule>
    <cfRule type="cellIs" dxfId="638" priority="200" operator="equal">
      <formula>"Yes"</formula>
    </cfRule>
  </conditionalFormatting>
  <conditionalFormatting sqref="I125">
    <cfRule type="cellIs" dxfId="637" priority="195" operator="equal">
      <formula>"N/A"</formula>
    </cfRule>
    <cfRule type="cellIs" dxfId="636" priority="196" operator="equal">
      <formula>"No"</formula>
    </cfRule>
    <cfRule type="cellIs" dxfId="635" priority="197" operator="equal">
      <formula>"Yes"</formula>
    </cfRule>
  </conditionalFormatting>
  <conditionalFormatting sqref="I127">
    <cfRule type="cellIs" dxfId="634" priority="189" operator="equal">
      <formula>"N/A"</formula>
    </cfRule>
    <cfRule type="cellIs" dxfId="633" priority="190" operator="equal">
      <formula>"No"</formula>
    </cfRule>
    <cfRule type="cellIs" dxfId="632" priority="191" operator="equal">
      <formula>"Yes"</formula>
    </cfRule>
  </conditionalFormatting>
  <conditionalFormatting sqref="I128">
    <cfRule type="cellIs" dxfId="631" priority="186" operator="equal">
      <formula>"N/A"</formula>
    </cfRule>
    <cfRule type="cellIs" dxfId="630" priority="187" operator="equal">
      <formula>"No"</formula>
    </cfRule>
    <cfRule type="cellIs" dxfId="629" priority="188" operator="equal">
      <formula>"Yes"</formula>
    </cfRule>
  </conditionalFormatting>
  <conditionalFormatting sqref="I129">
    <cfRule type="cellIs" dxfId="628" priority="183" operator="equal">
      <formula>"N/A"</formula>
    </cfRule>
    <cfRule type="cellIs" dxfId="627" priority="184" operator="equal">
      <formula>"No"</formula>
    </cfRule>
    <cfRule type="cellIs" dxfId="626" priority="185" operator="equal">
      <formula>"Yes"</formula>
    </cfRule>
  </conditionalFormatting>
  <conditionalFormatting sqref="I131">
    <cfRule type="cellIs" dxfId="625" priority="180" operator="equal">
      <formula>"N/A"</formula>
    </cfRule>
    <cfRule type="cellIs" dxfId="624" priority="181" operator="equal">
      <formula>"No"</formula>
    </cfRule>
    <cfRule type="cellIs" dxfId="623" priority="182" operator="equal">
      <formula>"Yes"</formula>
    </cfRule>
  </conditionalFormatting>
  <conditionalFormatting sqref="I132">
    <cfRule type="cellIs" dxfId="622" priority="177" operator="equal">
      <formula>"N/A"</formula>
    </cfRule>
    <cfRule type="cellIs" dxfId="621" priority="178" operator="equal">
      <formula>"No"</formula>
    </cfRule>
    <cfRule type="cellIs" dxfId="620" priority="179" operator="equal">
      <formula>"Yes"</formula>
    </cfRule>
  </conditionalFormatting>
  <conditionalFormatting sqref="I133">
    <cfRule type="cellIs" dxfId="619" priority="174" operator="equal">
      <formula>"N/A"</formula>
    </cfRule>
    <cfRule type="cellIs" dxfId="618" priority="175" operator="equal">
      <formula>"No"</formula>
    </cfRule>
    <cfRule type="cellIs" dxfId="617" priority="176" operator="equal">
      <formula>"Yes"</formula>
    </cfRule>
  </conditionalFormatting>
  <conditionalFormatting sqref="I140">
    <cfRule type="cellIs" dxfId="616" priority="171" operator="equal">
      <formula>"N/A"</formula>
    </cfRule>
    <cfRule type="cellIs" dxfId="615" priority="172" operator="equal">
      <formula>"No"</formula>
    </cfRule>
    <cfRule type="cellIs" dxfId="614" priority="173" operator="equal">
      <formula>"Yes"</formula>
    </cfRule>
  </conditionalFormatting>
  <conditionalFormatting sqref="I141">
    <cfRule type="cellIs" dxfId="613" priority="168" operator="equal">
      <formula>"N/A"</formula>
    </cfRule>
    <cfRule type="cellIs" dxfId="612" priority="169" operator="equal">
      <formula>"No"</formula>
    </cfRule>
    <cfRule type="cellIs" dxfId="611" priority="170" operator="equal">
      <formula>"Yes"</formula>
    </cfRule>
  </conditionalFormatting>
  <conditionalFormatting sqref="I142">
    <cfRule type="cellIs" dxfId="610" priority="165" operator="equal">
      <formula>"N/A"</formula>
    </cfRule>
    <cfRule type="cellIs" dxfId="609" priority="166" operator="equal">
      <formula>"No"</formula>
    </cfRule>
    <cfRule type="cellIs" dxfId="608" priority="167" operator="equal">
      <formula>"Yes"</formula>
    </cfRule>
  </conditionalFormatting>
  <conditionalFormatting sqref="I143">
    <cfRule type="cellIs" dxfId="607" priority="162" operator="equal">
      <formula>"N/A"</formula>
    </cfRule>
    <cfRule type="cellIs" dxfId="606" priority="163" operator="equal">
      <formula>"No"</formula>
    </cfRule>
    <cfRule type="cellIs" dxfId="605" priority="164" operator="equal">
      <formula>"Yes"</formula>
    </cfRule>
  </conditionalFormatting>
  <conditionalFormatting sqref="I145">
    <cfRule type="cellIs" dxfId="604" priority="159" operator="equal">
      <formula>"N/A"</formula>
    </cfRule>
    <cfRule type="cellIs" dxfId="603" priority="160" operator="equal">
      <formula>"No"</formula>
    </cfRule>
    <cfRule type="cellIs" dxfId="602" priority="161" operator="equal">
      <formula>"Yes"</formula>
    </cfRule>
  </conditionalFormatting>
  <conditionalFormatting sqref="I146">
    <cfRule type="cellIs" dxfId="601" priority="156" operator="equal">
      <formula>"N/A"</formula>
    </cfRule>
    <cfRule type="cellIs" dxfId="600" priority="157" operator="equal">
      <formula>"No"</formula>
    </cfRule>
    <cfRule type="cellIs" dxfId="599" priority="158" operator="equal">
      <formula>"Yes"</formula>
    </cfRule>
  </conditionalFormatting>
  <conditionalFormatting sqref="I147">
    <cfRule type="cellIs" dxfId="598" priority="153" operator="equal">
      <formula>"N/A"</formula>
    </cfRule>
    <cfRule type="cellIs" dxfId="597" priority="154" operator="equal">
      <formula>"No"</formula>
    </cfRule>
    <cfRule type="cellIs" dxfId="596" priority="155" operator="equal">
      <formula>"Yes"</formula>
    </cfRule>
  </conditionalFormatting>
  <conditionalFormatting sqref="I148">
    <cfRule type="cellIs" dxfId="595" priority="150" operator="equal">
      <formula>"N/A"</formula>
    </cfRule>
    <cfRule type="cellIs" dxfId="594" priority="151" operator="equal">
      <formula>"No"</formula>
    </cfRule>
    <cfRule type="cellIs" dxfId="593" priority="152" operator="equal">
      <formula>"Yes"</formula>
    </cfRule>
  </conditionalFormatting>
  <conditionalFormatting sqref="I162">
    <cfRule type="cellIs" dxfId="592" priority="147" operator="equal">
      <formula>"N/A"</formula>
    </cfRule>
    <cfRule type="cellIs" dxfId="591" priority="148" operator="equal">
      <formula>"No"</formula>
    </cfRule>
    <cfRule type="cellIs" dxfId="590" priority="149" operator="equal">
      <formula>"Yes"</formula>
    </cfRule>
  </conditionalFormatting>
  <conditionalFormatting sqref="I163">
    <cfRule type="cellIs" dxfId="589" priority="144" operator="equal">
      <formula>"N/A"</formula>
    </cfRule>
    <cfRule type="cellIs" dxfId="588" priority="145" operator="equal">
      <formula>"No"</formula>
    </cfRule>
    <cfRule type="cellIs" dxfId="587" priority="146" operator="equal">
      <formula>"Yes"</formula>
    </cfRule>
  </conditionalFormatting>
  <conditionalFormatting sqref="I164">
    <cfRule type="cellIs" dxfId="586" priority="141" operator="equal">
      <formula>"N/A"</formula>
    </cfRule>
    <cfRule type="cellIs" dxfId="585" priority="142" operator="equal">
      <formula>"No"</formula>
    </cfRule>
    <cfRule type="cellIs" dxfId="584" priority="143" operator="equal">
      <formula>"Yes"</formula>
    </cfRule>
  </conditionalFormatting>
  <conditionalFormatting sqref="I149">
    <cfRule type="cellIs" dxfId="583" priority="135" operator="equal">
      <formula>"N/A"</formula>
    </cfRule>
    <cfRule type="cellIs" dxfId="582" priority="136" operator="equal">
      <formula>"No"</formula>
    </cfRule>
    <cfRule type="cellIs" dxfId="581" priority="137" operator="equal">
      <formula>"Yes"</formula>
    </cfRule>
  </conditionalFormatting>
  <conditionalFormatting sqref="I150">
    <cfRule type="cellIs" dxfId="580" priority="132" operator="equal">
      <formula>"N/A"</formula>
    </cfRule>
    <cfRule type="cellIs" dxfId="579" priority="133" operator="equal">
      <formula>"No"</formula>
    </cfRule>
    <cfRule type="cellIs" dxfId="578" priority="134" operator="equal">
      <formula>"Yes"</formula>
    </cfRule>
  </conditionalFormatting>
  <conditionalFormatting sqref="I151">
    <cfRule type="cellIs" dxfId="577" priority="129" operator="equal">
      <formula>"N/A"</formula>
    </cfRule>
    <cfRule type="cellIs" dxfId="576" priority="130" operator="equal">
      <formula>"No"</formula>
    </cfRule>
    <cfRule type="cellIs" dxfId="575" priority="131" operator="equal">
      <formula>"Yes"</formula>
    </cfRule>
  </conditionalFormatting>
  <conditionalFormatting sqref="I152">
    <cfRule type="cellIs" dxfId="574" priority="126" operator="equal">
      <formula>"N/A"</formula>
    </cfRule>
    <cfRule type="cellIs" dxfId="573" priority="127" operator="equal">
      <formula>"No"</formula>
    </cfRule>
    <cfRule type="cellIs" dxfId="572" priority="128" operator="equal">
      <formula>"Yes"</formula>
    </cfRule>
  </conditionalFormatting>
  <conditionalFormatting sqref="I153">
    <cfRule type="cellIs" dxfId="571" priority="123" operator="equal">
      <formula>"N/A"</formula>
    </cfRule>
    <cfRule type="cellIs" dxfId="570" priority="124" operator="equal">
      <formula>"No"</formula>
    </cfRule>
    <cfRule type="cellIs" dxfId="569" priority="125" operator="equal">
      <formula>"Yes"</formula>
    </cfRule>
  </conditionalFormatting>
  <conditionalFormatting sqref="I154">
    <cfRule type="cellIs" dxfId="568" priority="120" operator="equal">
      <formula>"N/A"</formula>
    </cfRule>
    <cfRule type="cellIs" dxfId="567" priority="121" operator="equal">
      <formula>"No"</formula>
    </cfRule>
    <cfRule type="cellIs" dxfId="566" priority="122" operator="equal">
      <formula>"Yes"</formula>
    </cfRule>
  </conditionalFormatting>
  <conditionalFormatting sqref="I155">
    <cfRule type="cellIs" dxfId="565" priority="117" operator="equal">
      <formula>"N/A"</formula>
    </cfRule>
    <cfRule type="cellIs" dxfId="564" priority="118" operator="equal">
      <formula>"No"</formula>
    </cfRule>
    <cfRule type="cellIs" dxfId="563" priority="119" operator="equal">
      <formula>"Yes"</formula>
    </cfRule>
  </conditionalFormatting>
  <conditionalFormatting sqref="I156">
    <cfRule type="cellIs" dxfId="562" priority="114" operator="equal">
      <formula>"N/A"</formula>
    </cfRule>
    <cfRule type="cellIs" dxfId="561" priority="115" operator="equal">
      <formula>"No"</formula>
    </cfRule>
    <cfRule type="cellIs" dxfId="560" priority="116" operator="equal">
      <formula>"Yes"</formula>
    </cfRule>
  </conditionalFormatting>
  <conditionalFormatting sqref="I157">
    <cfRule type="cellIs" dxfId="559" priority="111" operator="equal">
      <formula>"N/A"</formula>
    </cfRule>
    <cfRule type="cellIs" dxfId="558" priority="112" operator="equal">
      <formula>"No"</formula>
    </cfRule>
    <cfRule type="cellIs" dxfId="557" priority="113" operator="equal">
      <formula>"Yes"</formula>
    </cfRule>
  </conditionalFormatting>
  <conditionalFormatting sqref="I159">
    <cfRule type="cellIs" dxfId="556" priority="105" operator="equal">
      <formula>"N/A"</formula>
    </cfRule>
    <cfRule type="cellIs" dxfId="555" priority="106" operator="equal">
      <formula>"No"</formula>
    </cfRule>
    <cfRule type="cellIs" dxfId="554" priority="107" operator="equal">
      <formula>"Yes"</formula>
    </cfRule>
  </conditionalFormatting>
  <conditionalFormatting sqref="I159">
    <cfRule type="cellIs" dxfId="553" priority="102" operator="equal">
      <formula>"N/A"</formula>
    </cfRule>
    <cfRule type="cellIs" dxfId="552" priority="103" operator="equal">
      <formula>"No"</formula>
    </cfRule>
    <cfRule type="cellIs" dxfId="551" priority="104" operator="equal">
      <formula>"Yes"</formula>
    </cfRule>
  </conditionalFormatting>
  <conditionalFormatting sqref="I39">
    <cfRule type="cellIs" dxfId="550" priority="96" operator="equal">
      <formula>"N/A"</formula>
    </cfRule>
    <cfRule type="cellIs" dxfId="549" priority="97" operator="equal">
      <formula>"No"</formula>
    </cfRule>
    <cfRule type="cellIs" dxfId="548" priority="98" operator="equal">
      <formula>"Yes"</formula>
    </cfRule>
  </conditionalFormatting>
  <conditionalFormatting sqref="I39">
    <cfRule type="cellIs" dxfId="547" priority="93" operator="equal">
      <formula>"N/A"</formula>
    </cfRule>
    <cfRule type="cellIs" dxfId="546" priority="94" operator="equal">
      <formula>"No"</formula>
    </cfRule>
    <cfRule type="cellIs" dxfId="545" priority="95" operator="equal">
      <formula>"Yes"</formula>
    </cfRule>
  </conditionalFormatting>
  <conditionalFormatting sqref="I40:I41">
    <cfRule type="cellIs" dxfId="544" priority="90" operator="equal">
      <formula>"N/A"</formula>
    </cfRule>
    <cfRule type="cellIs" dxfId="543" priority="91" operator="equal">
      <formula>"No"</formula>
    </cfRule>
    <cfRule type="cellIs" dxfId="542" priority="92" operator="equal">
      <formula>"Yes"</formula>
    </cfRule>
  </conditionalFormatting>
  <conditionalFormatting sqref="I40:I41">
    <cfRule type="cellIs" dxfId="541" priority="87" operator="equal">
      <formula>"N/A"</formula>
    </cfRule>
    <cfRule type="cellIs" dxfId="540" priority="88" operator="equal">
      <formula>"No"</formula>
    </cfRule>
    <cfRule type="cellIs" dxfId="539" priority="89" operator="equal">
      <formula>"Yes"</formula>
    </cfRule>
  </conditionalFormatting>
  <conditionalFormatting sqref="I40:I41">
    <cfRule type="cellIs" dxfId="538" priority="84" operator="equal">
      <formula>"N/A"</formula>
    </cfRule>
    <cfRule type="cellIs" dxfId="537" priority="85" operator="equal">
      <formula>"No"</formula>
    </cfRule>
    <cfRule type="cellIs" dxfId="536" priority="86" operator="equal">
      <formula>"Yes"</formula>
    </cfRule>
  </conditionalFormatting>
  <conditionalFormatting sqref="I49">
    <cfRule type="cellIs" dxfId="535" priority="81" operator="equal">
      <formula>"N/A"</formula>
    </cfRule>
    <cfRule type="cellIs" dxfId="534" priority="82" operator="equal">
      <formula>"No"</formula>
    </cfRule>
    <cfRule type="cellIs" dxfId="533" priority="83" operator="equal">
      <formula>"Yes"</formula>
    </cfRule>
  </conditionalFormatting>
  <conditionalFormatting sqref="I50">
    <cfRule type="cellIs" dxfId="532" priority="78" operator="equal">
      <formula>"N/A"</formula>
    </cfRule>
    <cfRule type="cellIs" dxfId="531" priority="79" operator="equal">
      <formula>"No"</formula>
    </cfRule>
    <cfRule type="cellIs" dxfId="530" priority="80" operator="equal">
      <formula>"Yes"</formula>
    </cfRule>
  </conditionalFormatting>
  <conditionalFormatting sqref="I52">
    <cfRule type="cellIs" dxfId="529" priority="75" operator="equal">
      <formula>"N/A"</formula>
    </cfRule>
    <cfRule type="cellIs" dxfId="528" priority="76" operator="equal">
      <formula>"No"</formula>
    </cfRule>
    <cfRule type="cellIs" dxfId="527" priority="77" operator="equal">
      <formula>"Yes"</formula>
    </cfRule>
  </conditionalFormatting>
  <conditionalFormatting sqref="I53">
    <cfRule type="cellIs" dxfId="526" priority="72" operator="equal">
      <formula>"N/A"</formula>
    </cfRule>
    <cfRule type="cellIs" dxfId="525" priority="73" operator="equal">
      <formula>"No"</formula>
    </cfRule>
    <cfRule type="cellIs" dxfId="524" priority="74" operator="equal">
      <formula>"Yes"</formula>
    </cfRule>
  </conditionalFormatting>
  <conditionalFormatting sqref="I54">
    <cfRule type="cellIs" dxfId="523" priority="69" operator="equal">
      <formula>"N/A"</formula>
    </cfRule>
    <cfRule type="cellIs" dxfId="522" priority="70" operator="equal">
      <formula>"No"</formula>
    </cfRule>
    <cfRule type="cellIs" dxfId="521" priority="71" operator="equal">
      <formula>"Yes"</formula>
    </cfRule>
  </conditionalFormatting>
  <conditionalFormatting sqref="I55">
    <cfRule type="cellIs" dxfId="520" priority="66" operator="equal">
      <formula>"N/A"</formula>
    </cfRule>
    <cfRule type="cellIs" dxfId="519" priority="67" operator="equal">
      <formula>"No"</formula>
    </cfRule>
    <cfRule type="cellIs" dxfId="518" priority="68" operator="equal">
      <formula>"Yes"</formula>
    </cfRule>
  </conditionalFormatting>
  <conditionalFormatting sqref="I59">
    <cfRule type="cellIs" dxfId="517" priority="63" operator="equal">
      <formula>"N/A"</formula>
    </cfRule>
    <cfRule type="cellIs" dxfId="516" priority="64" operator="equal">
      <formula>"No"</formula>
    </cfRule>
    <cfRule type="cellIs" dxfId="515" priority="65" operator="equal">
      <formula>"Yes"</formula>
    </cfRule>
  </conditionalFormatting>
  <conditionalFormatting sqref="I69">
    <cfRule type="cellIs" dxfId="514" priority="60" operator="equal">
      <formula>"N/A"</formula>
    </cfRule>
    <cfRule type="cellIs" dxfId="513" priority="61" operator="equal">
      <formula>"No"</formula>
    </cfRule>
    <cfRule type="cellIs" dxfId="512" priority="62" operator="equal">
      <formula>"Yes"</formula>
    </cfRule>
  </conditionalFormatting>
  <conditionalFormatting sqref="I73">
    <cfRule type="cellIs" dxfId="511" priority="57" operator="equal">
      <formula>"N/A"</formula>
    </cfRule>
    <cfRule type="cellIs" dxfId="510" priority="58" operator="equal">
      <formula>"No"</formula>
    </cfRule>
    <cfRule type="cellIs" dxfId="509" priority="59" operator="equal">
      <formula>"Yes"</formula>
    </cfRule>
  </conditionalFormatting>
  <conditionalFormatting sqref="I74">
    <cfRule type="cellIs" dxfId="508" priority="54" operator="equal">
      <formula>"N/A"</formula>
    </cfRule>
    <cfRule type="cellIs" dxfId="507" priority="55" operator="equal">
      <formula>"No"</formula>
    </cfRule>
    <cfRule type="cellIs" dxfId="506" priority="56" operator="equal">
      <formula>"Yes"</formula>
    </cfRule>
  </conditionalFormatting>
  <conditionalFormatting sqref="I30">
    <cfRule type="cellIs" dxfId="505" priority="51" operator="equal">
      <formula>"N/A"</formula>
    </cfRule>
    <cfRule type="cellIs" dxfId="504" priority="52" operator="equal">
      <formula>"No"</formula>
    </cfRule>
    <cfRule type="cellIs" dxfId="503" priority="53" operator="equal">
      <formula>"Yes"</formula>
    </cfRule>
  </conditionalFormatting>
  <conditionalFormatting sqref="I32">
    <cfRule type="cellIs" dxfId="502" priority="48" operator="equal">
      <formula>"N/A"</formula>
    </cfRule>
    <cfRule type="cellIs" dxfId="501" priority="49" operator="equal">
      <formula>"No"</formula>
    </cfRule>
    <cfRule type="cellIs" dxfId="500" priority="50" operator="equal">
      <formula>"Yes"</formula>
    </cfRule>
  </conditionalFormatting>
  <conditionalFormatting sqref="I82">
    <cfRule type="cellIs" dxfId="499" priority="42" operator="equal">
      <formula>"N/A"</formula>
    </cfRule>
    <cfRule type="cellIs" dxfId="498" priority="43" operator="equal">
      <formula>"No"</formula>
    </cfRule>
    <cfRule type="cellIs" dxfId="497" priority="44" operator="equal">
      <formula>"Yes"</formula>
    </cfRule>
  </conditionalFormatting>
  <conditionalFormatting sqref="I88">
    <cfRule type="cellIs" dxfId="496" priority="39" operator="equal">
      <formula>"N/A"</formula>
    </cfRule>
    <cfRule type="cellIs" dxfId="495" priority="40" operator="equal">
      <formula>"No"</formula>
    </cfRule>
    <cfRule type="cellIs" dxfId="494" priority="41" operator="equal">
      <formula>"Yes"</formula>
    </cfRule>
  </conditionalFormatting>
  <conditionalFormatting sqref="I93">
    <cfRule type="cellIs" dxfId="493" priority="36" operator="equal">
      <formula>"N/A"</formula>
    </cfRule>
    <cfRule type="cellIs" dxfId="492" priority="37" operator="equal">
      <formula>"No"</formula>
    </cfRule>
    <cfRule type="cellIs" dxfId="491" priority="38" operator="equal">
      <formula>"Yes"</formula>
    </cfRule>
  </conditionalFormatting>
  <conditionalFormatting sqref="I94">
    <cfRule type="cellIs" dxfId="490" priority="33" operator="equal">
      <formula>"N/A"</formula>
    </cfRule>
    <cfRule type="cellIs" dxfId="489" priority="34" operator="equal">
      <formula>"No"</formula>
    </cfRule>
    <cfRule type="cellIs" dxfId="488" priority="35" operator="equal">
      <formula>"Yes"</formula>
    </cfRule>
  </conditionalFormatting>
  <conditionalFormatting sqref="I101">
    <cfRule type="cellIs" dxfId="487" priority="30" operator="equal">
      <formula>"N/A"</formula>
    </cfRule>
    <cfRule type="cellIs" dxfId="486" priority="31" operator="equal">
      <formula>"No"</formula>
    </cfRule>
    <cfRule type="cellIs" dxfId="485" priority="32" operator="equal">
      <formula>"Yes"</formula>
    </cfRule>
  </conditionalFormatting>
  <conditionalFormatting sqref="I107">
    <cfRule type="cellIs" dxfId="484" priority="27" operator="equal">
      <formula>"N/A"</formula>
    </cfRule>
    <cfRule type="cellIs" dxfId="483" priority="28" operator="equal">
      <formula>"No"</formula>
    </cfRule>
    <cfRule type="cellIs" dxfId="482" priority="29" operator="equal">
      <formula>"Yes"</formula>
    </cfRule>
  </conditionalFormatting>
  <conditionalFormatting sqref="I108">
    <cfRule type="cellIs" dxfId="481" priority="24" operator="equal">
      <formula>"N/A"</formula>
    </cfRule>
    <cfRule type="cellIs" dxfId="480" priority="25" operator="equal">
      <formula>"No"</formula>
    </cfRule>
    <cfRule type="cellIs" dxfId="479" priority="26" operator="equal">
      <formula>"Yes"</formula>
    </cfRule>
  </conditionalFormatting>
  <conditionalFormatting sqref="I111">
    <cfRule type="cellIs" dxfId="478" priority="21" operator="equal">
      <formula>"N/A"</formula>
    </cfRule>
    <cfRule type="cellIs" dxfId="477" priority="22" operator="equal">
      <formula>"No"</formula>
    </cfRule>
    <cfRule type="cellIs" dxfId="476" priority="23" operator="equal">
      <formula>"Yes"</formula>
    </cfRule>
  </conditionalFormatting>
  <conditionalFormatting sqref="I4">
    <cfRule type="cellIs" dxfId="475" priority="15" operator="equal">
      <formula>"N/A"</formula>
    </cfRule>
    <cfRule type="cellIs" dxfId="474" priority="16" operator="equal">
      <formula>"No"</formula>
    </cfRule>
    <cfRule type="cellIs" dxfId="473" priority="17" operator="equal">
      <formula>"Yes"</formula>
    </cfRule>
  </conditionalFormatting>
  <conditionalFormatting sqref="D1:D72 D74:D1048576">
    <cfRule type="duplicateValues" dxfId="472" priority="1028"/>
  </conditionalFormatting>
  <conditionalFormatting sqref="D73">
    <cfRule type="duplicateValues" dxfId="471"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AF90-EDCD-A54E-82E9-433B8DAEA42F}">
  <dimension ref="A1:J169"/>
  <sheetViews>
    <sheetView zoomScale="132" zoomScaleNormal="132" zoomScalePageLayoutView="90" workbookViewId="0">
      <pane ySplit="1" topLeftCell="A2" activePane="bottomLeft" state="frozen"/>
      <selection pane="bottomLeft" activeCell="A2" sqref="A2"/>
    </sheetView>
  </sheetViews>
  <sheetFormatPr baseColWidth="10" defaultColWidth="8.83203125" defaultRowHeight="16" x14ac:dyDescent="0.2"/>
  <cols>
    <col min="1" max="1" width="6.83203125" style="3" customWidth="1"/>
    <col min="2" max="2" width="29" style="2" bestFit="1" customWidth="1"/>
    <col min="3" max="3" width="11.1640625" style="4" hidden="1" customWidth="1"/>
    <col min="4" max="4" width="24.5" style="2" hidden="1" customWidth="1"/>
    <col min="5" max="5" width="209.664062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1250</v>
      </c>
      <c r="C2" s="16" t="s">
        <v>3210</v>
      </c>
      <c r="D2" s="14" t="s">
        <v>1772</v>
      </c>
      <c r="E2" s="13" t="s">
        <v>34</v>
      </c>
      <c r="F2" s="13" t="s">
        <v>41</v>
      </c>
      <c r="G2" s="13" t="s">
        <v>42</v>
      </c>
      <c r="H2" s="39"/>
      <c r="I2" s="41"/>
      <c r="J2" s="43"/>
    </row>
    <row r="3" spans="1:10" s="44" customFormat="1" ht="187" x14ac:dyDescent="0.2">
      <c r="A3" s="12">
        <f t="shared" ref="A3:A64" si="0">A2+1</f>
        <v>2</v>
      </c>
      <c r="B3" s="13" t="s">
        <v>1251</v>
      </c>
      <c r="C3" s="16" t="s">
        <v>3210</v>
      </c>
      <c r="D3" s="14" t="s">
        <v>1773</v>
      </c>
      <c r="E3" s="13" t="s">
        <v>49</v>
      </c>
      <c r="F3" s="13" t="s">
        <v>1179</v>
      </c>
      <c r="G3" s="13" t="s">
        <v>3009</v>
      </c>
      <c r="H3" s="39"/>
      <c r="I3" s="41"/>
      <c r="J3" s="42"/>
    </row>
    <row r="4" spans="1:10" s="44" customFormat="1" ht="17" x14ac:dyDescent="0.2">
      <c r="A4" s="12">
        <f t="shared" si="0"/>
        <v>3</v>
      </c>
      <c r="B4" s="13" t="s">
        <v>1252</v>
      </c>
      <c r="C4" s="16" t="s">
        <v>3210</v>
      </c>
      <c r="D4" s="14" t="s">
        <v>1774</v>
      </c>
      <c r="E4" s="13" t="s">
        <v>545</v>
      </c>
      <c r="F4" s="13" t="s">
        <v>54</v>
      </c>
      <c r="G4" s="13" t="s">
        <v>55</v>
      </c>
      <c r="H4" s="39"/>
      <c r="I4" s="41"/>
      <c r="J4" s="42"/>
    </row>
    <row r="5" spans="1:10" s="44" customFormat="1" ht="68" x14ac:dyDescent="0.2">
      <c r="A5" s="16">
        <f t="shared" si="0"/>
        <v>4</v>
      </c>
      <c r="B5" s="13" t="s">
        <v>1253</v>
      </c>
      <c r="C5" s="16" t="s">
        <v>3210</v>
      </c>
      <c r="D5" s="14" t="s">
        <v>1775</v>
      </c>
      <c r="E5" s="13" t="s">
        <v>547</v>
      </c>
      <c r="F5" s="13" t="s">
        <v>1183</v>
      </c>
      <c r="G5" s="13" t="s">
        <v>58</v>
      </c>
      <c r="H5" s="39"/>
      <c r="I5" s="41"/>
      <c r="J5" s="42"/>
    </row>
    <row r="6" spans="1:10" s="44" customFormat="1" ht="68" x14ac:dyDescent="0.2">
      <c r="A6" s="16">
        <f t="shared" si="0"/>
        <v>5</v>
      </c>
      <c r="B6" s="13" t="s">
        <v>1254</v>
      </c>
      <c r="C6" s="16" t="s">
        <v>3210</v>
      </c>
      <c r="D6" s="14" t="s">
        <v>1776</v>
      </c>
      <c r="E6" s="13" t="s">
        <v>549</v>
      </c>
      <c r="F6" s="13" t="s">
        <v>1184</v>
      </c>
      <c r="G6" s="13" t="s">
        <v>550</v>
      </c>
      <c r="H6" s="39"/>
      <c r="I6" s="41"/>
      <c r="J6" s="42"/>
    </row>
    <row r="7" spans="1:10" s="44" customFormat="1" ht="34" x14ac:dyDescent="0.2">
      <c r="A7" s="12">
        <f t="shared" si="0"/>
        <v>6</v>
      </c>
      <c r="B7" s="14" t="s">
        <v>1255</v>
      </c>
      <c r="C7" s="16" t="s">
        <v>3210</v>
      </c>
      <c r="D7" s="14" t="s">
        <v>1777</v>
      </c>
      <c r="E7" s="13" t="s">
        <v>552</v>
      </c>
      <c r="F7" s="13" t="s">
        <v>553</v>
      </c>
      <c r="G7" s="13" t="s">
        <v>65</v>
      </c>
      <c r="H7" s="39"/>
      <c r="I7" s="41"/>
      <c r="J7" s="42"/>
    </row>
    <row r="8" spans="1:10" s="44" customFormat="1" ht="50" customHeight="1" x14ac:dyDescent="0.2">
      <c r="A8" s="12">
        <f t="shared" si="0"/>
        <v>7</v>
      </c>
      <c r="B8" s="14" t="s">
        <v>1256</v>
      </c>
      <c r="C8" s="16" t="s">
        <v>3210</v>
      </c>
      <c r="D8" s="14" t="s">
        <v>1778</v>
      </c>
      <c r="E8" s="13" t="s">
        <v>555</v>
      </c>
      <c r="F8" s="13" t="s">
        <v>556</v>
      </c>
      <c r="G8" s="13" t="s">
        <v>557</v>
      </c>
      <c r="H8" s="39"/>
      <c r="I8" s="41"/>
      <c r="J8" s="42"/>
    </row>
    <row r="9" spans="1:10" s="44" customFormat="1" ht="34" x14ac:dyDescent="0.2">
      <c r="A9" s="12">
        <f t="shared" si="0"/>
        <v>8</v>
      </c>
      <c r="B9" s="14" t="s">
        <v>1257</v>
      </c>
      <c r="C9" s="16" t="s">
        <v>3210</v>
      </c>
      <c r="D9" s="14" t="s">
        <v>1779</v>
      </c>
      <c r="E9" s="13" t="s">
        <v>559</v>
      </c>
      <c r="F9" s="13" t="s">
        <v>70</v>
      </c>
      <c r="G9" s="13" t="s">
        <v>560</v>
      </c>
      <c r="H9" s="39"/>
      <c r="I9" s="41"/>
      <c r="J9" s="42"/>
    </row>
    <row r="10" spans="1:10" s="44" customFormat="1" ht="50" customHeight="1" x14ac:dyDescent="0.2">
      <c r="A10" s="12">
        <f t="shared" si="0"/>
        <v>9</v>
      </c>
      <c r="B10" s="14" t="s">
        <v>1258</v>
      </c>
      <c r="C10" s="16" t="s">
        <v>3210</v>
      </c>
      <c r="D10" s="14" t="s">
        <v>1780</v>
      </c>
      <c r="E10" s="13" t="s">
        <v>562</v>
      </c>
      <c r="F10" s="13" t="s">
        <v>1185</v>
      </c>
      <c r="G10" s="13" t="s">
        <v>563</v>
      </c>
      <c r="H10" s="39"/>
      <c r="I10" s="41"/>
      <c r="J10" s="42"/>
    </row>
    <row r="11" spans="1:10" s="44" customFormat="1" ht="50" customHeight="1" x14ac:dyDescent="0.2">
      <c r="A11" s="16">
        <f t="shared" si="0"/>
        <v>10</v>
      </c>
      <c r="B11" s="13" t="s">
        <v>1259</v>
      </c>
      <c r="C11" s="16" t="s">
        <v>3210</v>
      </c>
      <c r="D11" s="14" t="s">
        <v>1781</v>
      </c>
      <c r="E11" s="13" t="s">
        <v>565</v>
      </c>
      <c r="F11" s="13" t="s">
        <v>566</v>
      </c>
      <c r="G11" s="13" t="s">
        <v>567</v>
      </c>
      <c r="H11" s="39"/>
      <c r="I11" s="41"/>
      <c r="J11" s="42"/>
    </row>
    <row r="12" spans="1:10" s="44" customFormat="1" ht="34" x14ac:dyDescent="0.2">
      <c r="A12" s="12">
        <f t="shared" si="0"/>
        <v>11</v>
      </c>
      <c r="B12" s="13" t="s">
        <v>1260</v>
      </c>
      <c r="C12" s="16" t="s">
        <v>3210</v>
      </c>
      <c r="D12" s="14" t="s">
        <v>1782</v>
      </c>
      <c r="E12" s="13" t="s">
        <v>569</v>
      </c>
      <c r="F12" s="13" t="s">
        <v>570</v>
      </c>
      <c r="G12" s="13" t="s">
        <v>83</v>
      </c>
      <c r="H12" s="39"/>
      <c r="I12" s="41"/>
      <c r="J12" s="42"/>
    </row>
    <row r="13" spans="1:10" s="44" customFormat="1" ht="50" customHeight="1" x14ac:dyDescent="0.2">
      <c r="A13" s="12">
        <f t="shared" si="0"/>
        <v>12</v>
      </c>
      <c r="B13" s="14" t="s">
        <v>1261</v>
      </c>
      <c r="C13" s="16" t="s">
        <v>3210</v>
      </c>
      <c r="D13" s="14" t="s">
        <v>1783</v>
      </c>
      <c r="E13" s="13" t="s">
        <v>572</v>
      </c>
      <c r="F13" s="13" t="s">
        <v>86</v>
      </c>
      <c r="G13" s="13" t="s">
        <v>87</v>
      </c>
      <c r="H13" s="39"/>
      <c r="I13" s="41"/>
      <c r="J13" s="42"/>
    </row>
    <row r="14" spans="1:10" s="44" customFormat="1" ht="50" customHeight="1" x14ac:dyDescent="0.2">
      <c r="A14" s="12">
        <f t="shared" si="0"/>
        <v>13</v>
      </c>
      <c r="B14" s="14" t="s">
        <v>1262</v>
      </c>
      <c r="C14" s="16" t="s">
        <v>3210</v>
      </c>
      <c r="D14" s="14" t="s">
        <v>1784</v>
      </c>
      <c r="E14" s="13" t="s">
        <v>574</v>
      </c>
      <c r="F14" s="13" t="s">
        <v>575</v>
      </c>
      <c r="G14" s="13" t="s">
        <v>91</v>
      </c>
      <c r="H14" s="39"/>
      <c r="I14" s="41"/>
      <c r="J14" s="42"/>
    </row>
    <row r="15" spans="1:10" s="44" customFormat="1" ht="50" customHeight="1" x14ac:dyDescent="0.2">
      <c r="A15" s="12">
        <f t="shared" si="0"/>
        <v>14</v>
      </c>
      <c r="B15" s="13" t="s">
        <v>1263</v>
      </c>
      <c r="C15" s="16" t="s">
        <v>3210</v>
      </c>
      <c r="D15" s="14" t="s">
        <v>1785</v>
      </c>
      <c r="E15" s="13" t="s">
        <v>1235</v>
      </c>
      <c r="F15" s="13" t="s">
        <v>93</v>
      </c>
      <c r="G15" s="13" t="s">
        <v>94</v>
      </c>
      <c r="H15" s="39"/>
      <c r="I15" s="41"/>
      <c r="J15" s="42"/>
    </row>
    <row r="16" spans="1:10" s="44" customFormat="1" ht="34" x14ac:dyDescent="0.2">
      <c r="A16" s="12">
        <f t="shared" si="0"/>
        <v>15</v>
      </c>
      <c r="B16" s="13" t="s">
        <v>1264</v>
      </c>
      <c r="C16" s="16" t="s">
        <v>3210</v>
      </c>
      <c r="D16" s="14" t="s">
        <v>1786</v>
      </c>
      <c r="E16" s="13" t="s">
        <v>1236</v>
      </c>
      <c r="F16" s="17" t="s">
        <v>96</v>
      </c>
      <c r="G16" s="13" t="s">
        <v>578</v>
      </c>
      <c r="H16" s="39"/>
      <c r="I16" s="41"/>
      <c r="J16" s="42"/>
    </row>
    <row r="17" spans="1:10" s="44" customFormat="1" ht="51" x14ac:dyDescent="0.2">
      <c r="A17" s="12">
        <f t="shared" si="0"/>
        <v>16</v>
      </c>
      <c r="B17" s="14" t="s">
        <v>1265</v>
      </c>
      <c r="C17" s="16" t="s">
        <v>3210</v>
      </c>
      <c r="D17" s="14" t="s">
        <v>1787</v>
      </c>
      <c r="E17" s="13" t="s">
        <v>1237</v>
      </c>
      <c r="F17" s="13" t="s">
        <v>99</v>
      </c>
      <c r="G17" s="13" t="s">
        <v>578</v>
      </c>
      <c r="H17" s="39"/>
      <c r="I17" s="41"/>
      <c r="J17" s="42"/>
    </row>
    <row r="18" spans="1:10" s="44" customFormat="1" ht="50" customHeight="1" x14ac:dyDescent="0.2">
      <c r="A18" s="12">
        <f t="shared" si="0"/>
        <v>17</v>
      </c>
      <c r="B18" s="14" t="s">
        <v>1266</v>
      </c>
      <c r="C18" s="16" t="s">
        <v>3210</v>
      </c>
      <c r="D18" s="14" t="s">
        <v>1788</v>
      </c>
      <c r="E18" s="13" t="s">
        <v>581</v>
      </c>
      <c r="F18" s="13" t="s">
        <v>582</v>
      </c>
      <c r="G18" s="13" t="s">
        <v>583</v>
      </c>
      <c r="H18" s="39"/>
      <c r="I18" s="41"/>
      <c r="J18" s="42"/>
    </row>
    <row r="19" spans="1:10" s="44" customFormat="1" ht="34" x14ac:dyDescent="0.2">
      <c r="A19" s="12">
        <f t="shared" si="0"/>
        <v>18</v>
      </c>
      <c r="B19" s="14" t="s">
        <v>1267</v>
      </c>
      <c r="C19" s="16" t="s">
        <v>3210</v>
      </c>
      <c r="D19" s="14" t="s">
        <v>1789</v>
      </c>
      <c r="E19" s="13" t="s">
        <v>1238</v>
      </c>
      <c r="F19" s="13" t="s">
        <v>585</v>
      </c>
      <c r="G19" s="13" t="s">
        <v>105</v>
      </c>
      <c r="H19" s="39"/>
      <c r="I19" s="41"/>
      <c r="J19" s="42"/>
    </row>
    <row r="20" spans="1:10" s="44" customFormat="1" ht="119" x14ac:dyDescent="0.2">
      <c r="A20" s="12">
        <f t="shared" si="0"/>
        <v>19</v>
      </c>
      <c r="B20" s="14" t="s">
        <v>1268</v>
      </c>
      <c r="C20" s="16" t="s">
        <v>3210</v>
      </c>
      <c r="D20" s="14" t="s">
        <v>1790</v>
      </c>
      <c r="E20" s="13" t="s">
        <v>1132</v>
      </c>
      <c r="F20" s="13" t="s">
        <v>3010</v>
      </c>
      <c r="G20" s="13" t="s">
        <v>107</v>
      </c>
      <c r="H20" s="39"/>
      <c r="I20" s="41"/>
      <c r="J20" s="42"/>
    </row>
    <row r="21" spans="1:10" s="44" customFormat="1" ht="34" x14ac:dyDescent="0.2">
      <c r="A21" s="12">
        <f t="shared" si="0"/>
        <v>20</v>
      </c>
      <c r="B21" s="14" t="s">
        <v>1269</v>
      </c>
      <c r="C21" s="16" t="s">
        <v>3210</v>
      </c>
      <c r="D21" s="14" t="s">
        <v>1791</v>
      </c>
      <c r="E21" s="13" t="s">
        <v>588</v>
      </c>
      <c r="F21" s="13" t="s">
        <v>589</v>
      </c>
      <c r="G21" s="13" t="s">
        <v>94</v>
      </c>
      <c r="H21" s="39"/>
      <c r="I21" s="41"/>
      <c r="J21" s="42"/>
    </row>
    <row r="22" spans="1:10" s="44" customFormat="1" ht="409.6" x14ac:dyDescent="0.2">
      <c r="A22" s="12">
        <f t="shared" si="0"/>
        <v>21</v>
      </c>
      <c r="B22" s="13" t="s">
        <v>1270</v>
      </c>
      <c r="C22" s="16" t="s">
        <v>3210</v>
      </c>
      <c r="D22" s="14" t="s">
        <v>1792</v>
      </c>
      <c r="E22" s="13" t="s">
        <v>3011</v>
      </c>
      <c r="F22" s="17" t="s">
        <v>3012</v>
      </c>
      <c r="G22" s="13" t="s">
        <v>206</v>
      </c>
      <c r="H22" s="39"/>
      <c r="I22" s="41"/>
      <c r="J22" s="42"/>
    </row>
    <row r="23" spans="1:10" s="44" customFormat="1" ht="50" customHeight="1" x14ac:dyDescent="0.2">
      <c r="A23" s="12">
        <f t="shared" si="0"/>
        <v>22</v>
      </c>
      <c r="B23" s="13" t="s">
        <v>1271</v>
      </c>
      <c r="C23" s="16" t="s">
        <v>3210</v>
      </c>
      <c r="D23" s="14" t="s">
        <v>1793</v>
      </c>
      <c r="E23" s="13" t="s">
        <v>593</v>
      </c>
      <c r="F23" s="13" t="s">
        <v>594</v>
      </c>
      <c r="G23" s="13" t="s">
        <v>595</v>
      </c>
      <c r="H23" s="39"/>
      <c r="I23" s="41"/>
      <c r="J23" s="42"/>
    </row>
    <row r="24" spans="1:10" s="44" customFormat="1" ht="34" x14ac:dyDescent="0.2">
      <c r="A24" s="12">
        <f t="shared" si="0"/>
        <v>23</v>
      </c>
      <c r="B24" s="13" t="s">
        <v>1272</v>
      </c>
      <c r="C24" s="16" t="s">
        <v>3210</v>
      </c>
      <c r="D24" s="14" t="s">
        <v>1794</v>
      </c>
      <c r="E24" s="13" t="s">
        <v>597</v>
      </c>
      <c r="F24" s="13" t="s">
        <v>598</v>
      </c>
      <c r="G24" s="13" t="s">
        <v>94</v>
      </c>
      <c r="H24" s="39"/>
      <c r="I24" s="41"/>
      <c r="J24" s="43"/>
    </row>
    <row r="25" spans="1:10" s="44" customFormat="1" ht="51" x14ac:dyDescent="0.2">
      <c r="A25" s="12">
        <f t="shared" si="0"/>
        <v>24</v>
      </c>
      <c r="B25" s="13" t="s">
        <v>1273</v>
      </c>
      <c r="C25" s="16" t="s">
        <v>3210</v>
      </c>
      <c r="D25" s="14" t="s">
        <v>1795</v>
      </c>
      <c r="E25" s="13" t="s">
        <v>121</v>
      </c>
      <c r="F25" s="13" t="s">
        <v>600</v>
      </c>
      <c r="G25" s="13" t="s">
        <v>601</v>
      </c>
      <c r="H25" s="39"/>
      <c r="I25" s="41"/>
      <c r="J25" s="42"/>
    </row>
    <row r="26" spans="1:10" s="44" customFormat="1" ht="85" x14ac:dyDescent="0.2">
      <c r="A26" s="12">
        <f t="shared" si="0"/>
        <v>25</v>
      </c>
      <c r="B26" s="13" t="s">
        <v>1274</v>
      </c>
      <c r="C26" s="16" t="s">
        <v>3210</v>
      </c>
      <c r="D26" s="14" t="s">
        <v>1796</v>
      </c>
      <c r="E26" s="13" t="s">
        <v>603</v>
      </c>
      <c r="F26" s="13" t="s">
        <v>125</v>
      </c>
      <c r="G26" s="13" t="s">
        <v>206</v>
      </c>
      <c r="H26" s="39"/>
      <c r="I26" s="41"/>
      <c r="J26" s="42"/>
    </row>
    <row r="27" spans="1:10" s="44" customFormat="1" ht="51" x14ac:dyDescent="0.2">
      <c r="A27" s="12">
        <f t="shared" si="0"/>
        <v>26</v>
      </c>
      <c r="B27" s="13" t="s">
        <v>1275</v>
      </c>
      <c r="C27" s="16" t="s">
        <v>3210</v>
      </c>
      <c r="D27" s="14" t="s">
        <v>1797</v>
      </c>
      <c r="E27" s="13" t="s">
        <v>605</v>
      </c>
      <c r="F27" s="13" t="s">
        <v>606</v>
      </c>
      <c r="G27" s="13" t="s">
        <v>129</v>
      </c>
      <c r="H27" s="39"/>
      <c r="I27" s="41"/>
      <c r="J27" s="42"/>
    </row>
    <row r="28" spans="1:10" s="44" customFormat="1" ht="85" x14ac:dyDescent="0.2">
      <c r="A28" s="12">
        <f t="shared" si="0"/>
        <v>27</v>
      </c>
      <c r="B28" s="13" t="s">
        <v>1276</v>
      </c>
      <c r="C28" s="16" t="s">
        <v>1177</v>
      </c>
      <c r="D28" s="14" t="s">
        <v>3363</v>
      </c>
      <c r="E28" s="13" t="s">
        <v>131</v>
      </c>
      <c r="F28" s="13" t="s">
        <v>3318</v>
      </c>
      <c r="G28" s="13" t="s">
        <v>133</v>
      </c>
      <c r="H28" s="39"/>
      <c r="I28" s="41"/>
      <c r="J28" s="42"/>
    </row>
    <row r="29" spans="1:10" s="44" customFormat="1" ht="50" customHeight="1" x14ac:dyDescent="0.2">
      <c r="A29" s="16">
        <f t="shared" si="0"/>
        <v>28</v>
      </c>
      <c r="B29" s="13" t="s">
        <v>1277</v>
      </c>
      <c r="C29" s="16" t="s">
        <v>3210</v>
      </c>
      <c r="D29" s="14" t="s">
        <v>1798</v>
      </c>
      <c r="E29" s="13" t="s">
        <v>608</v>
      </c>
      <c r="F29" s="13" t="s">
        <v>1188</v>
      </c>
      <c r="G29" s="13" t="s">
        <v>610</v>
      </c>
      <c r="H29" s="39"/>
      <c r="I29" s="41"/>
      <c r="J29" s="43"/>
    </row>
    <row r="30" spans="1:10" s="44" customFormat="1" ht="51" x14ac:dyDescent="0.2">
      <c r="A30" s="16">
        <f t="shared" si="0"/>
        <v>29</v>
      </c>
      <c r="B30" s="13" t="s">
        <v>1278</v>
      </c>
      <c r="C30" s="16" t="s">
        <v>3210</v>
      </c>
      <c r="D30" s="14" t="s">
        <v>1799</v>
      </c>
      <c r="E30" s="13" t="s">
        <v>612</v>
      </c>
      <c r="F30" s="13" t="s">
        <v>613</v>
      </c>
      <c r="G30" s="13" t="s">
        <v>94</v>
      </c>
      <c r="H30" s="39"/>
      <c r="I30" s="41"/>
      <c r="J30" s="42"/>
    </row>
    <row r="31" spans="1:10" s="44" customFormat="1" ht="34" x14ac:dyDescent="0.2">
      <c r="A31" s="12">
        <f t="shared" si="0"/>
        <v>30</v>
      </c>
      <c r="B31" s="13" t="s">
        <v>1279</v>
      </c>
      <c r="C31" s="16" t="s">
        <v>3210</v>
      </c>
      <c r="D31" s="14" t="s">
        <v>1800</v>
      </c>
      <c r="E31" s="13" t="s">
        <v>615</v>
      </c>
      <c r="F31" s="13" t="s">
        <v>82</v>
      </c>
      <c r="G31" s="13" t="s">
        <v>83</v>
      </c>
      <c r="H31" s="39"/>
      <c r="I31" s="41"/>
      <c r="J31" s="42"/>
    </row>
    <row r="32" spans="1:10" s="44" customFormat="1" ht="34" x14ac:dyDescent="0.2">
      <c r="A32" s="12">
        <f t="shared" si="0"/>
        <v>31</v>
      </c>
      <c r="B32" s="13" t="s">
        <v>1280</v>
      </c>
      <c r="C32" s="16" t="s">
        <v>3210</v>
      </c>
      <c r="D32" s="14" t="s">
        <v>1801</v>
      </c>
      <c r="E32" s="13" t="s">
        <v>617</v>
      </c>
      <c r="F32" s="13" t="s">
        <v>618</v>
      </c>
      <c r="G32" s="13" t="s">
        <v>619</v>
      </c>
      <c r="H32" s="39"/>
      <c r="I32" s="41"/>
      <c r="J32" s="42"/>
    </row>
    <row r="33" spans="1:10" s="44" customFormat="1" ht="85" x14ac:dyDescent="0.2">
      <c r="A33" s="12">
        <f t="shared" si="0"/>
        <v>32</v>
      </c>
      <c r="B33" s="13" t="s">
        <v>1281</v>
      </c>
      <c r="C33" s="16" t="s">
        <v>3210</v>
      </c>
      <c r="D33" s="14" t="s">
        <v>1802</v>
      </c>
      <c r="E33" s="13" t="s">
        <v>621</v>
      </c>
      <c r="F33" s="13" t="s">
        <v>622</v>
      </c>
      <c r="G33" s="13" t="s">
        <v>1189</v>
      </c>
      <c r="H33" s="39"/>
      <c r="I33" s="41"/>
      <c r="J33" s="42"/>
    </row>
    <row r="34" spans="1:10" s="44" customFormat="1" ht="102" x14ac:dyDescent="0.2">
      <c r="A34" s="12">
        <f t="shared" si="0"/>
        <v>33</v>
      </c>
      <c r="B34" s="13" t="s">
        <v>1282</v>
      </c>
      <c r="C34" s="16" t="s">
        <v>3210</v>
      </c>
      <c r="D34" s="14" t="s">
        <v>1803</v>
      </c>
      <c r="E34" s="13" t="s">
        <v>624</v>
      </c>
      <c r="F34" s="13" t="s">
        <v>1190</v>
      </c>
      <c r="G34" s="13" t="s">
        <v>148</v>
      </c>
      <c r="H34" s="39"/>
      <c r="I34" s="41"/>
      <c r="J34" s="42"/>
    </row>
    <row r="35" spans="1:10" s="44" customFormat="1" ht="51" x14ac:dyDescent="0.2">
      <c r="A35" s="12">
        <f t="shared" si="0"/>
        <v>34</v>
      </c>
      <c r="B35" s="13" t="s">
        <v>1283</v>
      </c>
      <c r="C35" s="16" t="s">
        <v>3210</v>
      </c>
      <c r="D35" s="14" t="s">
        <v>1804</v>
      </c>
      <c r="E35" s="13" t="s">
        <v>3013</v>
      </c>
      <c r="F35" s="13" t="s">
        <v>3014</v>
      </c>
      <c r="G35" s="13" t="s">
        <v>150</v>
      </c>
      <c r="H35" s="39"/>
      <c r="I35" s="41"/>
      <c r="J35" s="42"/>
    </row>
    <row r="36" spans="1:10" s="44" customFormat="1" ht="119" x14ac:dyDescent="0.2">
      <c r="A36" s="12">
        <f t="shared" si="0"/>
        <v>35</v>
      </c>
      <c r="B36" s="13" t="s">
        <v>1284</v>
      </c>
      <c r="C36" s="16" t="s">
        <v>3210</v>
      </c>
      <c r="D36" s="14" t="s">
        <v>1805</v>
      </c>
      <c r="E36" s="13" t="s">
        <v>3015</v>
      </c>
      <c r="F36" s="13" t="s">
        <v>2976</v>
      </c>
      <c r="G36" s="13" t="s">
        <v>627</v>
      </c>
      <c r="H36" s="39"/>
      <c r="I36" s="41"/>
      <c r="J36" s="42"/>
    </row>
    <row r="37" spans="1:10" s="44" customFormat="1" ht="50" customHeight="1" x14ac:dyDescent="0.2">
      <c r="A37" s="16">
        <f t="shared" si="0"/>
        <v>36</v>
      </c>
      <c r="B37" s="13" t="s">
        <v>1285</v>
      </c>
      <c r="C37" s="16" t="s">
        <v>3210</v>
      </c>
      <c r="D37" s="14" t="s">
        <v>1806</v>
      </c>
      <c r="E37" s="13" t="s">
        <v>632</v>
      </c>
      <c r="F37" s="13" t="s">
        <v>153</v>
      </c>
      <c r="G37" s="13" t="s">
        <v>154</v>
      </c>
      <c r="H37" s="39"/>
      <c r="I37" s="41"/>
      <c r="J37" s="42"/>
    </row>
    <row r="38" spans="1:10" s="44" customFormat="1" ht="50" customHeight="1" x14ac:dyDescent="0.2">
      <c r="A38" s="16">
        <f t="shared" si="0"/>
        <v>37</v>
      </c>
      <c r="B38" s="13" t="s">
        <v>1286</v>
      </c>
      <c r="C38" s="16" t="s">
        <v>3210</v>
      </c>
      <c r="D38" s="14" t="s">
        <v>1807</v>
      </c>
      <c r="E38" s="13" t="s">
        <v>3323</v>
      </c>
      <c r="F38" s="13" t="s">
        <v>634</v>
      </c>
      <c r="G38" s="13" t="s">
        <v>635</v>
      </c>
      <c r="H38" s="39"/>
      <c r="I38" s="41"/>
      <c r="J38" s="42"/>
    </row>
    <row r="39" spans="1:10" s="44" customFormat="1" ht="50" customHeight="1" x14ac:dyDescent="0.2">
      <c r="A39" s="12">
        <f t="shared" si="0"/>
        <v>38</v>
      </c>
      <c r="B39" s="14" t="s">
        <v>1287</v>
      </c>
      <c r="C39" s="16" t="s">
        <v>1177</v>
      </c>
      <c r="D39" s="14" t="s">
        <v>3364</v>
      </c>
      <c r="E39" s="13" t="s">
        <v>3324</v>
      </c>
      <c r="F39" s="13" t="s">
        <v>3325</v>
      </c>
      <c r="G39" s="13" t="s">
        <v>3326</v>
      </c>
      <c r="H39" s="39"/>
      <c r="I39" s="41"/>
      <c r="J39" s="42"/>
    </row>
    <row r="40" spans="1:10" s="44" customFormat="1" ht="85" x14ac:dyDescent="0.2">
      <c r="A40" s="12">
        <f t="shared" si="0"/>
        <v>39</v>
      </c>
      <c r="B40" s="14" t="s">
        <v>1288</v>
      </c>
      <c r="C40" s="16" t="s">
        <v>1177</v>
      </c>
      <c r="D40" s="14" t="s">
        <v>3365</v>
      </c>
      <c r="E40" s="13" t="s">
        <v>3327</v>
      </c>
      <c r="F40" s="13" t="s">
        <v>3328</v>
      </c>
      <c r="G40" s="13" t="s">
        <v>3326</v>
      </c>
      <c r="H40" s="39"/>
      <c r="I40" s="41"/>
      <c r="J40" s="42"/>
    </row>
    <row r="41" spans="1:10" s="44" customFormat="1" ht="50" customHeight="1" x14ac:dyDescent="0.2">
      <c r="A41" s="12">
        <f t="shared" si="0"/>
        <v>40</v>
      </c>
      <c r="B41" s="13" t="s">
        <v>1289</v>
      </c>
      <c r="C41" s="16" t="s">
        <v>3210</v>
      </c>
      <c r="D41" s="14" t="s">
        <v>1808</v>
      </c>
      <c r="E41" s="13" t="s">
        <v>637</v>
      </c>
      <c r="F41" s="13" t="s">
        <v>171</v>
      </c>
      <c r="G41" s="13" t="s">
        <v>94</v>
      </c>
      <c r="H41" s="39"/>
      <c r="I41" s="41"/>
      <c r="J41" s="42"/>
    </row>
    <row r="42" spans="1:10" s="44" customFormat="1" ht="50" customHeight="1" x14ac:dyDescent="0.2">
      <c r="A42" s="12">
        <f t="shared" si="0"/>
        <v>41</v>
      </c>
      <c r="B42" s="13" t="s">
        <v>1290</v>
      </c>
      <c r="C42" s="16" t="s">
        <v>3210</v>
      </c>
      <c r="D42" s="14" t="s">
        <v>1809</v>
      </c>
      <c r="E42" s="13" t="s">
        <v>639</v>
      </c>
      <c r="F42" s="13" t="s">
        <v>174</v>
      </c>
      <c r="G42" s="13" t="s">
        <v>175</v>
      </c>
      <c r="H42" s="39"/>
      <c r="I42" s="41"/>
      <c r="J42" s="42"/>
    </row>
    <row r="43" spans="1:10" s="44" customFormat="1" ht="51" x14ac:dyDescent="0.2">
      <c r="A43" s="12">
        <f t="shared" si="0"/>
        <v>42</v>
      </c>
      <c r="B43" s="14" t="s">
        <v>1291</v>
      </c>
      <c r="C43" s="16" t="s">
        <v>3210</v>
      </c>
      <c r="D43" s="14" t="s">
        <v>1810</v>
      </c>
      <c r="E43" s="13" t="s">
        <v>641</v>
      </c>
      <c r="F43" s="13" t="s">
        <v>642</v>
      </c>
      <c r="G43" s="13" t="s">
        <v>179</v>
      </c>
      <c r="H43" s="39"/>
      <c r="I43" s="41"/>
      <c r="J43" s="42"/>
    </row>
    <row r="44" spans="1:10" s="44" customFormat="1" ht="50" customHeight="1" x14ac:dyDescent="0.2">
      <c r="A44" s="12">
        <f t="shared" si="0"/>
        <v>43</v>
      </c>
      <c r="B44" s="14" t="s">
        <v>1292</v>
      </c>
      <c r="C44" s="16" t="s">
        <v>3210</v>
      </c>
      <c r="D44" s="14" t="s">
        <v>1811</v>
      </c>
      <c r="E44" s="13" t="s">
        <v>644</v>
      </c>
      <c r="F44" s="13" t="s">
        <v>645</v>
      </c>
      <c r="G44" s="13" t="s">
        <v>179</v>
      </c>
      <c r="H44" s="39"/>
      <c r="I44" s="41"/>
      <c r="J44" s="42"/>
    </row>
    <row r="45" spans="1:10" s="44" customFormat="1" ht="50" customHeight="1" x14ac:dyDescent="0.2">
      <c r="A45" s="16">
        <f t="shared" si="0"/>
        <v>44</v>
      </c>
      <c r="B45" s="13" t="s">
        <v>1293</v>
      </c>
      <c r="C45" s="16" t="s">
        <v>3210</v>
      </c>
      <c r="D45" s="14" t="s">
        <v>1812</v>
      </c>
      <c r="E45" s="13" t="s">
        <v>660</v>
      </c>
      <c r="F45" s="13" t="s">
        <v>202</v>
      </c>
      <c r="G45" s="13" t="s">
        <v>203</v>
      </c>
      <c r="H45" s="39"/>
      <c r="I45" s="41"/>
      <c r="J45" s="42"/>
    </row>
    <row r="46" spans="1:10" s="44" customFormat="1" ht="50" customHeight="1" x14ac:dyDescent="0.2">
      <c r="A46" s="16">
        <f t="shared" si="0"/>
        <v>45</v>
      </c>
      <c r="B46" s="13" t="s">
        <v>1294</v>
      </c>
      <c r="C46" s="16" t="s">
        <v>3210</v>
      </c>
      <c r="D46" s="14" t="s">
        <v>1813</v>
      </c>
      <c r="E46" s="13" t="s">
        <v>205</v>
      </c>
      <c r="F46" s="13" t="s">
        <v>202</v>
      </c>
      <c r="G46" s="13" t="s">
        <v>94</v>
      </c>
      <c r="H46" s="39"/>
      <c r="I46" s="41"/>
      <c r="J46" s="42"/>
    </row>
    <row r="47" spans="1:10" s="44" customFormat="1" ht="50" customHeight="1" x14ac:dyDescent="0.2">
      <c r="A47" s="16">
        <f t="shared" si="0"/>
        <v>46</v>
      </c>
      <c r="B47" s="13" t="s">
        <v>1295</v>
      </c>
      <c r="C47" s="16" t="s">
        <v>3210</v>
      </c>
      <c r="D47" s="14" t="s">
        <v>1814</v>
      </c>
      <c r="E47" s="13" t="s">
        <v>663</v>
      </c>
      <c r="F47" s="13" t="s">
        <v>3016</v>
      </c>
      <c r="G47" s="13" t="s">
        <v>209</v>
      </c>
      <c r="H47" s="39"/>
      <c r="I47" s="41"/>
      <c r="J47" s="42"/>
    </row>
    <row r="48" spans="1:10" s="44" customFormat="1" ht="51" x14ac:dyDescent="0.2">
      <c r="A48" s="16">
        <f t="shared" si="0"/>
        <v>47</v>
      </c>
      <c r="B48" s="13" t="s">
        <v>1296</v>
      </c>
      <c r="C48" s="16" t="s">
        <v>3210</v>
      </c>
      <c r="D48" s="14" t="s">
        <v>1815</v>
      </c>
      <c r="E48" s="13" t="s">
        <v>1239</v>
      </c>
      <c r="F48" s="13" t="s">
        <v>1136</v>
      </c>
      <c r="G48" s="13" t="s">
        <v>1137</v>
      </c>
      <c r="H48" s="39"/>
      <c r="I48" s="41"/>
      <c r="J48" s="42"/>
    </row>
    <row r="49" spans="1:10" s="44" customFormat="1" ht="17" x14ac:dyDescent="0.2">
      <c r="A49" s="16">
        <f t="shared" si="0"/>
        <v>48</v>
      </c>
      <c r="B49" s="13" t="s">
        <v>1297</v>
      </c>
      <c r="C49" s="16" t="s">
        <v>3210</v>
      </c>
      <c r="D49" s="14" t="s">
        <v>1816</v>
      </c>
      <c r="E49" s="13" t="s">
        <v>666</v>
      </c>
      <c r="F49" s="13" t="s">
        <v>110</v>
      </c>
      <c r="G49" s="13" t="s">
        <v>94</v>
      </c>
      <c r="H49" s="39"/>
      <c r="I49" s="41"/>
      <c r="J49" s="42"/>
    </row>
    <row r="50" spans="1:10" s="44" customFormat="1" ht="50" customHeight="1" x14ac:dyDescent="0.2">
      <c r="A50" s="16">
        <f t="shared" si="0"/>
        <v>49</v>
      </c>
      <c r="B50" s="13" t="s">
        <v>3366</v>
      </c>
      <c r="C50" s="16" t="s">
        <v>3210</v>
      </c>
      <c r="D50" s="14" t="s">
        <v>1817</v>
      </c>
      <c r="E50" s="13" t="s">
        <v>668</v>
      </c>
      <c r="F50" s="13" t="s">
        <v>215</v>
      </c>
      <c r="G50" s="13" t="s">
        <v>216</v>
      </c>
      <c r="H50" s="39"/>
      <c r="I50" s="41"/>
      <c r="J50" s="42"/>
    </row>
    <row r="51" spans="1:10" s="44" customFormat="1" ht="34" x14ac:dyDescent="0.2">
      <c r="A51" s="16">
        <f t="shared" si="0"/>
        <v>50</v>
      </c>
      <c r="B51" s="13" t="s">
        <v>3367</v>
      </c>
      <c r="C51" s="16" t="s">
        <v>3210</v>
      </c>
      <c r="D51" s="14" t="s">
        <v>1818</v>
      </c>
      <c r="E51" s="13" t="s">
        <v>670</v>
      </c>
      <c r="F51" s="13" t="s">
        <v>219</v>
      </c>
      <c r="G51" s="13" t="s">
        <v>220</v>
      </c>
      <c r="H51" s="39"/>
      <c r="I51" s="41"/>
      <c r="J51" s="42"/>
    </row>
    <row r="52" spans="1:10" s="44" customFormat="1" ht="51" x14ac:dyDescent="0.2">
      <c r="A52" s="16">
        <f t="shared" si="0"/>
        <v>51</v>
      </c>
      <c r="B52" s="13" t="s">
        <v>3368</v>
      </c>
      <c r="C52" s="16" t="s">
        <v>3210</v>
      </c>
      <c r="D52" s="14" t="s">
        <v>1819</v>
      </c>
      <c r="E52" s="13" t="s">
        <v>672</v>
      </c>
      <c r="F52" s="13" t="s">
        <v>673</v>
      </c>
      <c r="G52" s="13" t="s">
        <v>94</v>
      </c>
      <c r="H52" s="39"/>
      <c r="I52" s="41"/>
      <c r="J52" s="42"/>
    </row>
    <row r="53" spans="1:10" s="44" customFormat="1" ht="34" x14ac:dyDescent="0.2">
      <c r="A53" s="16">
        <f t="shared" si="0"/>
        <v>52</v>
      </c>
      <c r="B53" s="13" t="s">
        <v>1298</v>
      </c>
      <c r="C53" s="16" t="s">
        <v>3210</v>
      </c>
      <c r="D53" s="14" t="s">
        <v>1820</v>
      </c>
      <c r="E53" s="13" t="s">
        <v>222</v>
      </c>
      <c r="F53" s="13" t="s">
        <v>223</v>
      </c>
      <c r="G53" s="13" t="s">
        <v>224</v>
      </c>
      <c r="H53" s="39"/>
      <c r="I53" s="41"/>
      <c r="J53" s="42"/>
    </row>
    <row r="54" spans="1:10" s="44" customFormat="1" ht="34" x14ac:dyDescent="0.2">
      <c r="A54" s="16">
        <f t="shared" si="0"/>
        <v>53</v>
      </c>
      <c r="B54" s="13" t="s">
        <v>1299</v>
      </c>
      <c r="C54" s="16" t="s">
        <v>3210</v>
      </c>
      <c r="D54" s="14" t="s">
        <v>1821</v>
      </c>
      <c r="E54" s="13" t="s">
        <v>676</v>
      </c>
      <c r="F54" s="13" t="s">
        <v>1076</v>
      </c>
      <c r="G54" s="13" t="s">
        <v>227</v>
      </c>
      <c r="H54" s="39"/>
      <c r="I54" s="41"/>
      <c r="J54" s="42"/>
    </row>
    <row r="55" spans="1:10" s="44" customFormat="1" ht="68" x14ac:dyDescent="0.2">
      <c r="A55" s="12">
        <f t="shared" si="0"/>
        <v>54</v>
      </c>
      <c r="B55" s="13" t="s">
        <v>1300</v>
      </c>
      <c r="C55" s="16" t="s">
        <v>3210</v>
      </c>
      <c r="D55" s="14" t="s">
        <v>1823</v>
      </c>
      <c r="E55" s="13" t="s">
        <v>680</v>
      </c>
      <c r="F55" s="13" t="s">
        <v>1077</v>
      </c>
      <c r="G55" s="13" t="s">
        <v>234</v>
      </c>
      <c r="H55" s="39"/>
      <c r="I55" s="41"/>
      <c r="J55" s="42"/>
    </row>
    <row r="56" spans="1:10" s="44" customFormat="1" ht="50" customHeight="1" x14ac:dyDescent="0.2">
      <c r="A56" s="12">
        <f t="shared" si="0"/>
        <v>55</v>
      </c>
      <c r="B56" s="13" t="s">
        <v>1301</v>
      </c>
      <c r="C56" s="16" t="s">
        <v>3210</v>
      </c>
      <c r="D56" s="14" t="s">
        <v>1824</v>
      </c>
      <c r="E56" s="13" t="s">
        <v>683</v>
      </c>
      <c r="F56" s="13" t="s">
        <v>1194</v>
      </c>
      <c r="G56" s="13" t="s">
        <v>206</v>
      </c>
      <c r="H56" s="39"/>
      <c r="I56" s="41"/>
      <c r="J56" s="42"/>
    </row>
    <row r="57" spans="1:10" s="44" customFormat="1" ht="50" customHeight="1" x14ac:dyDescent="0.2">
      <c r="A57" s="12">
        <f t="shared" si="0"/>
        <v>56</v>
      </c>
      <c r="B57" s="13" t="s">
        <v>1302</v>
      </c>
      <c r="C57" s="16" t="s">
        <v>3210</v>
      </c>
      <c r="D57" s="14" t="s">
        <v>1825</v>
      </c>
      <c r="E57" s="13" t="s">
        <v>685</v>
      </c>
      <c r="F57" s="13" t="s">
        <v>244</v>
      </c>
      <c r="G57" s="13" t="s">
        <v>206</v>
      </c>
      <c r="H57" s="39"/>
      <c r="I57" s="41"/>
      <c r="J57" s="42"/>
    </row>
    <row r="58" spans="1:10" s="44" customFormat="1" ht="50" customHeight="1" x14ac:dyDescent="0.2">
      <c r="A58" s="16">
        <f t="shared" si="0"/>
        <v>57</v>
      </c>
      <c r="B58" s="13" t="s">
        <v>1303</v>
      </c>
      <c r="C58" s="16" t="s">
        <v>3210</v>
      </c>
      <c r="D58" s="14" t="s">
        <v>1826</v>
      </c>
      <c r="E58" s="13" t="s">
        <v>687</v>
      </c>
      <c r="F58" s="17" t="s">
        <v>244</v>
      </c>
      <c r="G58" s="13" t="s">
        <v>206</v>
      </c>
      <c r="H58" s="39"/>
      <c r="I58" s="41"/>
      <c r="J58" s="42"/>
    </row>
    <row r="59" spans="1:10" s="44" customFormat="1" ht="50" customHeight="1" x14ac:dyDescent="0.2">
      <c r="A59" s="12">
        <f t="shared" si="0"/>
        <v>58</v>
      </c>
      <c r="B59" s="13" t="s">
        <v>1304</v>
      </c>
      <c r="C59" s="16" t="s">
        <v>3210</v>
      </c>
      <c r="D59" s="14" t="s">
        <v>1827</v>
      </c>
      <c r="E59" s="13" t="s">
        <v>247</v>
      </c>
      <c r="F59" s="13" t="s">
        <v>248</v>
      </c>
      <c r="G59" s="13" t="s">
        <v>249</v>
      </c>
      <c r="H59" s="39"/>
      <c r="I59" s="41"/>
      <c r="J59" s="42"/>
    </row>
    <row r="60" spans="1:10" s="44" customFormat="1" ht="50" customHeight="1" x14ac:dyDescent="0.2">
      <c r="A60" s="12">
        <f t="shared" si="0"/>
        <v>59</v>
      </c>
      <c r="B60" s="13" t="s">
        <v>1305</v>
      </c>
      <c r="C60" s="16" t="s">
        <v>3210</v>
      </c>
      <c r="D60" s="14" t="s">
        <v>1822</v>
      </c>
      <c r="E60" s="13" t="s">
        <v>678</v>
      </c>
      <c r="F60" s="13" t="s">
        <v>230</v>
      </c>
      <c r="G60" s="13" t="s">
        <v>231</v>
      </c>
      <c r="H60" s="39"/>
      <c r="I60" s="41"/>
      <c r="J60" s="42"/>
    </row>
    <row r="61" spans="1:10" s="44" customFormat="1" ht="102" x14ac:dyDescent="0.2">
      <c r="A61" s="12">
        <f t="shared" si="0"/>
        <v>60</v>
      </c>
      <c r="B61" s="13" t="s">
        <v>1306</v>
      </c>
      <c r="C61" s="16" t="s">
        <v>3210</v>
      </c>
      <c r="D61" s="14" t="s">
        <v>1828</v>
      </c>
      <c r="E61" s="13" t="s">
        <v>251</v>
      </c>
      <c r="F61" s="13" t="s">
        <v>1078</v>
      </c>
      <c r="G61" s="13" t="s">
        <v>94</v>
      </c>
      <c r="H61" s="39"/>
      <c r="I61" s="41"/>
      <c r="J61" s="42"/>
    </row>
    <row r="62" spans="1:10" s="44" customFormat="1" ht="34" x14ac:dyDescent="0.2">
      <c r="A62" s="16">
        <f t="shared" si="0"/>
        <v>61</v>
      </c>
      <c r="B62" s="13" t="s">
        <v>1307</v>
      </c>
      <c r="C62" s="16" t="s">
        <v>3210</v>
      </c>
      <c r="D62" s="14" t="s">
        <v>1829</v>
      </c>
      <c r="E62" s="13" t="s">
        <v>253</v>
      </c>
      <c r="F62" s="13" t="s">
        <v>254</v>
      </c>
      <c r="G62" s="13" t="s">
        <v>255</v>
      </c>
      <c r="H62" s="39"/>
      <c r="I62" s="41"/>
      <c r="J62" s="42"/>
    </row>
    <row r="63" spans="1:10" s="44" customFormat="1" ht="51" x14ac:dyDescent="0.2">
      <c r="A63" s="12">
        <f t="shared" si="0"/>
        <v>62</v>
      </c>
      <c r="B63" s="13" t="s">
        <v>1308</v>
      </c>
      <c r="C63" s="16" t="s">
        <v>3210</v>
      </c>
      <c r="D63" s="14" t="s">
        <v>1830</v>
      </c>
      <c r="E63" s="13" t="s">
        <v>257</v>
      </c>
      <c r="F63" s="13" t="s">
        <v>258</v>
      </c>
      <c r="G63" s="13" t="s">
        <v>206</v>
      </c>
      <c r="H63" s="39"/>
      <c r="I63" s="41"/>
      <c r="J63" s="42"/>
    </row>
    <row r="64" spans="1:10" s="44" customFormat="1" ht="50" customHeight="1" x14ac:dyDescent="0.2">
      <c r="A64" s="16">
        <f t="shared" si="0"/>
        <v>63</v>
      </c>
      <c r="B64" s="13" t="s">
        <v>1309</v>
      </c>
      <c r="C64" s="16" t="s">
        <v>3210</v>
      </c>
      <c r="D64" s="14" t="s">
        <v>1831</v>
      </c>
      <c r="E64" s="13" t="s">
        <v>262</v>
      </c>
      <c r="F64" s="13" t="s">
        <v>263</v>
      </c>
      <c r="G64" s="13" t="s">
        <v>206</v>
      </c>
      <c r="H64" s="39"/>
      <c r="I64" s="41"/>
      <c r="J64" s="42"/>
    </row>
    <row r="65" spans="1:10" s="44" customFormat="1" ht="50" customHeight="1" x14ac:dyDescent="0.2">
      <c r="A65" s="12">
        <f t="shared" ref="A65:A80" si="1">A64+1</f>
        <v>64</v>
      </c>
      <c r="B65" s="13" t="s">
        <v>1310</v>
      </c>
      <c r="C65" s="16" t="s">
        <v>3210</v>
      </c>
      <c r="D65" s="14" t="s">
        <v>1832</v>
      </c>
      <c r="E65" s="13" t="s">
        <v>694</v>
      </c>
      <c r="F65" s="13" t="s">
        <v>261</v>
      </c>
      <c r="G65" s="13" t="s">
        <v>206</v>
      </c>
      <c r="H65" s="39"/>
      <c r="I65" s="41"/>
      <c r="J65" s="42"/>
    </row>
    <row r="66" spans="1:10" s="44" customFormat="1" ht="51" x14ac:dyDescent="0.2">
      <c r="A66" s="12">
        <f t="shared" si="1"/>
        <v>65</v>
      </c>
      <c r="B66" s="13" t="s">
        <v>1311</v>
      </c>
      <c r="C66" s="16" t="s">
        <v>3210</v>
      </c>
      <c r="D66" s="14" t="s">
        <v>1833</v>
      </c>
      <c r="E66" s="13" t="s">
        <v>696</v>
      </c>
      <c r="F66" s="13" t="s">
        <v>697</v>
      </c>
      <c r="G66" s="13" t="s">
        <v>698</v>
      </c>
      <c r="H66" s="39"/>
      <c r="I66" s="41"/>
      <c r="J66" s="42"/>
    </row>
    <row r="67" spans="1:10" s="44" customFormat="1" ht="51" x14ac:dyDescent="0.2">
      <c r="A67" s="12">
        <f t="shared" si="1"/>
        <v>66</v>
      </c>
      <c r="B67" s="13" t="s">
        <v>1312</v>
      </c>
      <c r="C67" s="16" t="s">
        <v>3210</v>
      </c>
      <c r="D67" s="14" t="s">
        <v>1834</v>
      </c>
      <c r="E67" s="13" t="s">
        <v>700</v>
      </c>
      <c r="F67" s="13" t="s">
        <v>701</v>
      </c>
      <c r="G67" s="13" t="s">
        <v>698</v>
      </c>
      <c r="H67" s="39"/>
      <c r="I67" s="41"/>
      <c r="J67" s="42"/>
    </row>
    <row r="68" spans="1:10" s="44" customFormat="1" ht="50" customHeight="1" x14ac:dyDescent="0.2">
      <c r="A68" s="12">
        <f t="shared" si="1"/>
        <v>67</v>
      </c>
      <c r="B68" s="13" t="s">
        <v>1313</v>
      </c>
      <c r="C68" s="16" t="s">
        <v>3210</v>
      </c>
      <c r="D68" s="14" t="s">
        <v>1835</v>
      </c>
      <c r="E68" s="13" t="s">
        <v>703</v>
      </c>
      <c r="F68" s="13" t="s">
        <v>704</v>
      </c>
      <c r="G68" s="13" t="s">
        <v>206</v>
      </c>
      <c r="H68" s="39"/>
      <c r="I68" s="41"/>
      <c r="J68" s="42"/>
    </row>
    <row r="69" spans="1:10" s="44" customFormat="1" ht="50" customHeight="1" x14ac:dyDescent="0.2">
      <c r="A69" s="12">
        <f t="shared" si="1"/>
        <v>68</v>
      </c>
      <c r="B69" s="13" t="s">
        <v>1314</v>
      </c>
      <c r="C69" s="16" t="s">
        <v>3210</v>
      </c>
      <c r="D69" s="14" t="s">
        <v>1836</v>
      </c>
      <c r="E69" s="13" t="s">
        <v>705</v>
      </c>
      <c r="F69" s="13" t="s">
        <v>706</v>
      </c>
      <c r="G69" s="13" t="s">
        <v>707</v>
      </c>
      <c r="H69" s="39"/>
      <c r="I69" s="41"/>
      <c r="J69" s="42"/>
    </row>
    <row r="70" spans="1:10" s="44" customFormat="1" ht="50" customHeight="1" x14ac:dyDescent="0.2">
      <c r="A70" s="12">
        <f t="shared" si="1"/>
        <v>69</v>
      </c>
      <c r="B70" s="13" t="s">
        <v>1315</v>
      </c>
      <c r="C70" s="16" t="s">
        <v>3210</v>
      </c>
      <c r="D70" s="14" t="s">
        <v>1837</v>
      </c>
      <c r="E70" s="13" t="s">
        <v>265</v>
      </c>
      <c r="F70" s="13" t="s">
        <v>266</v>
      </c>
      <c r="G70" s="13" t="s">
        <v>267</v>
      </c>
      <c r="H70" s="39"/>
      <c r="I70" s="41"/>
      <c r="J70" s="42"/>
    </row>
    <row r="71" spans="1:10" s="44" customFormat="1" ht="50" customHeight="1" x14ac:dyDescent="0.2">
      <c r="A71" s="16">
        <f t="shared" si="1"/>
        <v>70</v>
      </c>
      <c r="B71" s="13" t="s">
        <v>1316</v>
      </c>
      <c r="C71" s="16" t="s">
        <v>3210</v>
      </c>
      <c r="D71" s="14" t="s">
        <v>1838</v>
      </c>
      <c r="E71" s="13" t="s">
        <v>1079</v>
      </c>
      <c r="F71" s="13" t="s">
        <v>1196</v>
      </c>
      <c r="G71" s="13" t="s">
        <v>1081</v>
      </c>
      <c r="H71" s="39"/>
      <c r="I71" s="41"/>
      <c r="J71" s="42"/>
    </row>
    <row r="72" spans="1:10" s="44" customFormat="1" ht="85" x14ac:dyDescent="0.2">
      <c r="A72" s="16">
        <f t="shared" si="1"/>
        <v>71</v>
      </c>
      <c r="B72" s="13" t="s">
        <v>1317</v>
      </c>
      <c r="C72" s="16" t="s">
        <v>3210</v>
      </c>
      <c r="D72" s="14" t="s">
        <v>1839</v>
      </c>
      <c r="E72" s="13" t="s">
        <v>1082</v>
      </c>
      <c r="F72" s="13" t="s">
        <v>1083</v>
      </c>
      <c r="G72" s="13" t="s">
        <v>94</v>
      </c>
      <c r="H72" s="39"/>
      <c r="I72" s="41"/>
      <c r="J72" s="42"/>
    </row>
    <row r="73" spans="1:10" s="44" customFormat="1" ht="85" x14ac:dyDescent="0.2">
      <c r="A73" s="12">
        <f t="shared" si="1"/>
        <v>72</v>
      </c>
      <c r="B73" s="14" t="s">
        <v>1318</v>
      </c>
      <c r="C73" s="16" t="s">
        <v>3210</v>
      </c>
      <c r="D73" s="14" t="s">
        <v>1840</v>
      </c>
      <c r="E73" s="13" t="s">
        <v>271</v>
      </c>
      <c r="F73" s="13" t="s">
        <v>3017</v>
      </c>
      <c r="G73" s="13" t="s">
        <v>272</v>
      </c>
      <c r="H73" s="39"/>
      <c r="I73" s="41"/>
      <c r="J73" s="42"/>
    </row>
    <row r="74" spans="1:10" s="44" customFormat="1" ht="50" customHeight="1" x14ac:dyDescent="0.2">
      <c r="A74" s="12">
        <f t="shared" si="1"/>
        <v>73</v>
      </c>
      <c r="B74" s="13" t="s">
        <v>1319</v>
      </c>
      <c r="C74" s="16" t="s">
        <v>3210</v>
      </c>
      <c r="D74" s="14" t="s">
        <v>1841</v>
      </c>
      <c r="E74" s="13" t="s">
        <v>3240</v>
      </c>
      <c r="F74" s="13" t="s">
        <v>274</v>
      </c>
      <c r="G74" s="13" t="s">
        <v>83</v>
      </c>
      <c r="H74" s="39"/>
      <c r="I74" s="41"/>
      <c r="J74" s="42"/>
    </row>
    <row r="75" spans="1:10" s="44" customFormat="1" ht="50" customHeight="1" x14ac:dyDescent="0.2">
      <c r="A75" s="12">
        <f t="shared" si="1"/>
        <v>74</v>
      </c>
      <c r="B75" s="13" t="s">
        <v>1320</v>
      </c>
      <c r="C75" s="16" t="s">
        <v>3210</v>
      </c>
      <c r="D75" s="14" t="s">
        <v>1842</v>
      </c>
      <c r="E75" s="13" t="s">
        <v>714</v>
      </c>
      <c r="F75" s="13" t="s">
        <v>1199</v>
      </c>
      <c r="G75" s="13" t="s">
        <v>277</v>
      </c>
      <c r="H75" s="39"/>
      <c r="I75" s="41"/>
      <c r="J75" s="42"/>
    </row>
    <row r="76" spans="1:10" s="44" customFormat="1" ht="50" customHeight="1" x14ac:dyDescent="0.2">
      <c r="A76" s="12">
        <f t="shared" si="1"/>
        <v>75</v>
      </c>
      <c r="B76" s="13" t="s">
        <v>1321</v>
      </c>
      <c r="C76" s="16" t="s">
        <v>3210</v>
      </c>
      <c r="D76" s="14" t="s">
        <v>1843</v>
      </c>
      <c r="E76" s="13" t="s">
        <v>279</v>
      </c>
      <c r="F76" s="13" t="s">
        <v>1086</v>
      </c>
      <c r="G76" s="13" t="s">
        <v>280</v>
      </c>
      <c r="H76" s="39"/>
      <c r="I76" s="41"/>
      <c r="J76" s="42"/>
    </row>
    <row r="77" spans="1:10" s="44" customFormat="1" ht="136" x14ac:dyDescent="0.2">
      <c r="A77" s="12">
        <f t="shared" si="1"/>
        <v>76</v>
      </c>
      <c r="B77" s="13" t="s">
        <v>1322</v>
      </c>
      <c r="C77" s="16" t="s">
        <v>3210</v>
      </c>
      <c r="D77" s="14" t="s">
        <v>1844</v>
      </c>
      <c r="E77" s="13" t="s">
        <v>1201</v>
      </c>
      <c r="F77" s="13" t="s">
        <v>1202</v>
      </c>
      <c r="G77" s="13" t="s">
        <v>717</v>
      </c>
      <c r="H77" s="39"/>
      <c r="I77" s="41"/>
      <c r="J77" s="42"/>
    </row>
    <row r="78" spans="1:10" s="44" customFormat="1" ht="51" x14ac:dyDescent="0.2">
      <c r="A78" s="12">
        <f t="shared" si="1"/>
        <v>77</v>
      </c>
      <c r="B78" s="13" t="s">
        <v>1323</v>
      </c>
      <c r="C78" s="16" t="s">
        <v>3210</v>
      </c>
      <c r="D78" s="14" t="s">
        <v>1845</v>
      </c>
      <c r="E78" s="13" t="s">
        <v>723</v>
      </c>
      <c r="F78" s="13" t="s">
        <v>724</v>
      </c>
      <c r="G78" s="13" t="s">
        <v>94</v>
      </c>
      <c r="H78" s="39"/>
      <c r="I78" s="41"/>
      <c r="J78" s="42"/>
    </row>
    <row r="79" spans="1:10" s="44" customFormat="1" ht="34" x14ac:dyDescent="0.2">
      <c r="A79" s="16">
        <f t="shared" si="1"/>
        <v>78</v>
      </c>
      <c r="B79" s="13" t="s">
        <v>3018</v>
      </c>
      <c r="C79" s="16" t="s">
        <v>3210</v>
      </c>
      <c r="D79" s="14" t="s">
        <v>1846</v>
      </c>
      <c r="E79" s="13" t="s">
        <v>726</v>
      </c>
      <c r="F79" s="13" t="s">
        <v>727</v>
      </c>
      <c r="G79" s="13" t="s">
        <v>728</v>
      </c>
      <c r="H79" s="39"/>
      <c r="I79" s="41"/>
      <c r="J79" s="42"/>
    </row>
    <row r="80" spans="1:10" s="44" customFormat="1" ht="68" x14ac:dyDescent="0.2">
      <c r="A80" s="16">
        <f t="shared" si="1"/>
        <v>79</v>
      </c>
      <c r="B80" s="13" t="s">
        <v>1324</v>
      </c>
      <c r="C80" s="16" t="s">
        <v>3210</v>
      </c>
      <c r="D80" s="14" t="s">
        <v>1847</v>
      </c>
      <c r="E80" s="13" t="s">
        <v>730</v>
      </c>
      <c r="F80" s="13" t="s">
        <v>296</v>
      </c>
      <c r="G80" s="13" t="s">
        <v>1206</v>
      </c>
      <c r="H80" s="39"/>
      <c r="I80" s="41"/>
      <c r="J80" s="42"/>
    </row>
    <row r="81" spans="1:10" s="44" customFormat="1" ht="85" x14ac:dyDescent="0.2">
      <c r="A81" s="12">
        <f>A80+1</f>
        <v>80</v>
      </c>
      <c r="B81" s="14" t="s">
        <v>3019</v>
      </c>
      <c r="C81" s="16" t="s">
        <v>3210</v>
      </c>
      <c r="D81" s="14" t="s">
        <v>1848</v>
      </c>
      <c r="E81" s="13" t="s">
        <v>298</v>
      </c>
      <c r="F81" s="13" t="s">
        <v>299</v>
      </c>
      <c r="G81" s="13" t="s">
        <v>1129</v>
      </c>
      <c r="H81" s="39"/>
      <c r="I81" s="41"/>
      <c r="J81" s="42"/>
    </row>
    <row r="82" spans="1:10" s="44" customFormat="1" ht="119" x14ac:dyDescent="0.2">
      <c r="A82" s="12">
        <f t="shared" ref="A82:A143" si="2">A81+1</f>
        <v>81</v>
      </c>
      <c r="B82" s="17" t="s">
        <v>1325</v>
      </c>
      <c r="C82" s="16" t="s">
        <v>3210</v>
      </c>
      <c r="D82" s="14" t="s">
        <v>1849</v>
      </c>
      <c r="E82" s="17" t="s">
        <v>301</v>
      </c>
      <c r="F82" s="17" t="s">
        <v>1208</v>
      </c>
      <c r="G82" s="17" t="s">
        <v>733</v>
      </c>
      <c r="H82" s="39"/>
      <c r="I82" s="41"/>
      <c r="J82" s="42"/>
    </row>
    <row r="83" spans="1:10" s="44" customFormat="1" ht="85" x14ac:dyDescent="0.2">
      <c r="A83" s="12">
        <f t="shared" si="2"/>
        <v>82</v>
      </c>
      <c r="B83" s="14" t="s">
        <v>3020</v>
      </c>
      <c r="C83" s="16" t="s">
        <v>3210</v>
      </c>
      <c r="D83" s="14" t="s">
        <v>1850</v>
      </c>
      <c r="E83" s="13" t="s">
        <v>737</v>
      </c>
      <c r="F83" s="13" t="s">
        <v>1094</v>
      </c>
      <c r="G83" s="13" t="s">
        <v>94</v>
      </c>
      <c r="H83" s="39"/>
      <c r="I83" s="41"/>
      <c r="J83" s="42"/>
    </row>
    <row r="84" spans="1:10" s="44" customFormat="1" ht="34" x14ac:dyDescent="0.2">
      <c r="A84" s="12">
        <f t="shared" si="2"/>
        <v>83</v>
      </c>
      <c r="B84" s="14" t="s">
        <v>3021</v>
      </c>
      <c r="C84" s="16" t="s">
        <v>3210</v>
      </c>
      <c r="D84" s="14" t="s">
        <v>1851</v>
      </c>
      <c r="E84" s="13" t="s">
        <v>307</v>
      </c>
      <c r="F84" s="13" t="s">
        <v>82</v>
      </c>
      <c r="G84" s="13" t="s">
        <v>83</v>
      </c>
      <c r="H84" s="39"/>
      <c r="I84" s="41"/>
      <c r="J84" s="42"/>
    </row>
    <row r="85" spans="1:10" s="44" customFormat="1" ht="51" x14ac:dyDescent="0.2">
      <c r="A85" s="16">
        <f t="shared" si="2"/>
        <v>84</v>
      </c>
      <c r="B85" s="13" t="s">
        <v>3022</v>
      </c>
      <c r="C85" s="16" t="s">
        <v>3210</v>
      </c>
      <c r="D85" s="14" t="s">
        <v>1852</v>
      </c>
      <c r="E85" s="13" t="s">
        <v>740</v>
      </c>
      <c r="F85" s="13" t="s">
        <v>310</v>
      </c>
      <c r="G85" s="13" t="s">
        <v>741</v>
      </c>
      <c r="H85" s="39"/>
      <c r="I85" s="41"/>
      <c r="J85" s="42"/>
    </row>
    <row r="86" spans="1:10" s="44" customFormat="1" ht="17" x14ac:dyDescent="0.2">
      <c r="A86" s="12">
        <f t="shared" si="2"/>
        <v>85</v>
      </c>
      <c r="B86" s="14" t="s">
        <v>1326</v>
      </c>
      <c r="C86" s="16" t="s">
        <v>3210</v>
      </c>
      <c r="D86" s="14" t="s">
        <v>1853</v>
      </c>
      <c r="E86" s="13" t="s">
        <v>313</v>
      </c>
      <c r="F86" s="13" t="s">
        <v>314</v>
      </c>
      <c r="G86" s="13" t="s">
        <v>94</v>
      </c>
      <c r="H86" s="39"/>
      <c r="I86" s="41"/>
      <c r="J86" s="42"/>
    </row>
    <row r="87" spans="1:10" s="44" customFormat="1" ht="50" customHeight="1" x14ac:dyDescent="0.2">
      <c r="A87" s="12">
        <f t="shared" si="2"/>
        <v>86</v>
      </c>
      <c r="B87" s="17" t="s">
        <v>3023</v>
      </c>
      <c r="C87" s="16" t="s">
        <v>3210</v>
      </c>
      <c r="D87" s="14" t="s">
        <v>1854</v>
      </c>
      <c r="E87" s="17" t="s">
        <v>3024</v>
      </c>
      <c r="F87" s="17" t="s">
        <v>3025</v>
      </c>
      <c r="G87" s="17" t="s">
        <v>94</v>
      </c>
      <c r="H87" s="39"/>
      <c r="I87" s="41"/>
      <c r="J87" s="42"/>
    </row>
    <row r="88" spans="1:10" s="44" customFormat="1" ht="51" x14ac:dyDescent="0.2">
      <c r="A88" s="12">
        <f t="shared" si="2"/>
        <v>87</v>
      </c>
      <c r="B88" s="17" t="s">
        <v>3026</v>
      </c>
      <c r="C88" s="16" t="s">
        <v>3210</v>
      </c>
      <c r="D88" s="14" t="s">
        <v>1855</v>
      </c>
      <c r="E88" s="17" t="s">
        <v>1209</v>
      </c>
      <c r="F88" s="17" t="s">
        <v>1210</v>
      </c>
      <c r="G88" s="17" t="s">
        <v>1211</v>
      </c>
      <c r="H88" s="39"/>
      <c r="I88" s="41"/>
      <c r="J88" s="42"/>
    </row>
    <row r="89" spans="1:10" s="44" customFormat="1" ht="34" x14ac:dyDescent="0.2">
      <c r="A89" s="12">
        <f t="shared" si="2"/>
        <v>88</v>
      </c>
      <c r="B89" s="17" t="s">
        <v>3027</v>
      </c>
      <c r="C89" s="16" t="s">
        <v>3210</v>
      </c>
      <c r="D89" s="14" t="s">
        <v>1856</v>
      </c>
      <c r="E89" s="17" t="s">
        <v>3341</v>
      </c>
      <c r="F89" s="17" t="s">
        <v>746</v>
      </c>
      <c r="G89" s="17" t="s">
        <v>747</v>
      </c>
      <c r="H89" s="39"/>
      <c r="I89" s="41"/>
      <c r="J89" s="42"/>
    </row>
    <row r="90" spans="1:10" s="44" customFormat="1" ht="102" x14ac:dyDescent="0.2">
      <c r="A90" s="12">
        <f t="shared" si="2"/>
        <v>89</v>
      </c>
      <c r="B90" s="17" t="s">
        <v>1327</v>
      </c>
      <c r="C90" s="16" t="s">
        <v>3210</v>
      </c>
      <c r="D90" s="14" t="s">
        <v>1857</v>
      </c>
      <c r="E90" s="17" t="s">
        <v>3028</v>
      </c>
      <c r="F90" s="17" t="s">
        <v>3029</v>
      </c>
      <c r="G90" s="17" t="s">
        <v>1213</v>
      </c>
      <c r="H90" s="39"/>
      <c r="I90" s="41"/>
      <c r="J90" s="42"/>
    </row>
    <row r="91" spans="1:10" s="44" customFormat="1" ht="50" customHeight="1" x14ac:dyDescent="0.2">
      <c r="A91" s="12">
        <f t="shared" si="2"/>
        <v>90</v>
      </c>
      <c r="B91" s="17" t="s">
        <v>1328</v>
      </c>
      <c r="C91" s="16" t="s">
        <v>3210</v>
      </c>
      <c r="D91" s="14" t="s">
        <v>1858</v>
      </c>
      <c r="E91" s="17" t="s">
        <v>750</v>
      </c>
      <c r="F91" s="17" t="s">
        <v>1215</v>
      </c>
      <c r="G91" s="17" t="s">
        <v>751</v>
      </c>
      <c r="H91" s="39"/>
      <c r="I91" s="41"/>
      <c r="J91" s="42"/>
    </row>
    <row r="92" spans="1:10" s="44" customFormat="1" ht="34" x14ac:dyDescent="0.2">
      <c r="A92" s="18">
        <f t="shared" si="2"/>
        <v>91</v>
      </c>
      <c r="B92" s="17" t="s">
        <v>1329</v>
      </c>
      <c r="C92" s="16" t="s">
        <v>3210</v>
      </c>
      <c r="D92" s="14" t="s">
        <v>1859</v>
      </c>
      <c r="E92" s="17" t="s">
        <v>323</v>
      </c>
      <c r="F92" s="17" t="s">
        <v>324</v>
      </c>
      <c r="G92" s="17" t="s">
        <v>325</v>
      </c>
      <c r="H92" s="39"/>
      <c r="I92" s="41"/>
      <c r="J92" s="42"/>
    </row>
    <row r="93" spans="1:10" s="44" customFormat="1" ht="85" x14ac:dyDescent="0.2">
      <c r="A93" s="12">
        <f t="shared" si="2"/>
        <v>92</v>
      </c>
      <c r="B93" s="14" t="s">
        <v>1330</v>
      </c>
      <c r="C93" s="16" t="s">
        <v>3210</v>
      </c>
      <c r="D93" s="14" t="s">
        <v>1860</v>
      </c>
      <c r="E93" s="13" t="s">
        <v>327</v>
      </c>
      <c r="F93" s="13" t="s">
        <v>1216</v>
      </c>
      <c r="G93" s="13" t="s">
        <v>754</v>
      </c>
      <c r="H93" s="39"/>
      <c r="I93" s="41"/>
      <c r="J93" s="42"/>
    </row>
    <row r="94" spans="1:10" s="44" customFormat="1" ht="50" customHeight="1" x14ac:dyDescent="0.2">
      <c r="A94" s="12">
        <f t="shared" si="2"/>
        <v>93</v>
      </c>
      <c r="B94" s="17" t="s">
        <v>1331</v>
      </c>
      <c r="C94" s="16" t="s">
        <v>3210</v>
      </c>
      <c r="D94" s="14" t="s">
        <v>1861</v>
      </c>
      <c r="E94" s="17" t="s">
        <v>756</v>
      </c>
      <c r="F94" s="17" t="s">
        <v>757</v>
      </c>
      <c r="G94" s="17" t="s">
        <v>94</v>
      </c>
      <c r="H94" s="39"/>
      <c r="I94" s="41"/>
      <c r="J94" s="42"/>
    </row>
    <row r="95" spans="1:10" s="44" customFormat="1" ht="50" customHeight="1" x14ac:dyDescent="0.2">
      <c r="A95" s="12">
        <f t="shared" si="2"/>
        <v>94</v>
      </c>
      <c r="B95" s="17" t="s">
        <v>1332</v>
      </c>
      <c r="C95" s="16" t="s">
        <v>3210</v>
      </c>
      <c r="D95" s="14" t="s">
        <v>1862</v>
      </c>
      <c r="E95" s="17" t="s">
        <v>759</v>
      </c>
      <c r="F95" s="17" t="s">
        <v>1099</v>
      </c>
      <c r="G95" s="17" t="s">
        <v>94</v>
      </c>
      <c r="H95" s="39"/>
      <c r="I95" s="41"/>
      <c r="J95" s="42"/>
    </row>
    <row r="96" spans="1:10" s="44" customFormat="1" ht="50" customHeight="1" x14ac:dyDescent="0.2">
      <c r="A96" s="12">
        <f t="shared" si="2"/>
        <v>95</v>
      </c>
      <c r="B96" s="17" t="s">
        <v>1333</v>
      </c>
      <c r="C96" s="16" t="s">
        <v>3210</v>
      </c>
      <c r="D96" s="14" t="s">
        <v>1863</v>
      </c>
      <c r="E96" s="17" t="s">
        <v>1140</v>
      </c>
      <c r="F96" s="17" t="s">
        <v>337</v>
      </c>
      <c r="G96" s="17" t="s">
        <v>94</v>
      </c>
      <c r="H96" s="39"/>
      <c r="I96" s="41"/>
      <c r="J96" s="42"/>
    </row>
    <row r="97" spans="1:10" s="44" customFormat="1" ht="119" x14ac:dyDescent="0.2">
      <c r="A97" s="18">
        <f t="shared" si="2"/>
        <v>96</v>
      </c>
      <c r="B97" s="17" t="s">
        <v>1334</v>
      </c>
      <c r="C97" s="16" t="s">
        <v>3210</v>
      </c>
      <c r="D97" s="14" t="s">
        <v>1864</v>
      </c>
      <c r="E97" s="17" t="s">
        <v>1141</v>
      </c>
      <c r="F97" s="17" t="s">
        <v>3030</v>
      </c>
      <c r="G97" s="17" t="s">
        <v>94</v>
      </c>
      <c r="H97" s="39"/>
      <c r="I97" s="41"/>
      <c r="J97" s="42"/>
    </row>
    <row r="98" spans="1:10" s="44" customFormat="1" ht="85" x14ac:dyDescent="0.2">
      <c r="A98" s="18">
        <f t="shared" si="2"/>
        <v>97</v>
      </c>
      <c r="B98" s="17" t="s">
        <v>1335</v>
      </c>
      <c r="C98" s="16" t="s">
        <v>3210</v>
      </c>
      <c r="D98" s="14" t="s">
        <v>1865</v>
      </c>
      <c r="E98" s="17" t="s">
        <v>340</v>
      </c>
      <c r="F98" s="17" t="s">
        <v>1101</v>
      </c>
      <c r="G98" s="17" t="s">
        <v>94</v>
      </c>
      <c r="H98" s="39"/>
      <c r="I98" s="41"/>
      <c r="J98" s="42"/>
    </row>
    <row r="99" spans="1:10" s="44" customFormat="1" ht="50" customHeight="1" x14ac:dyDescent="0.2">
      <c r="A99" s="12">
        <f t="shared" si="2"/>
        <v>98</v>
      </c>
      <c r="B99" s="17" t="s">
        <v>1336</v>
      </c>
      <c r="C99" s="16" t="s">
        <v>3210</v>
      </c>
      <c r="D99" s="14" t="s">
        <v>1866</v>
      </c>
      <c r="E99" s="17" t="s">
        <v>1102</v>
      </c>
      <c r="F99" s="17" t="s">
        <v>1218</v>
      </c>
      <c r="G99" s="17" t="s">
        <v>342</v>
      </c>
      <c r="H99" s="39"/>
      <c r="I99" s="41"/>
      <c r="J99" s="42"/>
    </row>
    <row r="100" spans="1:10" s="44" customFormat="1" ht="68" x14ac:dyDescent="0.2">
      <c r="A100" s="18">
        <f t="shared" si="2"/>
        <v>99</v>
      </c>
      <c r="B100" s="17" t="s">
        <v>1337</v>
      </c>
      <c r="C100" s="16" t="s">
        <v>3210</v>
      </c>
      <c r="D100" s="14" t="s">
        <v>1867</v>
      </c>
      <c r="E100" s="17" t="s">
        <v>767</v>
      </c>
      <c r="F100" s="17" t="s">
        <v>768</v>
      </c>
      <c r="G100" s="17" t="s">
        <v>1219</v>
      </c>
      <c r="H100" s="39"/>
      <c r="I100" s="41"/>
      <c r="J100" s="42"/>
    </row>
    <row r="101" spans="1:10" s="44" customFormat="1" ht="51" x14ac:dyDescent="0.2">
      <c r="A101" s="18">
        <f t="shared" si="2"/>
        <v>100</v>
      </c>
      <c r="B101" s="17" t="s">
        <v>1338</v>
      </c>
      <c r="C101" s="16" t="s">
        <v>3210</v>
      </c>
      <c r="D101" s="14" t="s">
        <v>1868</v>
      </c>
      <c r="E101" s="17" t="s">
        <v>770</v>
      </c>
      <c r="F101" s="17" t="s">
        <v>609</v>
      </c>
      <c r="G101" s="17" t="s">
        <v>75</v>
      </c>
      <c r="H101" s="39"/>
      <c r="I101" s="41"/>
      <c r="J101" s="42"/>
    </row>
    <row r="102" spans="1:10" s="44" customFormat="1" ht="50" customHeight="1" x14ac:dyDescent="0.2">
      <c r="A102" s="18">
        <f t="shared" si="2"/>
        <v>101</v>
      </c>
      <c r="B102" s="17" t="s">
        <v>1339</v>
      </c>
      <c r="C102" s="16" t="s">
        <v>3210</v>
      </c>
      <c r="D102" s="14" t="s">
        <v>1869</v>
      </c>
      <c r="E102" s="17" t="s">
        <v>349</v>
      </c>
      <c r="F102" s="17" t="s">
        <v>350</v>
      </c>
      <c r="G102" s="17" t="s">
        <v>772</v>
      </c>
      <c r="H102" s="39"/>
      <c r="I102" s="41"/>
      <c r="J102" s="42"/>
    </row>
    <row r="103" spans="1:10" s="44" customFormat="1" ht="51" x14ac:dyDescent="0.2">
      <c r="A103" s="18">
        <f t="shared" si="2"/>
        <v>102</v>
      </c>
      <c r="B103" s="17" t="s">
        <v>1340</v>
      </c>
      <c r="C103" s="16" t="s">
        <v>3210</v>
      </c>
      <c r="D103" s="14" t="s">
        <v>1870</v>
      </c>
      <c r="E103" s="13" t="s">
        <v>1220</v>
      </c>
      <c r="F103" s="17" t="s">
        <v>353</v>
      </c>
      <c r="G103" s="17" t="s">
        <v>354</v>
      </c>
      <c r="H103" s="39"/>
      <c r="I103" s="41"/>
      <c r="J103" s="42"/>
    </row>
    <row r="104" spans="1:10" s="44" customFormat="1" ht="51" x14ac:dyDescent="0.2">
      <c r="A104" s="18">
        <f t="shared" si="2"/>
        <v>103</v>
      </c>
      <c r="B104" s="17" t="s">
        <v>1341</v>
      </c>
      <c r="C104" s="16" t="s">
        <v>3210</v>
      </c>
      <c r="D104" s="14" t="s">
        <v>1871</v>
      </c>
      <c r="E104" s="17" t="s">
        <v>356</v>
      </c>
      <c r="F104" s="17" t="s">
        <v>357</v>
      </c>
      <c r="G104" s="17" t="s">
        <v>94</v>
      </c>
      <c r="H104" s="39"/>
      <c r="I104" s="41"/>
      <c r="J104" s="42"/>
    </row>
    <row r="105" spans="1:10" s="44" customFormat="1" ht="34" x14ac:dyDescent="0.2">
      <c r="A105" s="18">
        <f t="shared" si="2"/>
        <v>104</v>
      </c>
      <c r="B105" s="17" t="s">
        <v>1342</v>
      </c>
      <c r="C105" s="16" t="s">
        <v>3210</v>
      </c>
      <c r="D105" s="14" t="s">
        <v>1872</v>
      </c>
      <c r="E105" s="17" t="s">
        <v>776</v>
      </c>
      <c r="F105" s="17" t="s">
        <v>360</v>
      </c>
      <c r="G105" s="17" t="s">
        <v>361</v>
      </c>
      <c r="H105" s="39"/>
      <c r="I105" s="41"/>
      <c r="J105" s="42"/>
    </row>
    <row r="106" spans="1:10" s="44" customFormat="1" ht="34" x14ac:dyDescent="0.2">
      <c r="A106" s="18">
        <f t="shared" si="2"/>
        <v>105</v>
      </c>
      <c r="B106" s="17" t="s">
        <v>1343</v>
      </c>
      <c r="C106" s="16" t="s">
        <v>3210</v>
      </c>
      <c r="D106" s="14" t="s">
        <v>1873</v>
      </c>
      <c r="E106" s="17" t="s">
        <v>363</v>
      </c>
      <c r="F106" s="17" t="s">
        <v>3031</v>
      </c>
      <c r="G106" s="17" t="s">
        <v>364</v>
      </c>
      <c r="H106" s="39"/>
      <c r="I106" s="41"/>
      <c r="J106" s="42"/>
    </row>
    <row r="107" spans="1:10" s="44" customFormat="1" ht="68" x14ac:dyDescent="0.2">
      <c r="A107" s="18">
        <f t="shared" si="2"/>
        <v>106</v>
      </c>
      <c r="B107" s="17" t="s">
        <v>1344</v>
      </c>
      <c r="C107" s="16" t="s">
        <v>3210</v>
      </c>
      <c r="D107" s="14" t="s">
        <v>1874</v>
      </c>
      <c r="E107" s="17" t="s">
        <v>366</v>
      </c>
      <c r="F107" s="17" t="s">
        <v>779</v>
      </c>
      <c r="G107" s="17" t="s">
        <v>368</v>
      </c>
      <c r="H107" s="39"/>
      <c r="I107" s="41"/>
      <c r="J107" s="42"/>
    </row>
    <row r="108" spans="1:10" s="44" customFormat="1" ht="50" customHeight="1" x14ac:dyDescent="0.2">
      <c r="A108" s="18">
        <f t="shared" si="2"/>
        <v>107</v>
      </c>
      <c r="B108" s="17" t="s">
        <v>1345</v>
      </c>
      <c r="C108" s="16" t="s">
        <v>3210</v>
      </c>
      <c r="D108" s="14" t="s">
        <v>1875</v>
      </c>
      <c r="E108" s="17" t="s">
        <v>370</v>
      </c>
      <c r="F108" s="17" t="s">
        <v>1107</v>
      </c>
      <c r="G108" s="17" t="s">
        <v>94</v>
      </c>
      <c r="H108" s="39"/>
      <c r="I108" s="41"/>
      <c r="J108" s="42"/>
    </row>
    <row r="109" spans="1:10" s="44" customFormat="1" ht="102" x14ac:dyDescent="0.2">
      <c r="A109" s="18">
        <f t="shared" si="2"/>
        <v>108</v>
      </c>
      <c r="B109" s="17" t="s">
        <v>1346</v>
      </c>
      <c r="C109" s="16" t="s">
        <v>3210</v>
      </c>
      <c r="D109" s="14" t="s">
        <v>1876</v>
      </c>
      <c r="E109" s="17" t="s">
        <v>372</v>
      </c>
      <c r="F109" s="17" t="s">
        <v>1108</v>
      </c>
      <c r="G109" s="17" t="s">
        <v>94</v>
      </c>
      <c r="H109" s="39"/>
      <c r="I109" s="41"/>
      <c r="J109" s="42"/>
    </row>
    <row r="110" spans="1:10" s="44" customFormat="1" ht="51" x14ac:dyDescent="0.2">
      <c r="A110" s="18">
        <f t="shared" si="2"/>
        <v>109</v>
      </c>
      <c r="B110" s="17" t="s">
        <v>1347</v>
      </c>
      <c r="C110" s="16" t="s">
        <v>3210</v>
      </c>
      <c r="D110" s="14" t="s">
        <v>1877</v>
      </c>
      <c r="E110" s="17" t="s">
        <v>374</v>
      </c>
      <c r="F110" s="17" t="s">
        <v>783</v>
      </c>
      <c r="G110" s="13" t="s">
        <v>94</v>
      </c>
      <c r="H110" s="39"/>
      <c r="I110" s="41"/>
      <c r="J110" s="42"/>
    </row>
    <row r="111" spans="1:10" s="44" customFormat="1" ht="85" x14ac:dyDescent="0.2">
      <c r="A111" s="18">
        <f t="shared" si="2"/>
        <v>110</v>
      </c>
      <c r="B111" s="17" t="s">
        <v>1348</v>
      </c>
      <c r="C111" s="16" t="s">
        <v>3210</v>
      </c>
      <c r="D111" s="14" t="s">
        <v>1878</v>
      </c>
      <c r="E111" s="17" t="s">
        <v>377</v>
      </c>
      <c r="F111" s="17" t="s">
        <v>378</v>
      </c>
      <c r="G111" s="17" t="s">
        <v>1249</v>
      </c>
      <c r="H111" s="39"/>
      <c r="I111" s="41"/>
      <c r="J111" s="42"/>
    </row>
    <row r="112" spans="1:10" s="44" customFormat="1" ht="85" x14ac:dyDescent="0.2">
      <c r="A112" s="18">
        <f t="shared" si="2"/>
        <v>111</v>
      </c>
      <c r="B112" s="17" t="s">
        <v>1349</v>
      </c>
      <c r="C112" s="16" t="s">
        <v>3210</v>
      </c>
      <c r="D112" s="14" t="s">
        <v>1879</v>
      </c>
      <c r="E112" s="17" t="s">
        <v>380</v>
      </c>
      <c r="F112" s="17" t="s">
        <v>1109</v>
      </c>
      <c r="G112" s="17" t="s">
        <v>94</v>
      </c>
      <c r="H112" s="39"/>
      <c r="I112" s="41"/>
      <c r="J112" s="42"/>
    </row>
    <row r="113" spans="1:10" s="44" customFormat="1" ht="51" x14ac:dyDescent="0.2">
      <c r="A113" s="18">
        <f t="shared" si="2"/>
        <v>112</v>
      </c>
      <c r="B113" s="17" t="s">
        <v>1350</v>
      </c>
      <c r="C113" s="16" t="s">
        <v>3210</v>
      </c>
      <c r="D113" s="14" t="s">
        <v>1880</v>
      </c>
      <c r="E113" s="17" t="s">
        <v>382</v>
      </c>
      <c r="F113" s="17" t="s">
        <v>383</v>
      </c>
      <c r="G113" s="17" t="s">
        <v>94</v>
      </c>
      <c r="H113" s="39"/>
      <c r="I113" s="41"/>
      <c r="J113" s="42"/>
    </row>
    <row r="114" spans="1:10" s="44" customFormat="1" ht="50" customHeight="1" x14ac:dyDescent="0.2">
      <c r="A114" s="12">
        <f t="shared" si="2"/>
        <v>113</v>
      </c>
      <c r="B114" s="17" t="s">
        <v>1351</v>
      </c>
      <c r="C114" s="16" t="s">
        <v>3210</v>
      </c>
      <c r="D114" s="14" t="s">
        <v>1881</v>
      </c>
      <c r="E114" s="17" t="s">
        <v>798</v>
      </c>
      <c r="F114" s="17" t="s">
        <v>420</v>
      </c>
      <c r="G114" s="17" t="s">
        <v>94</v>
      </c>
      <c r="H114" s="39"/>
      <c r="I114" s="41"/>
      <c r="J114" s="42"/>
    </row>
    <row r="115" spans="1:10" s="44" customFormat="1" ht="34" x14ac:dyDescent="0.2">
      <c r="A115" s="12">
        <f t="shared" si="2"/>
        <v>114</v>
      </c>
      <c r="B115" s="13" t="s">
        <v>1352</v>
      </c>
      <c r="C115" s="16" t="s">
        <v>3210</v>
      </c>
      <c r="D115" s="14" t="s">
        <v>1882</v>
      </c>
      <c r="E115" s="13" t="s">
        <v>422</v>
      </c>
      <c r="F115" s="13" t="s">
        <v>3032</v>
      </c>
      <c r="G115" s="13" t="s">
        <v>423</v>
      </c>
      <c r="H115" s="39"/>
      <c r="I115" s="41"/>
      <c r="J115" s="42"/>
    </row>
    <row r="116" spans="1:10" s="44" customFormat="1" ht="102" x14ac:dyDescent="0.2">
      <c r="A116" s="12">
        <f t="shared" si="2"/>
        <v>115</v>
      </c>
      <c r="B116" s="14" t="s">
        <v>1353</v>
      </c>
      <c r="C116" s="16" t="s">
        <v>3210</v>
      </c>
      <c r="D116" s="14" t="s">
        <v>1883</v>
      </c>
      <c r="E116" s="13" t="s">
        <v>801</v>
      </c>
      <c r="F116" s="13" t="s">
        <v>1116</v>
      </c>
      <c r="G116" s="13" t="s">
        <v>426</v>
      </c>
      <c r="H116" s="39"/>
      <c r="I116" s="41"/>
      <c r="J116" s="42"/>
    </row>
    <row r="117" spans="1:10" s="44" customFormat="1" ht="50" customHeight="1" x14ac:dyDescent="0.2">
      <c r="A117" s="12">
        <f t="shared" si="2"/>
        <v>116</v>
      </c>
      <c r="B117" s="17" t="s">
        <v>1354</v>
      </c>
      <c r="C117" s="16" t="s">
        <v>3210</v>
      </c>
      <c r="D117" s="14" t="s">
        <v>1884</v>
      </c>
      <c r="E117" s="17" t="s">
        <v>803</v>
      </c>
      <c r="F117" s="17" t="s">
        <v>1117</v>
      </c>
      <c r="G117" s="17" t="s">
        <v>804</v>
      </c>
      <c r="H117" s="39"/>
      <c r="I117" s="41"/>
      <c r="J117" s="42"/>
    </row>
    <row r="118" spans="1:10" s="44" customFormat="1" ht="68" x14ac:dyDescent="0.2">
      <c r="A118" s="12">
        <f t="shared" si="2"/>
        <v>117</v>
      </c>
      <c r="B118" s="17" t="s">
        <v>1355</v>
      </c>
      <c r="C118" s="16" t="s">
        <v>3210</v>
      </c>
      <c r="D118" s="14" t="s">
        <v>1885</v>
      </c>
      <c r="E118" s="17" t="s">
        <v>806</v>
      </c>
      <c r="F118" s="17" t="s">
        <v>1118</v>
      </c>
      <c r="G118" s="17" t="s">
        <v>94</v>
      </c>
      <c r="H118" s="39"/>
      <c r="I118" s="41"/>
      <c r="J118" s="42"/>
    </row>
    <row r="119" spans="1:10" s="44" customFormat="1" ht="34" x14ac:dyDescent="0.2">
      <c r="A119" s="12">
        <f t="shared" si="2"/>
        <v>118</v>
      </c>
      <c r="B119" s="14" t="s">
        <v>1356</v>
      </c>
      <c r="C119" s="16" t="s">
        <v>3210</v>
      </c>
      <c r="D119" s="14" t="s">
        <v>1886</v>
      </c>
      <c r="E119" s="13" t="s">
        <v>433</v>
      </c>
      <c r="F119" s="13" t="s">
        <v>434</v>
      </c>
      <c r="G119" s="17" t="s">
        <v>435</v>
      </c>
      <c r="H119" s="39"/>
      <c r="I119" s="41"/>
      <c r="J119" s="42"/>
    </row>
    <row r="120" spans="1:10" s="44" customFormat="1" ht="51" x14ac:dyDescent="0.2">
      <c r="A120" s="12">
        <f t="shared" si="2"/>
        <v>119</v>
      </c>
      <c r="B120" s="17" t="s">
        <v>1357</v>
      </c>
      <c r="C120" s="16" t="s">
        <v>3210</v>
      </c>
      <c r="D120" s="14" t="s">
        <v>1887</v>
      </c>
      <c r="E120" s="17" t="s">
        <v>437</v>
      </c>
      <c r="F120" s="17" t="s">
        <v>438</v>
      </c>
      <c r="G120" s="17" t="s">
        <v>94</v>
      </c>
      <c r="H120" s="39"/>
      <c r="I120" s="41"/>
      <c r="J120" s="42"/>
    </row>
    <row r="121" spans="1:10" s="44" customFormat="1" ht="51" x14ac:dyDescent="0.2">
      <c r="A121" s="12">
        <f t="shared" si="2"/>
        <v>120</v>
      </c>
      <c r="B121" s="17" t="s">
        <v>1358</v>
      </c>
      <c r="C121" s="16" t="s">
        <v>3210</v>
      </c>
      <c r="D121" s="14" t="s">
        <v>1888</v>
      </c>
      <c r="E121" s="17" t="s">
        <v>440</v>
      </c>
      <c r="F121" s="17" t="s">
        <v>441</v>
      </c>
      <c r="G121" s="17"/>
      <c r="H121" s="39"/>
      <c r="I121" s="41"/>
      <c r="J121" s="42"/>
    </row>
    <row r="122" spans="1:10" s="44" customFormat="1" ht="34" x14ac:dyDescent="0.2">
      <c r="A122" s="12">
        <f t="shared" si="2"/>
        <v>121</v>
      </c>
      <c r="B122" s="17" t="s">
        <v>1359</v>
      </c>
      <c r="C122" s="16" t="s">
        <v>3210</v>
      </c>
      <c r="D122" s="14" t="s">
        <v>1889</v>
      </c>
      <c r="E122" s="17" t="s">
        <v>811</v>
      </c>
      <c r="F122" s="17" t="s">
        <v>448</v>
      </c>
      <c r="G122" s="17" t="s">
        <v>445</v>
      </c>
      <c r="H122" s="39"/>
      <c r="I122" s="41"/>
      <c r="J122" s="42"/>
    </row>
    <row r="123" spans="1:10" s="44" customFormat="1" ht="68" x14ac:dyDescent="0.2">
      <c r="A123" s="12">
        <f t="shared" si="2"/>
        <v>122</v>
      </c>
      <c r="B123" s="17" t="s">
        <v>1360</v>
      </c>
      <c r="C123" s="16" t="s">
        <v>3210</v>
      </c>
      <c r="D123" s="14" t="s">
        <v>1890</v>
      </c>
      <c r="E123" s="17" t="s">
        <v>450</v>
      </c>
      <c r="F123" s="17" t="s">
        <v>1226</v>
      </c>
      <c r="G123" s="17" t="s">
        <v>451</v>
      </c>
      <c r="H123" s="39"/>
      <c r="I123" s="41"/>
      <c r="J123" s="42"/>
    </row>
    <row r="124" spans="1:10" s="44" customFormat="1" ht="136" x14ac:dyDescent="0.2">
      <c r="A124" s="18">
        <f t="shared" si="2"/>
        <v>123</v>
      </c>
      <c r="B124" s="17" t="s">
        <v>1361</v>
      </c>
      <c r="C124" s="16" t="s">
        <v>3210</v>
      </c>
      <c r="D124" s="14" t="s">
        <v>1891</v>
      </c>
      <c r="E124" s="17" t="s">
        <v>453</v>
      </c>
      <c r="F124" s="17" t="s">
        <v>1227</v>
      </c>
      <c r="G124" s="17" t="s">
        <v>454</v>
      </c>
      <c r="H124" s="39"/>
      <c r="I124" s="41"/>
      <c r="J124" s="42"/>
    </row>
    <row r="125" spans="1:10" s="44" customFormat="1" ht="85" x14ac:dyDescent="0.2">
      <c r="A125" s="12">
        <f t="shared" si="2"/>
        <v>124</v>
      </c>
      <c r="B125" s="14" t="s">
        <v>1362</v>
      </c>
      <c r="C125" s="16" t="s">
        <v>3210</v>
      </c>
      <c r="D125" s="14" t="s">
        <v>1892</v>
      </c>
      <c r="E125" s="13" t="s">
        <v>456</v>
      </c>
      <c r="F125" s="13" t="s">
        <v>1228</v>
      </c>
      <c r="G125" s="13" t="s">
        <v>1229</v>
      </c>
      <c r="H125" s="39"/>
      <c r="I125" s="41"/>
      <c r="J125" s="42"/>
    </row>
    <row r="126" spans="1:10" s="44" customFormat="1" ht="34" x14ac:dyDescent="0.2">
      <c r="A126" s="12">
        <f t="shared" si="2"/>
        <v>125</v>
      </c>
      <c r="B126" s="14" t="s">
        <v>1363</v>
      </c>
      <c r="C126" s="16" t="s">
        <v>3210</v>
      </c>
      <c r="D126" s="14" t="s">
        <v>1893</v>
      </c>
      <c r="E126" s="13" t="s">
        <v>1145</v>
      </c>
      <c r="F126" s="13" t="s">
        <v>458</v>
      </c>
      <c r="G126" s="13" t="s">
        <v>459</v>
      </c>
      <c r="H126" s="39"/>
      <c r="I126" s="41"/>
      <c r="J126" s="42"/>
    </row>
    <row r="127" spans="1:10" s="44" customFormat="1" ht="34" x14ac:dyDescent="0.2">
      <c r="A127" s="12">
        <f t="shared" si="2"/>
        <v>126</v>
      </c>
      <c r="B127" s="14" t="s">
        <v>1364</v>
      </c>
      <c r="C127" s="16" t="s">
        <v>3210</v>
      </c>
      <c r="D127" s="14" t="s">
        <v>1894</v>
      </c>
      <c r="E127" s="13" t="s">
        <v>1146</v>
      </c>
      <c r="F127" s="13" t="s">
        <v>461</v>
      </c>
      <c r="G127" s="13" t="s">
        <v>459</v>
      </c>
      <c r="H127" s="39"/>
      <c r="I127" s="41"/>
      <c r="J127" s="42"/>
    </row>
    <row r="128" spans="1:10" s="44" customFormat="1" ht="68" x14ac:dyDescent="0.2">
      <c r="A128" s="18">
        <f t="shared" si="2"/>
        <v>127</v>
      </c>
      <c r="B128" s="17" t="s">
        <v>1365</v>
      </c>
      <c r="C128" s="16" t="s">
        <v>3210</v>
      </c>
      <c r="D128" s="14" t="s">
        <v>1895</v>
      </c>
      <c r="E128" s="13" t="s">
        <v>463</v>
      </c>
      <c r="F128" s="17" t="s">
        <v>3209</v>
      </c>
      <c r="G128" s="17" t="s">
        <v>459</v>
      </c>
      <c r="H128" s="39"/>
      <c r="I128" s="41"/>
      <c r="J128" s="42"/>
    </row>
    <row r="129" spans="1:10" s="44" customFormat="1" ht="34" x14ac:dyDescent="0.2">
      <c r="A129" s="12">
        <f t="shared" si="2"/>
        <v>128</v>
      </c>
      <c r="B129" s="17" t="s">
        <v>1366</v>
      </c>
      <c r="C129" s="16" t="s">
        <v>3210</v>
      </c>
      <c r="D129" s="14" t="s">
        <v>1896</v>
      </c>
      <c r="E129" s="17" t="s">
        <v>819</v>
      </c>
      <c r="F129" s="17" t="s">
        <v>820</v>
      </c>
      <c r="G129" s="17" t="s">
        <v>94</v>
      </c>
      <c r="H129" s="39"/>
      <c r="I129" s="41"/>
      <c r="J129" s="42"/>
    </row>
    <row r="130" spans="1:10" s="44" customFormat="1" ht="34" x14ac:dyDescent="0.2">
      <c r="A130" s="12">
        <f t="shared" si="2"/>
        <v>129</v>
      </c>
      <c r="B130" s="17" t="s">
        <v>1367</v>
      </c>
      <c r="C130" s="16" t="s">
        <v>3210</v>
      </c>
      <c r="D130" s="14" t="s">
        <v>1897</v>
      </c>
      <c r="E130" s="17" t="s">
        <v>1147</v>
      </c>
      <c r="F130" s="17" t="s">
        <v>110</v>
      </c>
      <c r="G130" s="17" t="s">
        <v>469</v>
      </c>
      <c r="H130" s="39"/>
      <c r="I130" s="41"/>
      <c r="J130" s="42"/>
    </row>
    <row r="131" spans="1:10" s="44" customFormat="1" ht="50" customHeight="1" x14ac:dyDescent="0.2">
      <c r="A131" s="18">
        <f t="shared" si="2"/>
        <v>130</v>
      </c>
      <c r="B131" s="17" t="s">
        <v>1368</v>
      </c>
      <c r="C131" s="16" t="s">
        <v>3210</v>
      </c>
      <c r="D131" s="14" t="s">
        <v>1898</v>
      </c>
      <c r="E131" s="17" t="s">
        <v>1148</v>
      </c>
      <c r="F131" s="17" t="s">
        <v>110</v>
      </c>
      <c r="G131" s="17" t="s">
        <v>471</v>
      </c>
      <c r="H131" s="39"/>
      <c r="I131" s="41"/>
      <c r="J131" s="42"/>
    </row>
    <row r="132" spans="1:10" s="44" customFormat="1" ht="34" x14ac:dyDescent="0.2">
      <c r="A132" s="12">
        <f t="shared" si="2"/>
        <v>131</v>
      </c>
      <c r="B132" s="17" t="s">
        <v>1369</v>
      </c>
      <c r="C132" s="16" t="s">
        <v>3210</v>
      </c>
      <c r="D132" s="14" t="s">
        <v>1899</v>
      </c>
      <c r="E132" s="17" t="s">
        <v>1149</v>
      </c>
      <c r="F132" s="17" t="s">
        <v>110</v>
      </c>
      <c r="G132" s="17" t="s">
        <v>469</v>
      </c>
      <c r="H132" s="39"/>
      <c r="I132" s="41"/>
      <c r="J132" s="42"/>
    </row>
    <row r="133" spans="1:10" s="44" customFormat="1" ht="68" x14ac:dyDescent="0.2">
      <c r="A133" s="12">
        <f t="shared" si="2"/>
        <v>132</v>
      </c>
      <c r="B133" s="17" t="s">
        <v>1370</v>
      </c>
      <c r="C133" s="16" t="s">
        <v>3210</v>
      </c>
      <c r="D133" s="14" t="s">
        <v>1900</v>
      </c>
      <c r="E133" s="17" t="s">
        <v>824</v>
      </c>
      <c r="F133" s="17" t="s">
        <v>1062</v>
      </c>
      <c r="G133" s="17" t="s">
        <v>216</v>
      </c>
      <c r="H133" s="39"/>
      <c r="I133" s="41"/>
      <c r="J133" s="42"/>
    </row>
    <row r="134" spans="1:10" s="44" customFormat="1" ht="50" customHeight="1" x14ac:dyDescent="0.2">
      <c r="A134" s="18">
        <f t="shared" si="2"/>
        <v>133</v>
      </c>
      <c r="B134" s="17" t="s">
        <v>1371</v>
      </c>
      <c r="C134" s="16" t="s">
        <v>3210</v>
      </c>
      <c r="D134" s="14" t="s">
        <v>1901</v>
      </c>
      <c r="E134" s="17" t="s">
        <v>474</v>
      </c>
      <c r="F134" s="17" t="s">
        <v>219</v>
      </c>
      <c r="G134" s="17" t="s">
        <v>220</v>
      </c>
      <c r="H134" s="39"/>
      <c r="I134" s="41"/>
      <c r="J134" s="42"/>
    </row>
    <row r="135" spans="1:10" s="44" customFormat="1" ht="34" x14ac:dyDescent="0.2">
      <c r="A135" s="18">
        <f t="shared" si="2"/>
        <v>134</v>
      </c>
      <c r="B135" s="17" t="s">
        <v>1372</v>
      </c>
      <c r="C135" s="16" t="s">
        <v>3210</v>
      </c>
      <c r="D135" s="14" t="s">
        <v>1902</v>
      </c>
      <c r="E135" s="17" t="s">
        <v>825</v>
      </c>
      <c r="F135" s="17" t="s">
        <v>826</v>
      </c>
      <c r="G135" s="17" t="s">
        <v>206</v>
      </c>
      <c r="H135" s="39"/>
      <c r="I135" s="41"/>
      <c r="J135" s="42"/>
    </row>
    <row r="136" spans="1:10" s="44" customFormat="1" ht="34" x14ac:dyDescent="0.2">
      <c r="A136" s="18">
        <f t="shared" si="2"/>
        <v>135</v>
      </c>
      <c r="B136" s="17" t="s">
        <v>1373</v>
      </c>
      <c r="C136" s="16" t="s">
        <v>3210</v>
      </c>
      <c r="D136" s="14" t="s">
        <v>1903</v>
      </c>
      <c r="E136" s="17" t="s">
        <v>3033</v>
      </c>
      <c r="F136" s="17" t="s">
        <v>475</v>
      </c>
      <c r="G136" s="17" t="s">
        <v>829</v>
      </c>
      <c r="H136" s="39"/>
      <c r="I136" s="41"/>
      <c r="J136" s="42"/>
    </row>
    <row r="137" spans="1:10" s="44" customFormat="1" ht="51" x14ac:dyDescent="0.2">
      <c r="A137" s="18">
        <f t="shared" si="2"/>
        <v>136</v>
      </c>
      <c r="B137" s="17" t="s">
        <v>1374</v>
      </c>
      <c r="C137" s="16" t="s">
        <v>3210</v>
      </c>
      <c r="D137" s="14" t="s">
        <v>1904</v>
      </c>
      <c r="E137" s="17" t="s">
        <v>831</v>
      </c>
      <c r="F137" s="17" t="s">
        <v>832</v>
      </c>
      <c r="G137" s="17" t="s">
        <v>477</v>
      </c>
      <c r="H137" s="39"/>
      <c r="I137" s="41"/>
      <c r="J137" s="42"/>
    </row>
    <row r="138" spans="1:10" s="44" customFormat="1" ht="85" x14ac:dyDescent="0.2">
      <c r="A138" s="18">
        <f t="shared" si="2"/>
        <v>137</v>
      </c>
      <c r="B138" s="17" t="s">
        <v>2994</v>
      </c>
      <c r="C138" s="16" t="s">
        <v>3210</v>
      </c>
      <c r="D138" s="14" t="s">
        <v>1905</v>
      </c>
      <c r="E138" s="17" t="s">
        <v>478</v>
      </c>
      <c r="F138" s="17" t="s">
        <v>1055</v>
      </c>
      <c r="G138" s="17" t="s">
        <v>479</v>
      </c>
      <c r="H138" s="39"/>
      <c r="I138" s="41"/>
      <c r="J138" s="42"/>
    </row>
    <row r="139" spans="1:10" s="44" customFormat="1" ht="50" customHeight="1" x14ac:dyDescent="0.2">
      <c r="A139" s="12">
        <f t="shared" si="2"/>
        <v>138</v>
      </c>
      <c r="B139" s="17" t="s">
        <v>2995</v>
      </c>
      <c r="C139" s="16" t="s">
        <v>3210</v>
      </c>
      <c r="D139" s="14" t="s">
        <v>1906</v>
      </c>
      <c r="E139" s="17" t="s">
        <v>833</v>
      </c>
      <c r="F139" s="17" t="s">
        <v>3034</v>
      </c>
      <c r="G139" s="17" t="s">
        <v>483</v>
      </c>
      <c r="H139" s="39"/>
      <c r="I139" s="41"/>
      <c r="J139" s="42"/>
    </row>
    <row r="140" spans="1:10" s="44" customFormat="1" ht="50" customHeight="1" x14ac:dyDescent="0.2">
      <c r="A140" s="12">
        <f t="shared" si="2"/>
        <v>139</v>
      </c>
      <c r="B140" s="14" t="s">
        <v>2996</v>
      </c>
      <c r="C140" s="16" t="s">
        <v>3210</v>
      </c>
      <c r="D140" s="14" t="s">
        <v>1907</v>
      </c>
      <c r="E140" s="13" t="s">
        <v>484</v>
      </c>
      <c r="F140" s="13" t="s">
        <v>485</v>
      </c>
      <c r="G140" s="13" t="s">
        <v>486</v>
      </c>
      <c r="H140" s="39"/>
      <c r="I140" s="41"/>
      <c r="J140" s="42"/>
    </row>
    <row r="141" spans="1:10" s="44" customFormat="1" ht="50" customHeight="1" x14ac:dyDescent="0.2">
      <c r="A141" s="12">
        <f t="shared" si="2"/>
        <v>140</v>
      </c>
      <c r="B141" s="17" t="s">
        <v>2997</v>
      </c>
      <c r="C141" s="16" t="s">
        <v>3210</v>
      </c>
      <c r="D141" s="14" t="s">
        <v>1908</v>
      </c>
      <c r="E141" s="17" t="s">
        <v>834</v>
      </c>
      <c r="F141" s="17" t="s">
        <v>835</v>
      </c>
      <c r="G141" s="17" t="s">
        <v>94</v>
      </c>
      <c r="H141" s="39"/>
      <c r="I141" s="41"/>
      <c r="J141" s="42"/>
    </row>
    <row r="142" spans="1:10" s="44" customFormat="1" ht="50" customHeight="1" x14ac:dyDescent="0.2">
      <c r="A142" s="12">
        <f t="shared" si="2"/>
        <v>141</v>
      </c>
      <c r="B142" s="14" t="s">
        <v>2998</v>
      </c>
      <c r="C142" s="16" t="s">
        <v>3210</v>
      </c>
      <c r="D142" s="14" t="s">
        <v>1909</v>
      </c>
      <c r="E142" s="13" t="s">
        <v>836</v>
      </c>
      <c r="F142" s="13" t="s">
        <v>1231</v>
      </c>
      <c r="G142" s="13" t="s">
        <v>837</v>
      </c>
      <c r="H142" s="39"/>
      <c r="I142" s="41"/>
      <c r="J142" s="42"/>
    </row>
    <row r="143" spans="1:10" s="44" customFormat="1" ht="34" x14ac:dyDescent="0.2">
      <c r="A143" s="18">
        <f t="shared" si="2"/>
        <v>142</v>
      </c>
      <c r="B143" s="17" t="s">
        <v>2999</v>
      </c>
      <c r="C143" s="16" t="s">
        <v>3210</v>
      </c>
      <c r="D143" s="14" t="s">
        <v>1910</v>
      </c>
      <c r="E143" s="17" t="s">
        <v>492</v>
      </c>
      <c r="F143" s="17" t="s">
        <v>493</v>
      </c>
      <c r="G143" s="17" t="s">
        <v>494</v>
      </c>
      <c r="H143" s="39"/>
      <c r="I143" s="41"/>
      <c r="J143" s="42"/>
    </row>
    <row r="144" spans="1:10" s="44" customFormat="1" ht="68" x14ac:dyDescent="0.2">
      <c r="A144" s="18">
        <f t="shared" ref="A144:A168" si="3">A143+1</f>
        <v>143</v>
      </c>
      <c r="B144" s="17" t="s">
        <v>3000</v>
      </c>
      <c r="C144" s="16" t="s">
        <v>3210</v>
      </c>
      <c r="D144" s="14" t="s">
        <v>1911</v>
      </c>
      <c r="E144" s="17" t="s">
        <v>838</v>
      </c>
      <c r="F144" s="17" t="s">
        <v>3035</v>
      </c>
      <c r="G144" s="17" t="s">
        <v>839</v>
      </c>
      <c r="H144" s="39"/>
      <c r="I144" s="41"/>
      <c r="J144" s="42"/>
    </row>
    <row r="145" spans="1:10" s="44" customFormat="1" ht="34" x14ac:dyDescent="0.2">
      <c r="A145" s="12">
        <f t="shared" si="3"/>
        <v>144</v>
      </c>
      <c r="B145" s="14" t="s">
        <v>3001</v>
      </c>
      <c r="C145" s="16" t="s">
        <v>3210</v>
      </c>
      <c r="D145" s="14" t="s">
        <v>1912</v>
      </c>
      <c r="E145" s="13" t="s">
        <v>502</v>
      </c>
      <c r="F145" s="13" t="s">
        <v>503</v>
      </c>
      <c r="G145" s="13" t="s">
        <v>504</v>
      </c>
      <c r="H145" s="39"/>
      <c r="I145" s="41"/>
      <c r="J145" s="42"/>
    </row>
    <row r="146" spans="1:10" s="44" customFormat="1" ht="34" x14ac:dyDescent="0.2">
      <c r="A146" s="12">
        <f t="shared" si="3"/>
        <v>145</v>
      </c>
      <c r="B146" s="14" t="s">
        <v>3002</v>
      </c>
      <c r="C146" s="16" t="s">
        <v>3210</v>
      </c>
      <c r="D146" s="14" t="s">
        <v>1913</v>
      </c>
      <c r="E146" s="13" t="s">
        <v>3369</v>
      </c>
      <c r="F146" s="13" t="s">
        <v>3036</v>
      </c>
      <c r="G146" s="13" t="s">
        <v>94</v>
      </c>
      <c r="H146" s="39"/>
      <c r="I146" s="41"/>
      <c r="J146" s="42"/>
    </row>
    <row r="147" spans="1:10" s="44" customFormat="1" ht="51" x14ac:dyDescent="0.2">
      <c r="A147" s="12">
        <f t="shared" si="3"/>
        <v>146</v>
      </c>
      <c r="B147" s="13" t="s">
        <v>3003</v>
      </c>
      <c r="C147" s="16" t="s">
        <v>3210</v>
      </c>
      <c r="D147" s="14" t="s">
        <v>1914</v>
      </c>
      <c r="E147" s="13" t="s">
        <v>3370</v>
      </c>
      <c r="F147" s="13" t="s">
        <v>3037</v>
      </c>
      <c r="G147" s="13" t="s">
        <v>94</v>
      </c>
      <c r="H147" s="39"/>
      <c r="I147" s="41"/>
      <c r="J147" s="42"/>
    </row>
    <row r="148" spans="1:10" s="44" customFormat="1" ht="102" x14ac:dyDescent="0.2">
      <c r="A148" s="12">
        <f>A147+1</f>
        <v>147</v>
      </c>
      <c r="B148" s="13" t="s">
        <v>3004</v>
      </c>
      <c r="C148" s="16" t="s">
        <v>3210</v>
      </c>
      <c r="D148" s="14" t="s">
        <v>1915</v>
      </c>
      <c r="E148" s="13" t="s">
        <v>516</v>
      </c>
      <c r="F148" s="13" t="s">
        <v>517</v>
      </c>
      <c r="G148" s="13" t="s">
        <v>94</v>
      </c>
      <c r="H148" s="39"/>
      <c r="I148" s="41"/>
      <c r="J148" s="42"/>
    </row>
    <row r="149" spans="1:10" s="44" customFormat="1" ht="50" customHeight="1" x14ac:dyDescent="0.2">
      <c r="A149" s="12">
        <f t="shared" si="3"/>
        <v>148</v>
      </c>
      <c r="B149" s="13" t="s">
        <v>3005</v>
      </c>
      <c r="C149" s="16" t="s">
        <v>3210</v>
      </c>
      <c r="D149" s="14" t="s">
        <v>1916</v>
      </c>
      <c r="E149" s="13" t="s">
        <v>843</v>
      </c>
      <c r="F149" s="17" t="s">
        <v>844</v>
      </c>
      <c r="G149" s="13" t="s">
        <v>540</v>
      </c>
      <c r="H149" s="39"/>
      <c r="I149" s="41"/>
      <c r="J149" s="42"/>
    </row>
    <row r="150" spans="1:10" s="44" customFormat="1" ht="68" x14ac:dyDescent="0.2">
      <c r="A150" s="16">
        <f t="shared" si="3"/>
        <v>149</v>
      </c>
      <c r="B150" s="13" t="s">
        <v>3006</v>
      </c>
      <c r="C150" s="16" t="s">
        <v>3210</v>
      </c>
      <c r="D150" s="14" t="s">
        <v>1917</v>
      </c>
      <c r="E150" s="13" t="s">
        <v>845</v>
      </c>
      <c r="F150" s="13" t="s">
        <v>1048</v>
      </c>
      <c r="G150" s="13" t="s">
        <v>543</v>
      </c>
      <c r="H150" s="39"/>
      <c r="I150" s="41"/>
      <c r="J150" s="42"/>
    </row>
    <row r="151" spans="1:10" s="44" customFormat="1" ht="51" x14ac:dyDescent="0.2">
      <c r="A151" s="16">
        <f t="shared" si="3"/>
        <v>150</v>
      </c>
      <c r="B151" s="13" t="s">
        <v>846</v>
      </c>
      <c r="C151" s="16" t="s">
        <v>3210</v>
      </c>
      <c r="D151" s="14" t="s">
        <v>1918</v>
      </c>
      <c r="E151" s="13" t="s">
        <v>3371</v>
      </c>
      <c r="F151" s="13" t="s">
        <v>847</v>
      </c>
      <c r="G151" s="13" t="s">
        <v>848</v>
      </c>
      <c r="H151" s="39"/>
      <c r="I151" s="41"/>
      <c r="J151" s="42"/>
    </row>
    <row r="152" spans="1:10" s="44" customFormat="1" ht="119" x14ac:dyDescent="0.2">
      <c r="A152" s="12">
        <f t="shared" si="3"/>
        <v>151</v>
      </c>
      <c r="B152" s="14" t="s">
        <v>849</v>
      </c>
      <c r="C152" s="16" t="s">
        <v>3210</v>
      </c>
      <c r="D152" s="14" t="s">
        <v>1919</v>
      </c>
      <c r="E152" s="13" t="s">
        <v>850</v>
      </c>
      <c r="F152" s="13" t="s">
        <v>1242</v>
      </c>
      <c r="G152" s="13" t="s">
        <v>851</v>
      </c>
      <c r="H152" s="39"/>
      <c r="I152" s="41"/>
      <c r="J152" s="42"/>
    </row>
    <row r="153" spans="1:10" s="44" customFormat="1" ht="119" x14ac:dyDescent="0.2">
      <c r="A153" s="16">
        <f t="shared" si="3"/>
        <v>152</v>
      </c>
      <c r="B153" s="13" t="s">
        <v>852</v>
      </c>
      <c r="C153" s="16" t="s">
        <v>3210</v>
      </c>
      <c r="D153" s="14" t="s">
        <v>1920</v>
      </c>
      <c r="E153" s="13" t="s">
        <v>853</v>
      </c>
      <c r="F153" s="13" t="s">
        <v>1243</v>
      </c>
      <c r="G153" s="13" t="s">
        <v>206</v>
      </c>
      <c r="H153" s="39"/>
      <c r="I153" s="41"/>
      <c r="J153" s="42"/>
    </row>
    <row r="154" spans="1:10" s="44" customFormat="1" ht="50" customHeight="1" x14ac:dyDescent="0.2">
      <c r="A154" s="16">
        <f t="shared" si="3"/>
        <v>153</v>
      </c>
      <c r="B154" s="13" t="s">
        <v>854</v>
      </c>
      <c r="C154" s="16" t="s">
        <v>3210</v>
      </c>
      <c r="D154" s="14" t="s">
        <v>1921</v>
      </c>
      <c r="E154" s="13" t="s">
        <v>855</v>
      </c>
      <c r="F154" s="13" t="s">
        <v>856</v>
      </c>
      <c r="G154" s="13" t="s">
        <v>206</v>
      </c>
      <c r="H154" s="39"/>
      <c r="I154" s="41"/>
      <c r="J154" s="42"/>
    </row>
    <row r="155" spans="1:10" s="44" customFormat="1" ht="50" customHeight="1" x14ac:dyDescent="0.2">
      <c r="A155" s="16">
        <f t="shared" si="3"/>
        <v>154</v>
      </c>
      <c r="B155" s="13" t="s">
        <v>857</v>
      </c>
      <c r="C155" s="16" t="s">
        <v>3210</v>
      </c>
      <c r="D155" s="14" t="s">
        <v>1922</v>
      </c>
      <c r="E155" s="13" t="s">
        <v>858</v>
      </c>
      <c r="F155" s="13" t="s">
        <v>859</v>
      </c>
      <c r="G155" s="13" t="s">
        <v>860</v>
      </c>
      <c r="H155" s="39"/>
      <c r="I155" s="41"/>
      <c r="J155" s="42"/>
    </row>
    <row r="156" spans="1:10" s="44" customFormat="1" ht="50" customHeight="1" x14ac:dyDescent="0.2">
      <c r="A156" s="16">
        <f t="shared" si="3"/>
        <v>155</v>
      </c>
      <c r="B156" s="13" t="s">
        <v>861</v>
      </c>
      <c r="C156" s="16" t="s">
        <v>3210</v>
      </c>
      <c r="D156" s="14" t="s">
        <v>1923</v>
      </c>
      <c r="E156" s="13" t="s">
        <v>862</v>
      </c>
      <c r="F156" s="13" t="s">
        <v>863</v>
      </c>
      <c r="G156" s="13" t="s">
        <v>94</v>
      </c>
      <c r="H156" s="39"/>
      <c r="I156" s="41"/>
      <c r="J156" s="42"/>
    </row>
    <row r="157" spans="1:10" s="44" customFormat="1" ht="50" customHeight="1" x14ac:dyDescent="0.2">
      <c r="A157" s="16">
        <f t="shared" si="3"/>
        <v>156</v>
      </c>
      <c r="B157" s="13" t="s">
        <v>864</v>
      </c>
      <c r="C157" s="16" t="s">
        <v>3210</v>
      </c>
      <c r="D157" s="14" t="s">
        <v>1924</v>
      </c>
      <c r="E157" s="13" t="s">
        <v>865</v>
      </c>
      <c r="F157" s="13" t="s">
        <v>866</v>
      </c>
      <c r="G157" s="13" t="s">
        <v>867</v>
      </c>
      <c r="H157" s="39"/>
      <c r="I157" s="41"/>
      <c r="J157" s="42"/>
    </row>
    <row r="158" spans="1:10" s="44" customFormat="1" ht="136" x14ac:dyDescent="0.2">
      <c r="A158" s="16">
        <f t="shared" si="3"/>
        <v>157</v>
      </c>
      <c r="B158" s="14" t="s">
        <v>868</v>
      </c>
      <c r="C158" s="16" t="s">
        <v>3210</v>
      </c>
      <c r="D158" s="14" t="s">
        <v>1925</v>
      </c>
      <c r="E158" s="13" t="s">
        <v>869</v>
      </c>
      <c r="F158" s="13" t="s">
        <v>1244</v>
      </c>
      <c r="G158" s="13" t="s">
        <v>870</v>
      </c>
      <c r="H158" s="39"/>
      <c r="I158" s="41"/>
      <c r="J158" s="42"/>
    </row>
    <row r="159" spans="1:10" s="44" customFormat="1" ht="17" x14ac:dyDescent="0.2">
      <c r="A159" s="12">
        <f t="shared" si="3"/>
        <v>158</v>
      </c>
      <c r="B159" s="14" t="s">
        <v>871</v>
      </c>
      <c r="C159" s="16" t="s">
        <v>3210</v>
      </c>
      <c r="D159" s="14" t="s">
        <v>1926</v>
      </c>
      <c r="E159" s="13" t="s">
        <v>872</v>
      </c>
      <c r="F159" s="13" t="s">
        <v>873</v>
      </c>
      <c r="G159" s="13" t="s">
        <v>874</v>
      </c>
      <c r="H159" s="39"/>
      <c r="I159" s="41"/>
      <c r="J159" s="42"/>
    </row>
    <row r="160" spans="1:10" s="44" customFormat="1" ht="50" customHeight="1" x14ac:dyDescent="0.2">
      <c r="A160" s="12">
        <f t="shared" si="3"/>
        <v>159</v>
      </c>
      <c r="B160" s="14" t="s">
        <v>875</v>
      </c>
      <c r="C160" s="16" t="s">
        <v>3210</v>
      </c>
      <c r="D160" s="14" t="s">
        <v>1927</v>
      </c>
      <c r="E160" s="13" t="s">
        <v>876</v>
      </c>
      <c r="F160" s="13" t="s">
        <v>877</v>
      </c>
      <c r="G160" s="13" t="s">
        <v>878</v>
      </c>
      <c r="H160" s="39"/>
      <c r="I160" s="41"/>
      <c r="J160" s="42"/>
    </row>
    <row r="161" spans="1:10" s="44" customFormat="1" ht="34" x14ac:dyDescent="0.2">
      <c r="A161" s="12">
        <f t="shared" si="3"/>
        <v>160</v>
      </c>
      <c r="B161" s="14" t="s">
        <v>879</v>
      </c>
      <c r="C161" s="16" t="s">
        <v>3210</v>
      </c>
      <c r="D161" s="14" t="s">
        <v>1928</v>
      </c>
      <c r="E161" s="13" t="s">
        <v>880</v>
      </c>
      <c r="F161" s="13" t="s">
        <v>881</v>
      </c>
      <c r="G161" s="13" t="s">
        <v>882</v>
      </c>
      <c r="H161" s="39"/>
      <c r="I161" s="41"/>
      <c r="J161" s="42"/>
    </row>
    <row r="162" spans="1:10" s="44" customFormat="1" ht="34" x14ac:dyDescent="0.2">
      <c r="A162" s="16">
        <f t="shared" si="3"/>
        <v>161</v>
      </c>
      <c r="B162" s="14" t="s">
        <v>883</v>
      </c>
      <c r="C162" s="16" t="s">
        <v>3210</v>
      </c>
      <c r="D162" s="14" t="s">
        <v>1929</v>
      </c>
      <c r="E162" s="13" t="s">
        <v>884</v>
      </c>
      <c r="F162" s="13" t="s">
        <v>885</v>
      </c>
      <c r="G162" s="13" t="s">
        <v>886</v>
      </c>
      <c r="H162" s="39"/>
      <c r="I162" s="41"/>
      <c r="J162" s="42"/>
    </row>
    <row r="163" spans="1:10" s="44" customFormat="1" ht="50" customHeight="1" x14ac:dyDescent="0.2">
      <c r="A163" s="12">
        <f t="shared" si="3"/>
        <v>162</v>
      </c>
      <c r="B163" s="14" t="s">
        <v>887</v>
      </c>
      <c r="C163" s="16" t="s">
        <v>3210</v>
      </c>
      <c r="D163" s="14" t="s">
        <v>1930</v>
      </c>
      <c r="E163" s="13" t="s">
        <v>888</v>
      </c>
      <c r="F163" s="13" t="s">
        <v>889</v>
      </c>
      <c r="G163" s="13" t="s">
        <v>886</v>
      </c>
      <c r="H163" s="39"/>
      <c r="I163" s="41"/>
      <c r="J163" s="42"/>
    </row>
    <row r="164" spans="1:10" s="44" customFormat="1" ht="68" x14ac:dyDescent="0.2">
      <c r="A164" s="12">
        <f t="shared" si="3"/>
        <v>163</v>
      </c>
      <c r="B164" s="14" t="s">
        <v>890</v>
      </c>
      <c r="C164" s="16" t="s">
        <v>3210</v>
      </c>
      <c r="D164" s="14" t="s">
        <v>1931</v>
      </c>
      <c r="E164" s="13" t="s">
        <v>1245</v>
      </c>
      <c r="F164" s="13" t="s">
        <v>894</v>
      </c>
      <c r="G164" s="13" t="s">
        <v>895</v>
      </c>
      <c r="H164" s="39"/>
      <c r="I164" s="41"/>
      <c r="J164" s="42"/>
    </row>
    <row r="165" spans="1:10" s="44" customFormat="1" ht="68" x14ac:dyDescent="0.2">
      <c r="A165" s="38">
        <f t="shared" si="3"/>
        <v>164</v>
      </c>
      <c r="B165" s="14" t="s">
        <v>891</v>
      </c>
      <c r="C165" s="16" t="s">
        <v>3210</v>
      </c>
      <c r="D165" s="14" t="s">
        <v>1932</v>
      </c>
      <c r="E165" s="13" t="s">
        <v>1246</v>
      </c>
      <c r="F165" s="13" t="s">
        <v>897</v>
      </c>
      <c r="G165" s="13" t="s">
        <v>898</v>
      </c>
      <c r="H165" s="39"/>
      <c r="I165" s="41"/>
      <c r="J165" s="42"/>
    </row>
    <row r="166" spans="1:10" s="44" customFormat="1" ht="50" customHeight="1" x14ac:dyDescent="0.2">
      <c r="A166" s="16">
        <f t="shared" si="3"/>
        <v>165</v>
      </c>
      <c r="B166" s="14" t="s">
        <v>892</v>
      </c>
      <c r="C166" s="16" t="s">
        <v>3210</v>
      </c>
      <c r="D166" s="14" t="s">
        <v>1933</v>
      </c>
      <c r="E166" s="13" t="s">
        <v>899</v>
      </c>
      <c r="F166" s="13" t="s">
        <v>900</v>
      </c>
      <c r="G166" s="13" t="s">
        <v>901</v>
      </c>
      <c r="H166" s="39"/>
      <c r="I166" s="41"/>
      <c r="J166" s="42"/>
    </row>
    <row r="167" spans="1:10" s="44" customFormat="1" ht="51" x14ac:dyDescent="0.2">
      <c r="A167" s="16">
        <f t="shared" si="3"/>
        <v>166</v>
      </c>
      <c r="B167" s="14" t="s">
        <v>893</v>
      </c>
      <c r="C167" s="16" t="s">
        <v>3210</v>
      </c>
      <c r="D167" s="14" t="s">
        <v>1934</v>
      </c>
      <c r="E167" s="13" t="s">
        <v>902</v>
      </c>
      <c r="F167" s="13" t="s">
        <v>903</v>
      </c>
      <c r="G167" s="13" t="s">
        <v>901</v>
      </c>
      <c r="H167" s="39"/>
      <c r="I167" s="41"/>
      <c r="J167" s="42"/>
    </row>
    <row r="168" spans="1:10" s="44" customFormat="1" ht="34" x14ac:dyDescent="0.2">
      <c r="A168" s="12">
        <f t="shared" si="3"/>
        <v>167</v>
      </c>
      <c r="B168" s="14" t="s">
        <v>896</v>
      </c>
      <c r="C168" s="16" t="s">
        <v>3210</v>
      </c>
      <c r="D168" s="14" t="s">
        <v>1935</v>
      </c>
      <c r="E168" s="13" t="s">
        <v>904</v>
      </c>
      <c r="F168" s="13" t="s">
        <v>219</v>
      </c>
      <c r="G168" s="13" t="s">
        <v>220</v>
      </c>
      <c r="H168" s="39"/>
      <c r="I168" s="41"/>
      <c r="J168" s="42"/>
    </row>
    <row r="169" spans="1:10" x14ac:dyDescent="0.2">
      <c r="A169" s="3" t="s">
        <v>1247</v>
      </c>
      <c r="B169" s="4">
        <f>COUNTA(B2:B168)</f>
        <v>167</v>
      </c>
    </row>
  </sheetData>
  <autoFilter ref="A1:J168" xr:uid="{7CD9C703-384B-CB46-BE73-70A38DCFDC44}"/>
  <phoneticPr fontId="11" type="noConversion"/>
  <conditionalFormatting sqref="I3:I1048576">
    <cfRule type="cellIs" dxfId="470" priority="426" operator="equal">
      <formula>"N/A"</formula>
    </cfRule>
    <cfRule type="cellIs" dxfId="469" priority="427" operator="equal">
      <formula>"No"</formula>
    </cfRule>
    <cfRule type="cellIs" dxfId="468" priority="428" operator="equal">
      <formula>"Yes"</formula>
    </cfRule>
  </conditionalFormatting>
  <conditionalFormatting sqref="I1">
    <cfRule type="cellIs" dxfId="467" priority="357" operator="equal">
      <formula>"N/A"</formula>
    </cfRule>
    <cfRule type="cellIs" dxfId="466" priority="358" operator="equal">
      <formula>"No"</formula>
    </cfRule>
    <cfRule type="cellIs" dxfId="465" priority="359" operator="equal">
      <formula>"Yes"</formula>
    </cfRule>
  </conditionalFormatting>
  <conditionalFormatting sqref="I109">
    <cfRule type="cellIs" dxfId="464" priority="354" operator="equal">
      <formula>"N/A"</formula>
    </cfRule>
    <cfRule type="cellIs" dxfId="463" priority="355" operator="equal">
      <formula>"No"</formula>
    </cfRule>
    <cfRule type="cellIs" dxfId="462" priority="356" operator="equal">
      <formula>"Yes"</formula>
    </cfRule>
  </conditionalFormatting>
  <conditionalFormatting sqref="I110">
    <cfRule type="cellIs" dxfId="461" priority="228" operator="equal">
      <formula>"N/A"</formula>
    </cfRule>
    <cfRule type="cellIs" dxfId="460" priority="229" operator="equal">
      <formula>"No"</formula>
    </cfRule>
    <cfRule type="cellIs" dxfId="459" priority="230" operator="equal">
      <formula>"Yes"</formula>
    </cfRule>
  </conditionalFormatting>
  <conditionalFormatting sqref="I111">
    <cfRule type="cellIs" dxfId="458" priority="225" operator="equal">
      <formula>"N/A"</formula>
    </cfRule>
    <cfRule type="cellIs" dxfId="457" priority="226" operator="equal">
      <formula>"No"</formula>
    </cfRule>
    <cfRule type="cellIs" dxfId="456" priority="227" operator="equal">
      <formula>"Yes"</formula>
    </cfRule>
  </conditionalFormatting>
  <conditionalFormatting sqref="I111">
    <cfRule type="cellIs" dxfId="455" priority="222" operator="equal">
      <formula>"N/A"</formula>
    </cfRule>
    <cfRule type="cellIs" dxfId="454" priority="223" operator="equal">
      <formula>"No"</formula>
    </cfRule>
    <cfRule type="cellIs" dxfId="453" priority="224" operator="equal">
      <formula>"Yes"</formula>
    </cfRule>
  </conditionalFormatting>
  <conditionalFormatting sqref="I113">
    <cfRule type="cellIs" dxfId="452" priority="216" operator="equal">
      <formula>"N/A"</formula>
    </cfRule>
    <cfRule type="cellIs" dxfId="451" priority="217" operator="equal">
      <formula>"No"</formula>
    </cfRule>
    <cfRule type="cellIs" dxfId="450" priority="218" operator="equal">
      <formula>"Yes"</formula>
    </cfRule>
  </conditionalFormatting>
  <conditionalFormatting sqref="I115">
    <cfRule type="cellIs" dxfId="449" priority="213" operator="equal">
      <formula>"N/A"</formula>
    </cfRule>
    <cfRule type="cellIs" dxfId="448" priority="214" operator="equal">
      <formula>"No"</formula>
    </cfRule>
    <cfRule type="cellIs" dxfId="447" priority="215" operator="equal">
      <formula>"Yes"</formula>
    </cfRule>
  </conditionalFormatting>
  <conditionalFormatting sqref="I117">
    <cfRule type="cellIs" dxfId="446" priority="210" operator="equal">
      <formula>"N/A"</formula>
    </cfRule>
    <cfRule type="cellIs" dxfId="445" priority="211" operator="equal">
      <formula>"No"</formula>
    </cfRule>
    <cfRule type="cellIs" dxfId="444" priority="212" operator="equal">
      <formula>"Yes"</formula>
    </cfRule>
  </conditionalFormatting>
  <conditionalFormatting sqref="I119">
    <cfRule type="cellIs" dxfId="443" priority="207" operator="equal">
      <formula>"N/A"</formula>
    </cfRule>
    <cfRule type="cellIs" dxfId="442" priority="208" operator="equal">
      <formula>"No"</formula>
    </cfRule>
    <cfRule type="cellIs" dxfId="441" priority="209" operator="equal">
      <formula>"Yes"</formula>
    </cfRule>
  </conditionalFormatting>
  <conditionalFormatting sqref="I120">
    <cfRule type="cellIs" dxfId="440" priority="204" operator="equal">
      <formula>"N/A"</formula>
    </cfRule>
    <cfRule type="cellIs" dxfId="439" priority="205" operator="equal">
      <formula>"No"</formula>
    </cfRule>
    <cfRule type="cellIs" dxfId="438" priority="206" operator="equal">
      <formula>"Yes"</formula>
    </cfRule>
  </conditionalFormatting>
  <conditionalFormatting sqref="I121">
    <cfRule type="cellIs" dxfId="437" priority="201" operator="equal">
      <formula>"N/A"</formula>
    </cfRule>
    <cfRule type="cellIs" dxfId="436" priority="202" operator="equal">
      <formula>"No"</formula>
    </cfRule>
    <cfRule type="cellIs" dxfId="435" priority="203" operator="equal">
      <formula>"Yes"</formula>
    </cfRule>
  </conditionalFormatting>
  <conditionalFormatting sqref="I122">
    <cfRule type="cellIs" dxfId="434" priority="198" operator="equal">
      <formula>"N/A"</formula>
    </cfRule>
    <cfRule type="cellIs" dxfId="433" priority="199" operator="equal">
      <formula>"No"</formula>
    </cfRule>
    <cfRule type="cellIs" dxfId="432" priority="200" operator="equal">
      <formula>"Yes"</formula>
    </cfRule>
  </conditionalFormatting>
  <conditionalFormatting sqref="I122">
    <cfRule type="cellIs" dxfId="431" priority="195" operator="equal">
      <formula>"N/A"</formula>
    </cfRule>
    <cfRule type="cellIs" dxfId="430" priority="196" operator="equal">
      <formula>"No"</formula>
    </cfRule>
    <cfRule type="cellIs" dxfId="429" priority="197" operator="equal">
      <formula>"Yes"</formula>
    </cfRule>
  </conditionalFormatting>
  <conditionalFormatting sqref="I124">
    <cfRule type="cellIs" dxfId="428" priority="189" operator="equal">
      <formula>"N/A"</formula>
    </cfRule>
    <cfRule type="cellIs" dxfId="427" priority="190" operator="equal">
      <formula>"No"</formula>
    </cfRule>
    <cfRule type="cellIs" dxfId="426" priority="191" operator="equal">
      <formula>"Yes"</formula>
    </cfRule>
  </conditionalFormatting>
  <conditionalFormatting sqref="I125">
    <cfRule type="cellIs" dxfId="425" priority="186" operator="equal">
      <formula>"N/A"</formula>
    </cfRule>
    <cfRule type="cellIs" dxfId="424" priority="187" operator="equal">
      <formula>"No"</formula>
    </cfRule>
    <cfRule type="cellIs" dxfId="423" priority="188" operator="equal">
      <formula>"Yes"</formula>
    </cfRule>
  </conditionalFormatting>
  <conditionalFormatting sqref="I126">
    <cfRule type="cellIs" dxfId="422" priority="183" operator="equal">
      <formula>"N/A"</formula>
    </cfRule>
    <cfRule type="cellIs" dxfId="421" priority="184" operator="equal">
      <formula>"No"</formula>
    </cfRule>
    <cfRule type="cellIs" dxfId="420" priority="185" operator="equal">
      <formula>"Yes"</formula>
    </cfRule>
  </conditionalFormatting>
  <conditionalFormatting sqref="I128">
    <cfRule type="cellIs" dxfId="419" priority="180" operator="equal">
      <formula>"N/A"</formula>
    </cfRule>
    <cfRule type="cellIs" dxfId="418" priority="181" operator="equal">
      <formula>"No"</formula>
    </cfRule>
    <cfRule type="cellIs" dxfId="417" priority="182" operator="equal">
      <formula>"Yes"</formula>
    </cfRule>
  </conditionalFormatting>
  <conditionalFormatting sqref="I129">
    <cfRule type="cellIs" dxfId="416" priority="177" operator="equal">
      <formula>"N/A"</formula>
    </cfRule>
    <cfRule type="cellIs" dxfId="415" priority="178" operator="equal">
      <formula>"No"</formula>
    </cfRule>
    <cfRule type="cellIs" dxfId="414" priority="179" operator="equal">
      <formula>"Yes"</formula>
    </cfRule>
  </conditionalFormatting>
  <conditionalFormatting sqref="I130">
    <cfRule type="cellIs" dxfId="413" priority="174" operator="equal">
      <formula>"N/A"</formula>
    </cfRule>
    <cfRule type="cellIs" dxfId="412" priority="175" operator="equal">
      <formula>"No"</formula>
    </cfRule>
    <cfRule type="cellIs" dxfId="411" priority="176" operator="equal">
      <formula>"Yes"</formula>
    </cfRule>
  </conditionalFormatting>
  <conditionalFormatting sqref="I137">
    <cfRule type="cellIs" dxfId="410" priority="171" operator="equal">
      <formula>"N/A"</formula>
    </cfRule>
    <cfRule type="cellIs" dxfId="409" priority="172" operator="equal">
      <formula>"No"</formula>
    </cfRule>
    <cfRule type="cellIs" dxfId="408" priority="173" operator="equal">
      <formula>"Yes"</formula>
    </cfRule>
  </conditionalFormatting>
  <conditionalFormatting sqref="I138">
    <cfRule type="cellIs" dxfId="407" priority="168" operator="equal">
      <formula>"N/A"</formula>
    </cfRule>
    <cfRule type="cellIs" dxfId="406" priority="169" operator="equal">
      <formula>"No"</formula>
    </cfRule>
    <cfRule type="cellIs" dxfId="405" priority="170" operator="equal">
      <formula>"Yes"</formula>
    </cfRule>
  </conditionalFormatting>
  <conditionalFormatting sqref="I139">
    <cfRule type="cellIs" dxfId="404" priority="165" operator="equal">
      <formula>"N/A"</formula>
    </cfRule>
    <cfRule type="cellIs" dxfId="403" priority="166" operator="equal">
      <formula>"No"</formula>
    </cfRule>
    <cfRule type="cellIs" dxfId="402" priority="167" operator="equal">
      <formula>"Yes"</formula>
    </cfRule>
  </conditionalFormatting>
  <conditionalFormatting sqref="I140">
    <cfRule type="cellIs" dxfId="401" priority="162" operator="equal">
      <formula>"N/A"</formula>
    </cfRule>
    <cfRule type="cellIs" dxfId="400" priority="163" operator="equal">
      <formula>"No"</formula>
    </cfRule>
    <cfRule type="cellIs" dxfId="399" priority="164" operator="equal">
      <formula>"Yes"</formula>
    </cfRule>
  </conditionalFormatting>
  <conditionalFormatting sqref="I142">
    <cfRule type="cellIs" dxfId="398" priority="159" operator="equal">
      <formula>"N/A"</formula>
    </cfRule>
    <cfRule type="cellIs" dxfId="397" priority="160" operator="equal">
      <formula>"No"</formula>
    </cfRule>
    <cfRule type="cellIs" dxfId="396" priority="161" operator="equal">
      <formula>"Yes"</formula>
    </cfRule>
  </conditionalFormatting>
  <conditionalFormatting sqref="I143">
    <cfRule type="cellIs" dxfId="395" priority="156" operator="equal">
      <formula>"N/A"</formula>
    </cfRule>
    <cfRule type="cellIs" dxfId="394" priority="157" operator="equal">
      <formula>"No"</formula>
    </cfRule>
    <cfRule type="cellIs" dxfId="393" priority="158" operator="equal">
      <formula>"Yes"</formula>
    </cfRule>
  </conditionalFormatting>
  <conditionalFormatting sqref="I144">
    <cfRule type="cellIs" dxfId="392" priority="153" operator="equal">
      <formula>"N/A"</formula>
    </cfRule>
    <cfRule type="cellIs" dxfId="391" priority="154" operator="equal">
      <formula>"No"</formula>
    </cfRule>
    <cfRule type="cellIs" dxfId="390" priority="155" operator="equal">
      <formula>"Yes"</formula>
    </cfRule>
  </conditionalFormatting>
  <conditionalFormatting sqref="I145">
    <cfRule type="cellIs" dxfId="389" priority="150" operator="equal">
      <formula>"N/A"</formula>
    </cfRule>
    <cfRule type="cellIs" dxfId="388" priority="151" operator="equal">
      <formula>"No"</formula>
    </cfRule>
    <cfRule type="cellIs" dxfId="387" priority="152" operator="equal">
      <formula>"Yes"</formula>
    </cfRule>
  </conditionalFormatting>
  <conditionalFormatting sqref="I159">
    <cfRule type="cellIs" dxfId="386" priority="147" operator="equal">
      <formula>"N/A"</formula>
    </cfRule>
    <cfRule type="cellIs" dxfId="385" priority="148" operator="equal">
      <formula>"No"</formula>
    </cfRule>
    <cfRule type="cellIs" dxfId="384" priority="149" operator="equal">
      <formula>"Yes"</formula>
    </cfRule>
  </conditionalFormatting>
  <conditionalFormatting sqref="I160">
    <cfRule type="cellIs" dxfId="383" priority="144" operator="equal">
      <formula>"N/A"</formula>
    </cfRule>
    <cfRule type="cellIs" dxfId="382" priority="145" operator="equal">
      <formula>"No"</formula>
    </cfRule>
    <cfRule type="cellIs" dxfId="381" priority="146" operator="equal">
      <formula>"Yes"</formula>
    </cfRule>
  </conditionalFormatting>
  <conditionalFormatting sqref="I161">
    <cfRule type="cellIs" dxfId="380" priority="141" operator="equal">
      <formula>"N/A"</formula>
    </cfRule>
    <cfRule type="cellIs" dxfId="379" priority="142" operator="equal">
      <formula>"No"</formula>
    </cfRule>
    <cfRule type="cellIs" dxfId="378" priority="143" operator="equal">
      <formula>"Yes"</formula>
    </cfRule>
  </conditionalFormatting>
  <conditionalFormatting sqref="I146">
    <cfRule type="cellIs" dxfId="377" priority="135" operator="equal">
      <formula>"N/A"</formula>
    </cfRule>
    <cfRule type="cellIs" dxfId="376" priority="136" operator="equal">
      <formula>"No"</formula>
    </cfRule>
    <cfRule type="cellIs" dxfId="375" priority="137" operator="equal">
      <formula>"Yes"</formula>
    </cfRule>
  </conditionalFormatting>
  <conditionalFormatting sqref="I147">
    <cfRule type="cellIs" dxfId="374" priority="132" operator="equal">
      <formula>"N/A"</formula>
    </cfRule>
    <cfRule type="cellIs" dxfId="373" priority="133" operator="equal">
      <formula>"No"</formula>
    </cfRule>
    <cfRule type="cellIs" dxfId="372" priority="134" operator="equal">
      <formula>"Yes"</formula>
    </cfRule>
  </conditionalFormatting>
  <conditionalFormatting sqref="I148">
    <cfRule type="cellIs" dxfId="371" priority="129" operator="equal">
      <formula>"N/A"</formula>
    </cfRule>
    <cfRule type="cellIs" dxfId="370" priority="130" operator="equal">
      <formula>"No"</formula>
    </cfRule>
    <cfRule type="cellIs" dxfId="369" priority="131" operator="equal">
      <formula>"Yes"</formula>
    </cfRule>
  </conditionalFormatting>
  <conditionalFormatting sqref="I149">
    <cfRule type="cellIs" dxfId="368" priority="126" operator="equal">
      <formula>"N/A"</formula>
    </cfRule>
    <cfRule type="cellIs" dxfId="367" priority="127" operator="equal">
      <formula>"No"</formula>
    </cfRule>
    <cfRule type="cellIs" dxfId="366" priority="128" operator="equal">
      <formula>"Yes"</formula>
    </cfRule>
  </conditionalFormatting>
  <conditionalFormatting sqref="I150">
    <cfRule type="cellIs" dxfId="365" priority="123" operator="equal">
      <formula>"N/A"</formula>
    </cfRule>
    <cfRule type="cellIs" dxfId="364" priority="124" operator="equal">
      <formula>"No"</formula>
    </cfRule>
    <cfRule type="cellIs" dxfId="363" priority="125" operator="equal">
      <formula>"Yes"</formula>
    </cfRule>
  </conditionalFormatting>
  <conditionalFormatting sqref="I151">
    <cfRule type="cellIs" dxfId="362" priority="120" operator="equal">
      <formula>"N/A"</formula>
    </cfRule>
    <cfRule type="cellIs" dxfId="361" priority="121" operator="equal">
      <formula>"No"</formula>
    </cfRule>
    <cfRule type="cellIs" dxfId="360" priority="122" operator="equal">
      <formula>"Yes"</formula>
    </cfRule>
  </conditionalFormatting>
  <conditionalFormatting sqref="I152">
    <cfRule type="cellIs" dxfId="359" priority="117" operator="equal">
      <formula>"N/A"</formula>
    </cfRule>
    <cfRule type="cellIs" dxfId="358" priority="118" operator="equal">
      <formula>"No"</formula>
    </cfRule>
    <cfRule type="cellIs" dxfId="357" priority="119" operator="equal">
      <formula>"Yes"</formula>
    </cfRule>
  </conditionalFormatting>
  <conditionalFormatting sqref="I153">
    <cfRule type="cellIs" dxfId="356" priority="114" operator="equal">
      <formula>"N/A"</formula>
    </cfRule>
    <cfRule type="cellIs" dxfId="355" priority="115" operator="equal">
      <formula>"No"</formula>
    </cfRule>
    <cfRule type="cellIs" dxfId="354" priority="116" operator="equal">
      <formula>"Yes"</formula>
    </cfRule>
  </conditionalFormatting>
  <conditionalFormatting sqref="I154">
    <cfRule type="cellIs" dxfId="353" priority="111" operator="equal">
      <formula>"N/A"</formula>
    </cfRule>
    <cfRule type="cellIs" dxfId="352" priority="112" operator="equal">
      <formula>"No"</formula>
    </cfRule>
    <cfRule type="cellIs" dxfId="351" priority="113" operator="equal">
      <formula>"Yes"</formula>
    </cfRule>
  </conditionalFormatting>
  <conditionalFormatting sqref="I156">
    <cfRule type="cellIs" dxfId="350" priority="105" operator="equal">
      <formula>"N/A"</formula>
    </cfRule>
    <cfRule type="cellIs" dxfId="349" priority="106" operator="equal">
      <formula>"No"</formula>
    </cfRule>
    <cfRule type="cellIs" dxfId="348" priority="107" operator="equal">
      <formula>"Yes"</formula>
    </cfRule>
  </conditionalFormatting>
  <conditionalFormatting sqref="I156">
    <cfRule type="cellIs" dxfId="347" priority="102" operator="equal">
      <formula>"N/A"</formula>
    </cfRule>
    <cfRule type="cellIs" dxfId="346" priority="103" operator="equal">
      <formula>"No"</formula>
    </cfRule>
    <cfRule type="cellIs" dxfId="345" priority="104" operator="equal">
      <formula>"Yes"</formula>
    </cfRule>
  </conditionalFormatting>
  <conditionalFormatting sqref="I36">
    <cfRule type="cellIs" dxfId="344" priority="96" operator="equal">
      <formula>"N/A"</formula>
    </cfRule>
    <cfRule type="cellIs" dxfId="343" priority="97" operator="equal">
      <formula>"No"</formula>
    </cfRule>
    <cfRule type="cellIs" dxfId="342" priority="98" operator="equal">
      <formula>"Yes"</formula>
    </cfRule>
  </conditionalFormatting>
  <conditionalFormatting sqref="I36">
    <cfRule type="cellIs" dxfId="341" priority="93" operator="equal">
      <formula>"N/A"</formula>
    </cfRule>
    <cfRule type="cellIs" dxfId="340" priority="94" operator="equal">
      <formula>"No"</formula>
    </cfRule>
    <cfRule type="cellIs" dxfId="339" priority="95" operator="equal">
      <formula>"Yes"</formula>
    </cfRule>
  </conditionalFormatting>
  <conditionalFormatting sqref="I37:I38">
    <cfRule type="cellIs" dxfId="338" priority="90" operator="equal">
      <formula>"N/A"</formula>
    </cfRule>
    <cfRule type="cellIs" dxfId="337" priority="91" operator="equal">
      <formula>"No"</formula>
    </cfRule>
    <cfRule type="cellIs" dxfId="336" priority="92" operator="equal">
      <formula>"Yes"</formula>
    </cfRule>
  </conditionalFormatting>
  <conditionalFormatting sqref="I37:I38">
    <cfRule type="cellIs" dxfId="335" priority="87" operator="equal">
      <formula>"N/A"</formula>
    </cfRule>
    <cfRule type="cellIs" dxfId="334" priority="88" operator="equal">
      <formula>"No"</formula>
    </cfRule>
    <cfRule type="cellIs" dxfId="333" priority="89" operator="equal">
      <formula>"Yes"</formula>
    </cfRule>
  </conditionalFormatting>
  <conditionalFormatting sqref="I37:I38">
    <cfRule type="cellIs" dxfId="332" priority="84" operator="equal">
      <formula>"N/A"</formula>
    </cfRule>
    <cfRule type="cellIs" dxfId="331" priority="85" operator="equal">
      <formula>"No"</formula>
    </cfRule>
    <cfRule type="cellIs" dxfId="330" priority="86" operator="equal">
      <formula>"Yes"</formula>
    </cfRule>
  </conditionalFormatting>
  <conditionalFormatting sqref="I46">
    <cfRule type="cellIs" dxfId="329" priority="81" operator="equal">
      <formula>"N/A"</formula>
    </cfRule>
    <cfRule type="cellIs" dxfId="328" priority="82" operator="equal">
      <formula>"No"</formula>
    </cfRule>
    <cfRule type="cellIs" dxfId="327" priority="83" operator="equal">
      <formula>"Yes"</formula>
    </cfRule>
  </conditionalFormatting>
  <conditionalFormatting sqref="I47">
    <cfRule type="cellIs" dxfId="326" priority="78" operator="equal">
      <formula>"N/A"</formula>
    </cfRule>
    <cfRule type="cellIs" dxfId="325" priority="79" operator="equal">
      <formula>"No"</formula>
    </cfRule>
    <cfRule type="cellIs" dxfId="324" priority="80" operator="equal">
      <formula>"Yes"</formula>
    </cfRule>
  </conditionalFormatting>
  <conditionalFormatting sqref="I49">
    <cfRule type="cellIs" dxfId="323" priority="75" operator="equal">
      <formula>"N/A"</formula>
    </cfRule>
    <cfRule type="cellIs" dxfId="322" priority="76" operator="equal">
      <formula>"No"</formula>
    </cfRule>
    <cfRule type="cellIs" dxfId="321" priority="77" operator="equal">
      <formula>"Yes"</formula>
    </cfRule>
  </conditionalFormatting>
  <conditionalFormatting sqref="I50">
    <cfRule type="cellIs" dxfId="320" priority="72" operator="equal">
      <formula>"N/A"</formula>
    </cfRule>
    <cfRule type="cellIs" dxfId="319" priority="73" operator="equal">
      <formula>"No"</formula>
    </cfRule>
    <cfRule type="cellIs" dxfId="318" priority="74" operator="equal">
      <formula>"Yes"</formula>
    </cfRule>
  </conditionalFormatting>
  <conditionalFormatting sqref="I51">
    <cfRule type="cellIs" dxfId="317" priority="69" operator="equal">
      <formula>"N/A"</formula>
    </cfRule>
    <cfRule type="cellIs" dxfId="316" priority="70" operator="equal">
      <formula>"No"</formula>
    </cfRule>
    <cfRule type="cellIs" dxfId="315" priority="71" operator="equal">
      <formula>"Yes"</formula>
    </cfRule>
  </conditionalFormatting>
  <conditionalFormatting sqref="I52">
    <cfRule type="cellIs" dxfId="314" priority="66" operator="equal">
      <formula>"N/A"</formula>
    </cfRule>
    <cfRule type="cellIs" dxfId="313" priority="67" operator="equal">
      <formula>"No"</formula>
    </cfRule>
    <cfRule type="cellIs" dxfId="312" priority="68" operator="equal">
      <formula>"Yes"</formula>
    </cfRule>
  </conditionalFormatting>
  <conditionalFormatting sqref="I56">
    <cfRule type="cellIs" dxfId="311" priority="63" operator="equal">
      <formula>"N/A"</formula>
    </cfRule>
    <cfRule type="cellIs" dxfId="310" priority="64" operator="equal">
      <formula>"No"</formula>
    </cfRule>
    <cfRule type="cellIs" dxfId="309" priority="65" operator="equal">
      <formula>"Yes"</formula>
    </cfRule>
  </conditionalFormatting>
  <conditionalFormatting sqref="I66">
    <cfRule type="cellIs" dxfId="308" priority="60" operator="equal">
      <formula>"N/A"</formula>
    </cfRule>
    <cfRule type="cellIs" dxfId="307" priority="61" operator="equal">
      <formula>"No"</formula>
    </cfRule>
    <cfRule type="cellIs" dxfId="306" priority="62" operator="equal">
      <formula>"Yes"</formula>
    </cfRule>
  </conditionalFormatting>
  <conditionalFormatting sqref="I70">
    <cfRule type="cellIs" dxfId="305" priority="57" operator="equal">
      <formula>"N/A"</formula>
    </cfRule>
    <cfRule type="cellIs" dxfId="304" priority="58" operator="equal">
      <formula>"No"</formula>
    </cfRule>
    <cfRule type="cellIs" dxfId="303" priority="59" operator="equal">
      <formula>"Yes"</formula>
    </cfRule>
  </conditionalFormatting>
  <conditionalFormatting sqref="I71">
    <cfRule type="cellIs" dxfId="302" priority="54" operator="equal">
      <formula>"N/A"</formula>
    </cfRule>
    <cfRule type="cellIs" dxfId="301" priority="55" operator="equal">
      <formula>"No"</formula>
    </cfRule>
    <cfRule type="cellIs" dxfId="300" priority="56" operator="equal">
      <formula>"Yes"</formula>
    </cfRule>
  </conditionalFormatting>
  <conditionalFormatting sqref="I27">
    <cfRule type="cellIs" dxfId="299" priority="51" operator="equal">
      <formula>"N/A"</formula>
    </cfRule>
    <cfRule type="cellIs" dxfId="298" priority="52" operator="equal">
      <formula>"No"</formula>
    </cfRule>
    <cfRule type="cellIs" dxfId="297" priority="53" operator="equal">
      <formula>"Yes"</formula>
    </cfRule>
  </conditionalFormatting>
  <conditionalFormatting sqref="I29">
    <cfRule type="cellIs" dxfId="296" priority="48" operator="equal">
      <formula>"N/A"</formula>
    </cfRule>
    <cfRule type="cellIs" dxfId="295" priority="49" operator="equal">
      <formula>"No"</formula>
    </cfRule>
    <cfRule type="cellIs" dxfId="294" priority="50" operator="equal">
      <formula>"Yes"</formula>
    </cfRule>
  </conditionalFormatting>
  <conditionalFormatting sqref="I79">
    <cfRule type="cellIs" dxfId="293" priority="42" operator="equal">
      <formula>"N/A"</formula>
    </cfRule>
    <cfRule type="cellIs" dxfId="292" priority="43" operator="equal">
      <formula>"No"</formula>
    </cfRule>
    <cfRule type="cellIs" dxfId="291" priority="44" operator="equal">
      <formula>"Yes"</formula>
    </cfRule>
  </conditionalFormatting>
  <conditionalFormatting sqref="I85">
    <cfRule type="cellIs" dxfId="290" priority="39" operator="equal">
      <formula>"N/A"</formula>
    </cfRule>
    <cfRule type="cellIs" dxfId="289" priority="40" operator="equal">
      <formula>"No"</formula>
    </cfRule>
    <cfRule type="cellIs" dxfId="288" priority="41" operator="equal">
      <formula>"Yes"</formula>
    </cfRule>
  </conditionalFormatting>
  <conditionalFormatting sqref="I90">
    <cfRule type="cellIs" dxfId="287" priority="36" operator="equal">
      <formula>"N/A"</formula>
    </cfRule>
    <cfRule type="cellIs" dxfId="286" priority="37" operator="equal">
      <formula>"No"</formula>
    </cfRule>
    <cfRule type="cellIs" dxfId="285" priority="38" operator="equal">
      <formula>"Yes"</formula>
    </cfRule>
  </conditionalFormatting>
  <conditionalFormatting sqref="I91">
    <cfRule type="cellIs" dxfId="284" priority="33" operator="equal">
      <formula>"N/A"</formula>
    </cfRule>
    <cfRule type="cellIs" dxfId="283" priority="34" operator="equal">
      <formula>"No"</formula>
    </cfRule>
    <cfRule type="cellIs" dxfId="282" priority="35" operator="equal">
      <formula>"Yes"</formula>
    </cfRule>
  </conditionalFormatting>
  <conditionalFormatting sqref="I98">
    <cfRule type="cellIs" dxfId="281" priority="30" operator="equal">
      <formula>"N/A"</formula>
    </cfRule>
    <cfRule type="cellIs" dxfId="280" priority="31" operator="equal">
      <formula>"No"</formula>
    </cfRule>
    <cfRule type="cellIs" dxfId="279" priority="32" operator="equal">
      <formula>"Yes"</formula>
    </cfRule>
  </conditionalFormatting>
  <conditionalFormatting sqref="I104">
    <cfRule type="cellIs" dxfId="278" priority="27" operator="equal">
      <formula>"N/A"</formula>
    </cfRule>
    <cfRule type="cellIs" dxfId="277" priority="28" operator="equal">
      <formula>"No"</formula>
    </cfRule>
    <cfRule type="cellIs" dxfId="276" priority="29" operator="equal">
      <formula>"Yes"</formula>
    </cfRule>
  </conditionalFormatting>
  <conditionalFormatting sqref="I105">
    <cfRule type="cellIs" dxfId="275" priority="24" operator="equal">
      <formula>"N/A"</formula>
    </cfRule>
    <cfRule type="cellIs" dxfId="274" priority="25" operator="equal">
      <formula>"No"</formula>
    </cfRule>
    <cfRule type="cellIs" dxfId="273" priority="26" operator="equal">
      <formula>"Yes"</formula>
    </cfRule>
  </conditionalFormatting>
  <conditionalFormatting sqref="I108">
    <cfRule type="cellIs" dxfId="272" priority="21" operator="equal">
      <formula>"N/A"</formula>
    </cfRule>
    <cfRule type="cellIs" dxfId="271" priority="22" operator="equal">
      <formula>"No"</formula>
    </cfRule>
    <cfRule type="cellIs" dxfId="270" priority="23" operator="equal">
      <formula>"Yes"</formula>
    </cfRule>
  </conditionalFormatting>
  <conditionalFormatting sqref="I2">
    <cfRule type="cellIs" dxfId="269" priority="15" operator="equal">
      <formula>"N/A"</formula>
    </cfRule>
    <cfRule type="cellIs" dxfId="268" priority="16" operator="equal">
      <formula>"No"</formula>
    </cfRule>
    <cfRule type="cellIs" dxfId="267" priority="17" operator="equal">
      <formula>"Yes"</formula>
    </cfRule>
  </conditionalFormatting>
  <conditionalFormatting sqref="D1:D59 D61:D1048576">
    <cfRule type="duplicateValues" dxfId="266" priority="1038"/>
  </conditionalFormatting>
  <conditionalFormatting sqref="D60">
    <cfRule type="duplicateValues" dxfId="265"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3779-9353-7748-BF8D-7CFB57DA95F3}">
  <dimension ref="A1:J298"/>
  <sheetViews>
    <sheetView zoomScale="90" zoomScaleNormal="90" zoomScalePageLayoutView="90" workbookViewId="0">
      <pane ySplit="1" topLeftCell="A2" activePane="bottomLeft" state="frozen"/>
      <selection pane="bottomLeft" activeCell="A2" sqref="A2"/>
    </sheetView>
  </sheetViews>
  <sheetFormatPr baseColWidth="10" defaultColWidth="8.83203125" defaultRowHeight="16" x14ac:dyDescent="0.2"/>
  <cols>
    <col min="1" max="1" width="6.83203125" style="3" bestFit="1" customWidth="1"/>
    <col min="2" max="2" width="26.6640625" style="2" bestFit="1" customWidth="1"/>
    <col min="3" max="3" width="11.83203125" style="4" hidden="1" customWidth="1"/>
    <col min="4" max="4" width="24.5" style="2" hidden="1" customWidth="1"/>
    <col min="5" max="5" width="77.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1936</v>
      </c>
      <c r="C2" s="16" t="s">
        <v>3210</v>
      </c>
      <c r="D2" s="14" t="s">
        <v>2714</v>
      </c>
      <c r="E2" s="13" t="s">
        <v>3385</v>
      </c>
      <c r="F2" s="13" t="s">
        <v>1937</v>
      </c>
      <c r="G2" s="13" t="s">
        <v>206</v>
      </c>
      <c r="H2" s="39"/>
      <c r="I2" s="41"/>
      <c r="J2" s="42"/>
    </row>
    <row r="3" spans="1:10" s="44" customFormat="1" ht="51" x14ac:dyDescent="0.2">
      <c r="A3" s="12">
        <f t="shared" ref="A3:A101" si="0">A2+1</f>
        <v>2</v>
      </c>
      <c r="B3" s="13" t="s">
        <v>1938</v>
      </c>
      <c r="C3" s="16" t="s">
        <v>3210</v>
      </c>
      <c r="D3" s="14" t="s">
        <v>2715</v>
      </c>
      <c r="E3" s="13" t="s">
        <v>1939</v>
      </c>
      <c r="F3" s="17" t="s">
        <v>1940</v>
      </c>
      <c r="G3" s="13" t="s">
        <v>206</v>
      </c>
      <c r="H3" s="39"/>
      <c r="I3" s="41"/>
      <c r="J3" s="42"/>
    </row>
    <row r="4" spans="1:10" s="44" customFormat="1" ht="51" x14ac:dyDescent="0.2">
      <c r="A4" s="12">
        <f t="shared" si="0"/>
        <v>3</v>
      </c>
      <c r="B4" s="14" t="s">
        <v>1941</v>
      </c>
      <c r="C4" s="16" t="s">
        <v>3210</v>
      </c>
      <c r="D4" s="14" t="s">
        <v>2716</v>
      </c>
      <c r="E4" s="13" t="s">
        <v>1942</v>
      </c>
      <c r="F4" s="13" t="s">
        <v>1943</v>
      </c>
      <c r="G4" s="13" t="s">
        <v>206</v>
      </c>
      <c r="H4" s="39"/>
      <c r="I4" s="41"/>
      <c r="J4" s="42"/>
    </row>
    <row r="5" spans="1:10" s="44" customFormat="1" ht="85" x14ac:dyDescent="0.2">
      <c r="A5" s="12">
        <f t="shared" si="0"/>
        <v>4</v>
      </c>
      <c r="B5" s="14" t="s">
        <v>1944</v>
      </c>
      <c r="C5" s="16" t="s">
        <v>3210</v>
      </c>
      <c r="D5" s="14" t="s">
        <v>2717</v>
      </c>
      <c r="E5" s="13" t="s">
        <v>1945</v>
      </c>
      <c r="F5" s="13" t="s">
        <v>1946</v>
      </c>
      <c r="G5" s="13" t="s">
        <v>1947</v>
      </c>
      <c r="H5" s="39"/>
      <c r="I5" s="41"/>
      <c r="J5" s="42"/>
    </row>
    <row r="6" spans="1:10" s="44" customFormat="1" ht="34" x14ac:dyDescent="0.2">
      <c r="A6" s="12">
        <f t="shared" si="0"/>
        <v>5</v>
      </c>
      <c r="B6" s="14" t="s">
        <v>1948</v>
      </c>
      <c r="C6" s="16" t="s">
        <v>3210</v>
      </c>
      <c r="D6" s="14" t="s">
        <v>2718</v>
      </c>
      <c r="E6" s="13" t="s">
        <v>1949</v>
      </c>
      <c r="F6" s="13" t="s">
        <v>1950</v>
      </c>
      <c r="G6" s="13" t="s">
        <v>1951</v>
      </c>
      <c r="H6" s="39"/>
      <c r="I6" s="41"/>
      <c r="J6" s="42"/>
    </row>
    <row r="7" spans="1:10" s="44" customFormat="1" ht="50" customHeight="1" x14ac:dyDescent="0.2">
      <c r="A7" s="12">
        <f t="shared" si="0"/>
        <v>6</v>
      </c>
      <c r="B7" s="14" t="s">
        <v>1952</v>
      </c>
      <c r="C7" s="16" t="s">
        <v>3210</v>
      </c>
      <c r="D7" s="14" t="s">
        <v>2719</v>
      </c>
      <c r="E7" s="13" t="s">
        <v>1953</v>
      </c>
      <c r="F7" s="13" t="s">
        <v>1954</v>
      </c>
      <c r="G7" s="13" t="s">
        <v>206</v>
      </c>
      <c r="H7" s="39"/>
      <c r="I7" s="41"/>
      <c r="J7" s="42"/>
    </row>
    <row r="8" spans="1:10" s="44" customFormat="1" ht="50" customHeight="1" x14ac:dyDescent="0.2">
      <c r="A8" s="12">
        <f t="shared" si="0"/>
        <v>7</v>
      </c>
      <c r="B8" s="14" t="s">
        <v>1955</v>
      </c>
      <c r="C8" s="16" t="s">
        <v>3210</v>
      </c>
      <c r="D8" s="14" t="s">
        <v>2720</v>
      </c>
      <c r="E8" s="13" t="s">
        <v>1956</v>
      </c>
      <c r="F8" s="13" t="s">
        <v>1957</v>
      </c>
      <c r="G8" s="13" t="s">
        <v>206</v>
      </c>
      <c r="H8" s="39"/>
      <c r="I8" s="41"/>
      <c r="J8" s="42"/>
    </row>
    <row r="9" spans="1:10" s="44" customFormat="1" ht="50" customHeight="1" x14ac:dyDescent="0.2">
      <c r="A9" s="12">
        <f t="shared" si="0"/>
        <v>8</v>
      </c>
      <c r="B9" s="13" t="s">
        <v>1958</v>
      </c>
      <c r="C9" s="16" t="s">
        <v>3210</v>
      </c>
      <c r="D9" s="14" t="s">
        <v>2721</v>
      </c>
      <c r="E9" s="13" t="s">
        <v>1959</v>
      </c>
      <c r="F9" s="17" t="s">
        <v>1960</v>
      </c>
      <c r="G9" s="13" t="s">
        <v>1961</v>
      </c>
      <c r="H9" s="39"/>
      <c r="I9" s="41"/>
      <c r="J9" s="42"/>
    </row>
    <row r="10" spans="1:10" s="44" customFormat="1" ht="50" customHeight="1" x14ac:dyDescent="0.2">
      <c r="A10" s="12">
        <f t="shared" si="0"/>
        <v>9</v>
      </c>
      <c r="B10" s="13" t="s">
        <v>1962</v>
      </c>
      <c r="C10" s="16" t="s">
        <v>3210</v>
      </c>
      <c r="D10" s="14" t="s">
        <v>2722</v>
      </c>
      <c r="E10" s="13" t="s">
        <v>1963</v>
      </c>
      <c r="F10" s="13" t="s">
        <v>1964</v>
      </c>
      <c r="G10" s="13" t="s">
        <v>1965</v>
      </c>
      <c r="H10" s="39"/>
      <c r="I10" s="41"/>
      <c r="J10" s="42"/>
    </row>
    <row r="11" spans="1:10" s="44" customFormat="1" ht="50" customHeight="1" x14ac:dyDescent="0.2">
      <c r="A11" s="12">
        <f t="shared" si="0"/>
        <v>10</v>
      </c>
      <c r="B11" s="13" t="s">
        <v>1966</v>
      </c>
      <c r="C11" s="16" t="s">
        <v>3210</v>
      </c>
      <c r="D11" s="14" t="s">
        <v>2723</v>
      </c>
      <c r="E11" s="13" t="s">
        <v>1967</v>
      </c>
      <c r="F11" s="13" t="s">
        <v>1968</v>
      </c>
      <c r="G11" s="13" t="s">
        <v>1969</v>
      </c>
      <c r="H11" s="39"/>
      <c r="I11" s="41"/>
      <c r="J11" s="43"/>
    </row>
    <row r="12" spans="1:10" s="44" customFormat="1" ht="34" x14ac:dyDescent="0.2">
      <c r="A12" s="12">
        <f t="shared" si="0"/>
        <v>11</v>
      </c>
      <c r="B12" s="13" t="s">
        <v>1970</v>
      </c>
      <c r="C12" s="16" t="s">
        <v>3210</v>
      </c>
      <c r="D12" s="14" t="s">
        <v>2724</v>
      </c>
      <c r="E12" s="13" t="s">
        <v>1971</v>
      </c>
      <c r="F12" s="13" t="s">
        <v>954</v>
      </c>
      <c r="G12" s="13" t="s">
        <v>83</v>
      </c>
      <c r="H12" s="39"/>
      <c r="I12" s="41"/>
      <c r="J12" s="42"/>
    </row>
    <row r="13" spans="1:10" s="44" customFormat="1" ht="50" customHeight="1" x14ac:dyDescent="0.2">
      <c r="A13" s="12">
        <f t="shared" si="0"/>
        <v>12</v>
      </c>
      <c r="B13" s="13" t="s">
        <v>1972</v>
      </c>
      <c r="C13" s="16" t="s">
        <v>3210</v>
      </c>
      <c r="D13" s="14" t="s">
        <v>2725</v>
      </c>
      <c r="E13" s="13" t="s">
        <v>1973</v>
      </c>
      <c r="F13" s="13" t="s">
        <v>1974</v>
      </c>
      <c r="G13" s="13" t="s">
        <v>1975</v>
      </c>
      <c r="H13" s="39"/>
      <c r="I13" s="41"/>
      <c r="J13" s="42"/>
    </row>
    <row r="14" spans="1:10" s="44" customFormat="1" ht="50" customHeight="1" x14ac:dyDescent="0.2">
      <c r="A14" s="12">
        <f t="shared" si="0"/>
        <v>13</v>
      </c>
      <c r="B14" s="13" t="s">
        <v>1976</v>
      </c>
      <c r="C14" s="16" t="s">
        <v>3210</v>
      </c>
      <c r="D14" s="14" t="s">
        <v>2726</v>
      </c>
      <c r="E14" s="13" t="s">
        <v>1977</v>
      </c>
      <c r="F14" s="13" t="s">
        <v>1978</v>
      </c>
      <c r="G14" s="13" t="s">
        <v>206</v>
      </c>
      <c r="H14" s="39"/>
      <c r="I14" s="41"/>
      <c r="J14" s="42"/>
    </row>
    <row r="15" spans="1:10" s="44" customFormat="1" ht="119" x14ac:dyDescent="0.2">
      <c r="A15" s="12">
        <f t="shared" si="0"/>
        <v>14</v>
      </c>
      <c r="B15" s="13" t="s">
        <v>1979</v>
      </c>
      <c r="C15" s="16" t="s">
        <v>3210</v>
      </c>
      <c r="D15" s="14" t="s">
        <v>2727</v>
      </c>
      <c r="E15" s="13" t="s">
        <v>3386</v>
      </c>
      <c r="F15" s="13" t="s">
        <v>3387</v>
      </c>
      <c r="G15" s="13" t="s">
        <v>3388</v>
      </c>
      <c r="H15" s="39"/>
      <c r="I15" s="41"/>
      <c r="J15" s="42"/>
    </row>
    <row r="16" spans="1:10" s="44" customFormat="1" ht="68" x14ac:dyDescent="0.2">
      <c r="A16" s="16">
        <f t="shared" si="0"/>
        <v>15</v>
      </c>
      <c r="B16" s="13" t="s">
        <v>1980</v>
      </c>
      <c r="C16" s="16" t="s">
        <v>3210</v>
      </c>
      <c r="D16" s="14" t="s">
        <v>2728</v>
      </c>
      <c r="E16" s="13" t="s">
        <v>1981</v>
      </c>
      <c r="F16" s="13" t="s">
        <v>1982</v>
      </c>
      <c r="G16" s="13" t="s">
        <v>206</v>
      </c>
      <c r="H16" s="39"/>
      <c r="I16" s="41"/>
      <c r="J16" s="43"/>
    </row>
    <row r="17" spans="1:10" s="44" customFormat="1" ht="51" x14ac:dyDescent="0.2">
      <c r="A17" s="16">
        <f t="shared" si="0"/>
        <v>16</v>
      </c>
      <c r="B17" s="13" t="s">
        <v>1983</v>
      </c>
      <c r="C17" s="16" t="s">
        <v>3210</v>
      </c>
      <c r="D17" s="14" t="s">
        <v>2729</v>
      </c>
      <c r="E17" s="13" t="s">
        <v>1984</v>
      </c>
      <c r="F17" s="13" t="s">
        <v>1985</v>
      </c>
      <c r="G17" s="13" t="s">
        <v>206</v>
      </c>
      <c r="H17" s="39"/>
      <c r="I17" s="41"/>
      <c r="J17" s="42"/>
    </row>
    <row r="18" spans="1:10" s="44" customFormat="1" ht="136" x14ac:dyDescent="0.2">
      <c r="A18" s="12">
        <f t="shared" si="0"/>
        <v>17</v>
      </c>
      <c r="B18" s="13" t="s">
        <v>1986</v>
      </c>
      <c r="C18" s="16" t="s">
        <v>3210</v>
      </c>
      <c r="D18" s="14" t="s">
        <v>2730</v>
      </c>
      <c r="E18" s="13" t="s">
        <v>1987</v>
      </c>
      <c r="F18" s="13" t="s">
        <v>1988</v>
      </c>
      <c r="G18" s="13" t="s">
        <v>1989</v>
      </c>
      <c r="H18" s="39"/>
      <c r="I18" s="41"/>
      <c r="J18" s="42"/>
    </row>
    <row r="19" spans="1:10" s="44" customFormat="1" ht="68" x14ac:dyDescent="0.2">
      <c r="A19" s="12">
        <f t="shared" si="0"/>
        <v>18</v>
      </c>
      <c r="B19" s="13" t="s">
        <v>1990</v>
      </c>
      <c r="C19" s="16" t="s">
        <v>3210</v>
      </c>
      <c r="D19" s="14" t="s">
        <v>2731</v>
      </c>
      <c r="E19" s="13" t="s">
        <v>1991</v>
      </c>
      <c r="F19" s="13" t="s">
        <v>1992</v>
      </c>
      <c r="G19" s="13" t="s">
        <v>94</v>
      </c>
      <c r="H19" s="39"/>
      <c r="I19" s="41"/>
      <c r="J19" s="42"/>
    </row>
    <row r="20" spans="1:10" s="44" customFormat="1" ht="170" x14ac:dyDescent="0.2">
      <c r="A20" s="12">
        <f t="shared" si="0"/>
        <v>19</v>
      </c>
      <c r="B20" s="13" t="s">
        <v>1993</v>
      </c>
      <c r="C20" s="16" t="s">
        <v>3210</v>
      </c>
      <c r="D20" s="14" t="s">
        <v>2732</v>
      </c>
      <c r="E20" s="13" t="s">
        <v>1994</v>
      </c>
      <c r="F20" s="13" t="s">
        <v>1995</v>
      </c>
      <c r="G20" s="13" t="s">
        <v>1996</v>
      </c>
      <c r="H20" s="39"/>
      <c r="I20" s="41"/>
      <c r="J20" s="42"/>
    </row>
    <row r="21" spans="1:10" s="44" customFormat="1" ht="85" x14ac:dyDescent="0.2">
      <c r="A21" s="12">
        <f t="shared" si="0"/>
        <v>20</v>
      </c>
      <c r="B21" s="13" t="s">
        <v>1997</v>
      </c>
      <c r="C21" s="16" t="s">
        <v>3210</v>
      </c>
      <c r="D21" s="14" t="s">
        <v>2733</v>
      </c>
      <c r="E21" s="13" t="s">
        <v>1998</v>
      </c>
      <c r="F21" s="13" t="s">
        <v>1999</v>
      </c>
      <c r="G21" s="13" t="s">
        <v>2000</v>
      </c>
      <c r="H21" s="39"/>
      <c r="I21" s="41"/>
      <c r="J21" s="42"/>
    </row>
    <row r="22" spans="1:10" s="44" customFormat="1" ht="136" x14ac:dyDescent="0.2">
      <c r="A22" s="12">
        <f t="shared" si="0"/>
        <v>21</v>
      </c>
      <c r="B22" s="13" t="s">
        <v>2001</v>
      </c>
      <c r="C22" s="16" t="s">
        <v>3210</v>
      </c>
      <c r="D22" s="14" t="s">
        <v>2734</v>
      </c>
      <c r="E22" s="13" t="s">
        <v>3389</v>
      </c>
      <c r="F22" s="13" t="s">
        <v>2002</v>
      </c>
      <c r="G22" s="13" t="s">
        <v>973</v>
      </c>
      <c r="H22" s="39"/>
      <c r="I22" s="41"/>
      <c r="J22" s="42"/>
    </row>
    <row r="23" spans="1:10" s="44" customFormat="1" ht="85" x14ac:dyDescent="0.2">
      <c r="A23" s="12">
        <f t="shared" si="0"/>
        <v>22</v>
      </c>
      <c r="B23" s="13" t="s">
        <v>2003</v>
      </c>
      <c r="C23" s="16" t="s">
        <v>3210</v>
      </c>
      <c r="D23" s="14" t="s">
        <v>2735</v>
      </c>
      <c r="E23" s="13" t="s">
        <v>2004</v>
      </c>
      <c r="F23" s="13" t="s">
        <v>1999</v>
      </c>
      <c r="G23" s="13" t="s">
        <v>2000</v>
      </c>
      <c r="H23" s="39"/>
      <c r="I23" s="41"/>
      <c r="J23" s="42"/>
    </row>
    <row r="24" spans="1:10" s="44" customFormat="1" ht="136" x14ac:dyDescent="0.2">
      <c r="A24" s="12">
        <f t="shared" si="0"/>
        <v>23</v>
      </c>
      <c r="B24" s="13" t="s">
        <v>2005</v>
      </c>
      <c r="C24" s="16" t="s">
        <v>3210</v>
      </c>
      <c r="D24" s="14" t="s">
        <v>2736</v>
      </c>
      <c r="E24" s="13" t="s">
        <v>2006</v>
      </c>
      <c r="F24" s="13" t="s">
        <v>2007</v>
      </c>
      <c r="G24" s="13" t="s">
        <v>973</v>
      </c>
      <c r="H24" s="39"/>
      <c r="I24" s="41"/>
      <c r="J24" s="42"/>
    </row>
    <row r="25" spans="1:10" s="44" customFormat="1" ht="85" x14ac:dyDescent="0.2">
      <c r="A25" s="12">
        <f t="shared" si="0"/>
        <v>24</v>
      </c>
      <c r="B25" s="13" t="s">
        <v>2008</v>
      </c>
      <c r="C25" s="16" t="s">
        <v>3210</v>
      </c>
      <c r="D25" s="14" t="s">
        <v>2737</v>
      </c>
      <c r="E25" s="13" t="s">
        <v>2009</v>
      </c>
      <c r="F25" s="13" t="s">
        <v>1999</v>
      </c>
      <c r="G25" s="13" t="s">
        <v>2000</v>
      </c>
      <c r="H25" s="39"/>
      <c r="I25" s="41"/>
      <c r="J25" s="42"/>
    </row>
    <row r="26" spans="1:10" s="44" customFormat="1" ht="136" x14ac:dyDescent="0.2">
      <c r="A26" s="16">
        <f t="shared" si="0"/>
        <v>25</v>
      </c>
      <c r="B26" s="13" t="s">
        <v>2010</v>
      </c>
      <c r="C26" s="16" t="s">
        <v>3210</v>
      </c>
      <c r="D26" s="14" t="s">
        <v>2738</v>
      </c>
      <c r="E26" s="13" t="s">
        <v>2011</v>
      </c>
      <c r="F26" s="13" t="s">
        <v>2012</v>
      </c>
      <c r="G26" s="13" t="s">
        <v>973</v>
      </c>
      <c r="H26" s="39"/>
      <c r="I26" s="41"/>
      <c r="J26" s="42"/>
    </row>
    <row r="27" spans="1:10" s="44" customFormat="1" ht="68" x14ac:dyDescent="0.2">
      <c r="A27" s="16">
        <f t="shared" si="0"/>
        <v>26</v>
      </c>
      <c r="B27" s="13" t="s">
        <v>2013</v>
      </c>
      <c r="C27" s="16" t="s">
        <v>3210</v>
      </c>
      <c r="D27" s="14" t="s">
        <v>2739</v>
      </c>
      <c r="E27" s="13" t="s">
        <v>2014</v>
      </c>
      <c r="F27" s="13" t="s">
        <v>2015</v>
      </c>
      <c r="G27" s="13" t="s">
        <v>2016</v>
      </c>
      <c r="H27" s="39"/>
      <c r="I27" s="41"/>
      <c r="J27" s="42"/>
    </row>
    <row r="28" spans="1:10" s="44" customFormat="1" ht="170" x14ac:dyDescent="0.2">
      <c r="A28" s="12">
        <f t="shared" si="0"/>
        <v>27</v>
      </c>
      <c r="B28" s="14" t="s">
        <v>2017</v>
      </c>
      <c r="C28" s="16" t="s">
        <v>3210</v>
      </c>
      <c r="D28" s="14" t="s">
        <v>2740</v>
      </c>
      <c r="E28" s="13" t="s">
        <v>2018</v>
      </c>
      <c r="F28" s="13" t="s">
        <v>2019</v>
      </c>
      <c r="G28" s="13" t="s">
        <v>2020</v>
      </c>
      <c r="H28" s="39"/>
      <c r="I28" s="41"/>
      <c r="J28" s="42"/>
    </row>
    <row r="29" spans="1:10" s="44" customFormat="1" ht="204" x14ac:dyDescent="0.2">
      <c r="A29" s="12">
        <f t="shared" si="0"/>
        <v>28</v>
      </c>
      <c r="B29" s="14" t="s">
        <v>2021</v>
      </c>
      <c r="C29" s="16" t="s">
        <v>3210</v>
      </c>
      <c r="D29" s="14" t="s">
        <v>2741</v>
      </c>
      <c r="E29" s="13" t="s">
        <v>2022</v>
      </c>
      <c r="F29" s="13" t="s">
        <v>2023</v>
      </c>
      <c r="G29" s="13" t="s">
        <v>2024</v>
      </c>
      <c r="H29" s="39"/>
      <c r="I29" s="41"/>
      <c r="J29" s="42"/>
    </row>
    <row r="30" spans="1:10" s="44" customFormat="1" ht="51" x14ac:dyDescent="0.2">
      <c r="A30" s="12">
        <f t="shared" si="0"/>
        <v>29</v>
      </c>
      <c r="B30" s="13" t="s">
        <v>2025</v>
      </c>
      <c r="C30" s="16" t="s">
        <v>3210</v>
      </c>
      <c r="D30" s="14" t="s">
        <v>2742</v>
      </c>
      <c r="E30" s="13" t="s">
        <v>2027</v>
      </c>
      <c r="F30" s="13" t="s">
        <v>2028</v>
      </c>
      <c r="G30" s="13" t="s">
        <v>2029</v>
      </c>
      <c r="H30" s="39"/>
      <c r="I30" s="41"/>
      <c r="J30" s="42"/>
    </row>
    <row r="31" spans="1:10" s="44" customFormat="1" ht="68" x14ac:dyDescent="0.2">
      <c r="A31" s="12">
        <f t="shared" si="0"/>
        <v>30</v>
      </c>
      <c r="B31" s="13" t="s">
        <v>2026</v>
      </c>
      <c r="C31" s="16" t="s">
        <v>3210</v>
      </c>
      <c r="D31" s="14" t="s">
        <v>2743</v>
      </c>
      <c r="E31" s="13" t="s">
        <v>2031</v>
      </c>
      <c r="F31" s="13" t="s">
        <v>2032</v>
      </c>
      <c r="G31" s="13" t="s">
        <v>2033</v>
      </c>
      <c r="H31" s="39"/>
      <c r="I31" s="41"/>
      <c r="J31" s="42"/>
    </row>
    <row r="32" spans="1:10" s="44" customFormat="1" ht="34" x14ac:dyDescent="0.2">
      <c r="A32" s="12">
        <f t="shared" si="0"/>
        <v>31</v>
      </c>
      <c r="B32" s="14" t="s">
        <v>2030</v>
      </c>
      <c r="C32" s="16" t="s">
        <v>3210</v>
      </c>
      <c r="D32" s="14" t="s">
        <v>2744</v>
      </c>
      <c r="E32" s="13" t="s">
        <v>904</v>
      </c>
      <c r="F32" s="13" t="s">
        <v>219</v>
      </c>
      <c r="G32" s="13" t="s">
        <v>220</v>
      </c>
      <c r="H32" s="39"/>
      <c r="I32" s="41"/>
      <c r="J32" s="42"/>
    </row>
    <row r="33" spans="1:10" s="44" customFormat="1" ht="50" customHeight="1" x14ac:dyDescent="0.2">
      <c r="A33" s="12">
        <f t="shared" si="0"/>
        <v>32</v>
      </c>
      <c r="B33" s="14" t="s">
        <v>2034</v>
      </c>
      <c r="C33" s="16" t="s">
        <v>3210</v>
      </c>
      <c r="D33" s="14" t="s">
        <v>2745</v>
      </c>
      <c r="E33" s="13" t="s">
        <v>2036</v>
      </c>
      <c r="F33" s="13" t="s">
        <v>2037</v>
      </c>
      <c r="G33" s="13" t="s">
        <v>2038</v>
      </c>
      <c r="H33" s="39"/>
      <c r="I33" s="41"/>
      <c r="J33" s="42"/>
    </row>
    <row r="34" spans="1:10" s="44" customFormat="1" ht="119" x14ac:dyDescent="0.2">
      <c r="A34" s="16">
        <f t="shared" si="0"/>
        <v>33</v>
      </c>
      <c r="B34" s="13" t="s">
        <v>2035</v>
      </c>
      <c r="C34" s="16" t="s">
        <v>3210</v>
      </c>
      <c r="D34" s="14" t="s">
        <v>2746</v>
      </c>
      <c r="E34" s="13" t="s">
        <v>2040</v>
      </c>
      <c r="F34" s="13" t="s">
        <v>2041</v>
      </c>
      <c r="G34" s="13" t="s">
        <v>2042</v>
      </c>
      <c r="H34" s="39"/>
      <c r="I34" s="41"/>
      <c r="J34" s="42"/>
    </row>
    <row r="35" spans="1:10" s="44" customFormat="1" ht="102" x14ac:dyDescent="0.2">
      <c r="A35" s="16">
        <f t="shared" si="0"/>
        <v>34</v>
      </c>
      <c r="B35" s="13" t="s">
        <v>2039</v>
      </c>
      <c r="C35" s="16" t="s">
        <v>3210</v>
      </c>
      <c r="D35" s="14" t="s">
        <v>2747</v>
      </c>
      <c r="E35" s="13" t="s">
        <v>2043</v>
      </c>
      <c r="F35" s="13" t="s">
        <v>2044</v>
      </c>
      <c r="G35" s="13" t="s">
        <v>2045</v>
      </c>
      <c r="H35" s="39"/>
      <c r="I35" s="41"/>
      <c r="J35" s="42"/>
    </row>
    <row r="36" spans="1:10" s="44" customFormat="1" ht="34" x14ac:dyDescent="0.2">
      <c r="A36" s="16">
        <f t="shared" si="0"/>
        <v>35</v>
      </c>
      <c r="B36" s="13" t="s">
        <v>3098</v>
      </c>
      <c r="C36" s="16" t="s">
        <v>3210</v>
      </c>
      <c r="D36" s="14" t="s">
        <v>2748</v>
      </c>
      <c r="E36" s="13" t="s">
        <v>3038</v>
      </c>
      <c r="F36" s="13" t="s">
        <v>3039</v>
      </c>
      <c r="G36" s="13" t="s">
        <v>94</v>
      </c>
      <c r="H36" s="39"/>
      <c r="I36" s="41"/>
      <c r="J36" s="42"/>
    </row>
    <row r="37" spans="1:10" s="44" customFormat="1" ht="136" x14ac:dyDescent="0.2">
      <c r="A37" s="16">
        <f t="shared" si="0"/>
        <v>36</v>
      </c>
      <c r="B37" s="13" t="s">
        <v>3099</v>
      </c>
      <c r="C37" s="16" t="s">
        <v>3210</v>
      </c>
      <c r="D37" s="14" t="s">
        <v>2749</v>
      </c>
      <c r="E37" s="13" t="s">
        <v>3040</v>
      </c>
      <c r="F37" s="13" t="s">
        <v>3041</v>
      </c>
      <c r="G37" s="13" t="s">
        <v>206</v>
      </c>
      <c r="H37" s="39"/>
      <c r="I37" s="41"/>
      <c r="J37" s="42"/>
    </row>
    <row r="38" spans="1:10" s="44" customFormat="1" ht="85" x14ac:dyDescent="0.2">
      <c r="A38" s="16">
        <f t="shared" si="0"/>
        <v>37</v>
      </c>
      <c r="B38" s="13" t="s">
        <v>3100</v>
      </c>
      <c r="C38" s="16" t="s">
        <v>1177</v>
      </c>
      <c r="D38" s="14" t="s">
        <v>3372</v>
      </c>
      <c r="E38" s="13" t="s">
        <v>3373</v>
      </c>
      <c r="F38" s="13" t="s">
        <v>3374</v>
      </c>
      <c r="G38" s="13" t="s">
        <v>94</v>
      </c>
      <c r="H38" s="39"/>
      <c r="I38" s="41"/>
      <c r="J38" s="42"/>
    </row>
    <row r="39" spans="1:10" s="44" customFormat="1" ht="34" x14ac:dyDescent="0.2">
      <c r="A39" s="16">
        <f t="shared" si="0"/>
        <v>38</v>
      </c>
      <c r="B39" s="13" t="s">
        <v>3101</v>
      </c>
      <c r="C39" s="16" t="s">
        <v>3210</v>
      </c>
      <c r="D39" s="14" t="s">
        <v>2750</v>
      </c>
      <c r="E39" s="13" t="s">
        <v>3042</v>
      </c>
      <c r="F39" s="13" t="s">
        <v>3043</v>
      </c>
      <c r="G39" s="13" t="s">
        <v>206</v>
      </c>
      <c r="H39" s="39"/>
      <c r="I39" s="41"/>
      <c r="J39" s="42"/>
    </row>
    <row r="40" spans="1:10" s="44" customFormat="1" ht="102" x14ac:dyDescent="0.2">
      <c r="A40" s="16">
        <f t="shared" si="0"/>
        <v>39</v>
      </c>
      <c r="B40" s="13" t="s">
        <v>3102</v>
      </c>
      <c r="C40" s="16" t="s">
        <v>3210</v>
      </c>
      <c r="D40" s="14" t="s">
        <v>2751</v>
      </c>
      <c r="E40" s="13" t="s">
        <v>3044</v>
      </c>
      <c r="F40" s="13" t="s">
        <v>3045</v>
      </c>
      <c r="G40" s="13" t="s">
        <v>3046</v>
      </c>
      <c r="H40" s="39"/>
      <c r="I40" s="41"/>
      <c r="J40" s="42"/>
    </row>
    <row r="41" spans="1:10" s="44" customFormat="1" ht="68" x14ac:dyDescent="0.2">
      <c r="A41" s="16">
        <f t="shared" si="0"/>
        <v>40</v>
      </c>
      <c r="B41" s="13" t="s">
        <v>3103</v>
      </c>
      <c r="C41" s="16" t="s">
        <v>3210</v>
      </c>
      <c r="D41" s="14" t="s">
        <v>2752</v>
      </c>
      <c r="E41" s="13" t="s">
        <v>3047</v>
      </c>
      <c r="F41" s="13" t="s">
        <v>3048</v>
      </c>
      <c r="G41" s="13" t="s">
        <v>206</v>
      </c>
      <c r="H41" s="39"/>
      <c r="I41" s="41"/>
      <c r="J41" s="42"/>
    </row>
    <row r="42" spans="1:10" s="44" customFormat="1" ht="85" x14ac:dyDescent="0.2">
      <c r="A42" s="16">
        <f t="shared" si="0"/>
        <v>41</v>
      </c>
      <c r="B42" s="13" t="s">
        <v>3104</v>
      </c>
      <c r="C42" s="16" t="s">
        <v>3210</v>
      </c>
      <c r="D42" s="14" t="s">
        <v>2753</v>
      </c>
      <c r="E42" s="13" t="s">
        <v>3147</v>
      </c>
      <c r="F42" s="13" t="s">
        <v>916</v>
      </c>
      <c r="G42" s="13" t="s">
        <v>917</v>
      </c>
      <c r="H42" s="39"/>
      <c r="I42" s="41"/>
      <c r="J42" s="42"/>
    </row>
    <row r="43" spans="1:10" s="44" customFormat="1" ht="35" x14ac:dyDescent="0.2">
      <c r="A43" s="16">
        <f t="shared" si="0"/>
        <v>42</v>
      </c>
      <c r="B43" s="13" t="s">
        <v>3105</v>
      </c>
      <c r="C43" s="16" t="s">
        <v>3210</v>
      </c>
      <c r="D43" s="14" t="s">
        <v>2754</v>
      </c>
      <c r="E43" s="13" t="s">
        <v>3148</v>
      </c>
      <c r="F43" s="13" t="s">
        <v>3049</v>
      </c>
      <c r="G43" s="13" t="s">
        <v>1951</v>
      </c>
      <c r="H43" s="39"/>
      <c r="I43" s="41"/>
      <c r="J43" s="42"/>
    </row>
    <row r="44" spans="1:10" s="44" customFormat="1" ht="50" customHeight="1" x14ac:dyDescent="0.2">
      <c r="A44" s="16">
        <f t="shared" si="0"/>
        <v>43</v>
      </c>
      <c r="B44" s="13" t="s">
        <v>3106</v>
      </c>
      <c r="C44" s="16" t="s">
        <v>3210</v>
      </c>
      <c r="D44" s="14" t="s">
        <v>2755</v>
      </c>
      <c r="E44" s="13" t="s">
        <v>3201</v>
      </c>
      <c r="F44" s="13" t="s">
        <v>3202</v>
      </c>
      <c r="G44" s="13" t="s">
        <v>3203</v>
      </c>
      <c r="H44" s="39"/>
      <c r="I44" s="41"/>
      <c r="J44" s="42"/>
    </row>
    <row r="45" spans="1:10" s="44" customFormat="1" ht="51" x14ac:dyDescent="0.2">
      <c r="A45" s="16">
        <f t="shared" si="0"/>
        <v>44</v>
      </c>
      <c r="B45" s="13" t="s">
        <v>3107</v>
      </c>
      <c r="C45" s="16" t="s">
        <v>3210</v>
      </c>
      <c r="D45" s="14" t="s">
        <v>2756</v>
      </c>
      <c r="E45" s="13" t="s">
        <v>3149</v>
      </c>
      <c r="F45" s="13" t="s">
        <v>921</v>
      </c>
      <c r="G45" s="13" t="s">
        <v>206</v>
      </c>
      <c r="H45" s="39"/>
      <c r="I45" s="41"/>
      <c r="J45" s="42"/>
    </row>
    <row r="46" spans="1:10" s="44" customFormat="1" ht="102" x14ac:dyDescent="0.2">
      <c r="A46" s="16">
        <f t="shared" si="0"/>
        <v>45</v>
      </c>
      <c r="B46" s="13" t="s">
        <v>3108</v>
      </c>
      <c r="C46" s="16" t="s">
        <v>3210</v>
      </c>
      <c r="D46" s="14" t="s">
        <v>2757</v>
      </c>
      <c r="E46" s="13" t="s">
        <v>923</v>
      </c>
      <c r="F46" s="13" t="s">
        <v>924</v>
      </c>
      <c r="G46" s="13" t="s">
        <v>3050</v>
      </c>
      <c r="H46" s="39"/>
      <c r="I46" s="41"/>
      <c r="J46" s="42"/>
    </row>
    <row r="47" spans="1:10" s="44" customFormat="1" ht="51" x14ac:dyDescent="0.2">
      <c r="A47" s="16">
        <f t="shared" si="0"/>
        <v>46</v>
      </c>
      <c r="B47" s="13" t="s">
        <v>3109</v>
      </c>
      <c r="C47" s="16" t="s">
        <v>1177</v>
      </c>
      <c r="D47" s="14" t="s">
        <v>3375</v>
      </c>
      <c r="E47" s="13" t="s">
        <v>3377</v>
      </c>
      <c r="F47" s="13" t="s">
        <v>3303</v>
      </c>
      <c r="G47" s="13" t="s">
        <v>3378</v>
      </c>
      <c r="H47" s="39"/>
      <c r="I47" s="41"/>
      <c r="J47" s="42"/>
    </row>
    <row r="48" spans="1:10" s="44" customFormat="1" ht="51" x14ac:dyDescent="0.2">
      <c r="A48" s="16">
        <f t="shared" si="0"/>
        <v>47</v>
      </c>
      <c r="B48" s="13" t="s">
        <v>3110</v>
      </c>
      <c r="C48" s="16" t="s">
        <v>1177</v>
      </c>
      <c r="D48" s="14" t="s">
        <v>3376</v>
      </c>
      <c r="E48" s="13" t="s">
        <v>3379</v>
      </c>
      <c r="F48" s="13" t="s">
        <v>3307</v>
      </c>
      <c r="G48" s="13" t="s">
        <v>3378</v>
      </c>
      <c r="H48" s="39"/>
      <c r="I48" s="41"/>
      <c r="J48" s="42"/>
    </row>
    <row r="49" spans="1:10" s="44" customFormat="1" ht="68" x14ac:dyDescent="0.2">
      <c r="A49" s="16">
        <f t="shared" si="0"/>
        <v>48</v>
      </c>
      <c r="B49" s="13" t="s">
        <v>3111</v>
      </c>
      <c r="C49" s="16" t="s">
        <v>3210</v>
      </c>
      <c r="D49" s="14" t="s">
        <v>2758</v>
      </c>
      <c r="E49" s="13" t="s">
        <v>3051</v>
      </c>
      <c r="F49" s="13" t="s">
        <v>1047</v>
      </c>
      <c r="G49" s="13" t="s">
        <v>928</v>
      </c>
      <c r="H49" s="39"/>
      <c r="I49" s="41"/>
      <c r="J49" s="42"/>
    </row>
    <row r="50" spans="1:10" s="44" customFormat="1" ht="102" x14ac:dyDescent="0.2">
      <c r="A50" s="16">
        <f t="shared" si="0"/>
        <v>49</v>
      </c>
      <c r="B50" s="13" t="s">
        <v>3112</v>
      </c>
      <c r="C50" s="16" t="s">
        <v>3210</v>
      </c>
      <c r="D50" s="14" t="s">
        <v>2759</v>
      </c>
      <c r="E50" s="13" t="s">
        <v>930</v>
      </c>
      <c r="F50" s="13" t="s">
        <v>3052</v>
      </c>
      <c r="G50" s="13" t="s">
        <v>206</v>
      </c>
      <c r="H50" s="39"/>
      <c r="I50" s="41"/>
      <c r="J50" s="42"/>
    </row>
    <row r="51" spans="1:10" s="44" customFormat="1" ht="51" x14ac:dyDescent="0.2">
      <c r="A51" s="16">
        <f t="shared" si="0"/>
        <v>50</v>
      </c>
      <c r="B51" s="13" t="s">
        <v>3113</v>
      </c>
      <c r="C51" s="16" t="s">
        <v>3210</v>
      </c>
      <c r="D51" s="14" t="s">
        <v>2760</v>
      </c>
      <c r="E51" s="13" t="s">
        <v>933</v>
      </c>
      <c r="F51" s="13" t="s">
        <v>934</v>
      </c>
      <c r="G51" s="13" t="s">
        <v>935</v>
      </c>
      <c r="H51" s="39"/>
      <c r="I51" s="41"/>
      <c r="J51" s="42"/>
    </row>
    <row r="52" spans="1:10" s="44" customFormat="1" ht="68" x14ac:dyDescent="0.2">
      <c r="A52" s="16">
        <f t="shared" si="0"/>
        <v>51</v>
      </c>
      <c r="B52" s="13" t="s">
        <v>3114</v>
      </c>
      <c r="C52" s="16" t="s">
        <v>3210</v>
      </c>
      <c r="D52" s="14" t="s">
        <v>2761</v>
      </c>
      <c r="E52" s="13" t="s">
        <v>937</v>
      </c>
      <c r="F52" s="13" t="s">
        <v>3053</v>
      </c>
      <c r="G52" s="13" t="s">
        <v>939</v>
      </c>
      <c r="H52" s="39"/>
      <c r="I52" s="41"/>
      <c r="J52" s="42"/>
    </row>
    <row r="53" spans="1:10" s="44" customFormat="1" ht="221" x14ac:dyDescent="0.2">
      <c r="A53" s="16">
        <f t="shared" si="0"/>
        <v>52</v>
      </c>
      <c r="B53" s="13" t="s">
        <v>3115</v>
      </c>
      <c r="C53" s="16" t="s">
        <v>3210</v>
      </c>
      <c r="D53" s="14" t="s">
        <v>2762</v>
      </c>
      <c r="E53" s="13" t="s">
        <v>941</v>
      </c>
      <c r="F53" s="13" t="s">
        <v>3054</v>
      </c>
      <c r="G53" s="13" t="s">
        <v>3055</v>
      </c>
      <c r="H53" s="39"/>
      <c r="I53" s="41"/>
      <c r="J53" s="42"/>
    </row>
    <row r="54" spans="1:10" s="44" customFormat="1" ht="102" x14ac:dyDescent="0.2">
      <c r="A54" s="16">
        <f t="shared" si="0"/>
        <v>53</v>
      </c>
      <c r="B54" s="13" t="s">
        <v>3116</v>
      </c>
      <c r="C54" s="16" t="s">
        <v>3210</v>
      </c>
      <c r="D54" s="14" t="s">
        <v>2763</v>
      </c>
      <c r="E54" s="13" t="s">
        <v>944</v>
      </c>
      <c r="F54" s="13" t="s">
        <v>945</v>
      </c>
      <c r="G54" s="13" t="s">
        <v>946</v>
      </c>
      <c r="H54" s="39"/>
      <c r="I54" s="41"/>
      <c r="J54" s="42"/>
    </row>
    <row r="55" spans="1:10" s="44" customFormat="1" ht="50" customHeight="1" x14ac:dyDescent="0.2">
      <c r="A55" s="16">
        <f t="shared" si="0"/>
        <v>54</v>
      </c>
      <c r="B55" s="13" t="s">
        <v>3117</v>
      </c>
      <c r="C55" s="16" t="s">
        <v>3210</v>
      </c>
      <c r="D55" s="14" t="s">
        <v>2764</v>
      </c>
      <c r="E55" s="13" t="s">
        <v>3056</v>
      </c>
      <c r="F55" s="13" t="s">
        <v>3057</v>
      </c>
      <c r="G55" s="13" t="s">
        <v>206</v>
      </c>
      <c r="H55" s="39"/>
      <c r="I55" s="41"/>
      <c r="J55" s="42"/>
    </row>
    <row r="56" spans="1:10" s="44" customFormat="1" ht="50" customHeight="1" x14ac:dyDescent="0.2">
      <c r="A56" s="16">
        <f t="shared" si="0"/>
        <v>55</v>
      </c>
      <c r="B56" s="13" t="s">
        <v>3118</v>
      </c>
      <c r="C56" s="16" t="s">
        <v>3210</v>
      </c>
      <c r="D56" s="14" t="s">
        <v>2765</v>
      </c>
      <c r="E56" s="13" t="s">
        <v>3058</v>
      </c>
      <c r="F56" s="13" t="s">
        <v>3059</v>
      </c>
      <c r="G56" s="13" t="s">
        <v>3060</v>
      </c>
      <c r="H56" s="39"/>
      <c r="I56" s="41"/>
      <c r="J56" s="42"/>
    </row>
    <row r="57" spans="1:10" s="44" customFormat="1" ht="50" customHeight="1" x14ac:dyDescent="0.2">
      <c r="A57" s="16">
        <f t="shared" si="0"/>
        <v>56</v>
      </c>
      <c r="B57" s="13" t="s">
        <v>3119</v>
      </c>
      <c r="C57" s="16" t="s">
        <v>3210</v>
      </c>
      <c r="D57" s="14" t="s">
        <v>2766</v>
      </c>
      <c r="E57" s="13" t="s">
        <v>3061</v>
      </c>
      <c r="F57" s="13" t="s">
        <v>3062</v>
      </c>
      <c r="G57" s="13" t="s">
        <v>2057</v>
      </c>
      <c r="H57" s="39"/>
      <c r="I57" s="41"/>
      <c r="J57" s="42"/>
    </row>
    <row r="58" spans="1:10" s="44" customFormat="1" ht="50" customHeight="1" x14ac:dyDescent="0.2">
      <c r="A58" s="16">
        <f t="shared" si="0"/>
        <v>57</v>
      </c>
      <c r="B58" s="13" t="s">
        <v>3120</v>
      </c>
      <c r="C58" s="16" t="s">
        <v>3210</v>
      </c>
      <c r="D58" s="14" t="s">
        <v>2767</v>
      </c>
      <c r="E58" s="13" t="s">
        <v>3063</v>
      </c>
      <c r="F58" s="13" t="s">
        <v>3064</v>
      </c>
      <c r="G58" s="13" t="s">
        <v>206</v>
      </c>
      <c r="H58" s="39"/>
      <c r="I58" s="41"/>
      <c r="J58" s="42"/>
    </row>
    <row r="59" spans="1:10" s="44" customFormat="1" ht="50" customHeight="1" x14ac:dyDescent="0.2">
      <c r="A59" s="16">
        <f t="shared" si="0"/>
        <v>58</v>
      </c>
      <c r="B59" s="13" t="s">
        <v>3121</v>
      </c>
      <c r="C59" s="16" t="s">
        <v>3210</v>
      </c>
      <c r="D59" s="14" t="s">
        <v>2768</v>
      </c>
      <c r="E59" s="13" t="s">
        <v>3150</v>
      </c>
      <c r="F59" s="13" t="s">
        <v>3065</v>
      </c>
      <c r="G59" s="13" t="s">
        <v>951</v>
      </c>
      <c r="H59" s="39"/>
      <c r="I59" s="41"/>
      <c r="J59" s="42"/>
    </row>
    <row r="60" spans="1:10" s="44" customFormat="1" ht="50" customHeight="1" x14ac:dyDescent="0.2">
      <c r="A60" s="16">
        <f t="shared" si="0"/>
        <v>59</v>
      </c>
      <c r="B60" s="13" t="s">
        <v>3122</v>
      </c>
      <c r="C60" s="16" t="s">
        <v>3210</v>
      </c>
      <c r="D60" s="14" t="s">
        <v>2769</v>
      </c>
      <c r="E60" s="13" t="s">
        <v>3066</v>
      </c>
      <c r="F60" s="13" t="s">
        <v>954</v>
      </c>
      <c r="G60" s="13" t="s">
        <v>83</v>
      </c>
      <c r="H60" s="39"/>
      <c r="I60" s="41"/>
      <c r="J60" s="42"/>
    </row>
    <row r="61" spans="1:10" s="44" customFormat="1" ht="34" x14ac:dyDescent="0.2">
      <c r="A61" s="16">
        <f t="shared" si="0"/>
        <v>60</v>
      </c>
      <c r="B61" s="13" t="s">
        <v>3123</v>
      </c>
      <c r="C61" s="16" t="s">
        <v>3210</v>
      </c>
      <c r="D61" s="14" t="s">
        <v>2770</v>
      </c>
      <c r="E61" s="13" t="s">
        <v>3067</v>
      </c>
      <c r="F61" s="13" t="s">
        <v>957</v>
      </c>
      <c r="G61" s="13" t="s">
        <v>3068</v>
      </c>
      <c r="H61" s="39"/>
      <c r="I61" s="41"/>
      <c r="J61" s="42"/>
    </row>
    <row r="62" spans="1:10" s="44" customFormat="1" ht="34" x14ac:dyDescent="0.2">
      <c r="A62" s="16">
        <f t="shared" si="0"/>
        <v>61</v>
      </c>
      <c r="B62" s="13" t="s">
        <v>3124</v>
      </c>
      <c r="C62" s="16" t="s">
        <v>3210</v>
      </c>
      <c r="D62" s="14" t="s">
        <v>2771</v>
      </c>
      <c r="E62" s="13" t="s">
        <v>960</v>
      </c>
      <c r="F62" s="13" t="s">
        <v>3069</v>
      </c>
      <c r="G62" s="13" t="s">
        <v>962</v>
      </c>
      <c r="H62" s="39"/>
      <c r="I62" s="41"/>
      <c r="J62" s="42"/>
    </row>
    <row r="63" spans="1:10" s="44" customFormat="1" ht="68" x14ac:dyDescent="0.2">
      <c r="A63" s="16">
        <f t="shared" si="0"/>
        <v>62</v>
      </c>
      <c r="B63" s="13" t="s">
        <v>3125</v>
      </c>
      <c r="C63" s="16" t="s">
        <v>3210</v>
      </c>
      <c r="D63" s="14" t="s">
        <v>2772</v>
      </c>
      <c r="E63" s="13" t="s">
        <v>3380</v>
      </c>
      <c r="F63" s="13" t="s">
        <v>3381</v>
      </c>
      <c r="G63" s="13" t="s">
        <v>951</v>
      </c>
      <c r="H63" s="39"/>
      <c r="I63" s="41"/>
      <c r="J63" s="42"/>
    </row>
    <row r="64" spans="1:10" s="44" customFormat="1" ht="204" x14ac:dyDescent="0.2">
      <c r="A64" s="16">
        <f t="shared" si="0"/>
        <v>63</v>
      </c>
      <c r="B64" s="13" t="s">
        <v>3126</v>
      </c>
      <c r="C64" s="16" t="s">
        <v>3210</v>
      </c>
      <c r="D64" s="14" t="s">
        <v>2773</v>
      </c>
      <c r="E64" s="13" t="s">
        <v>3382</v>
      </c>
      <c r="F64" s="13" t="s">
        <v>3070</v>
      </c>
      <c r="G64" s="13" t="s">
        <v>3071</v>
      </c>
      <c r="H64" s="39"/>
      <c r="I64" s="41"/>
      <c r="J64" s="42"/>
    </row>
    <row r="65" spans="1:10" s="44" customFormat="1" ht="187" x14ac:dyDescent="0.2">
      <c r="A65" s="16">
        <f t="shared" si="0"/>
        <v>64</v>
      </c>
      <c r="B65" s="13" t="s">
        <v>3127</v>
      </c>
      <c r="C65" s="16" t="s">
        <v>3210</v>
      </c>
      <c r="D65" s="14" t="s">
        <v>2774</v>
      </c>
      <c r="E65" s="13" t="s">
        <v>3072</v>
      </c>
      <c r="F65" s="13" t="s">
        <v>3073</v>
      </c>
      <c r="G65" s="13" t="s">
        <v>206</v>
      </c>
      <c r="H65" s="39"/>
      <c r="I65" s="41"/>
      <c r="J65" s="42"/>
    </row>
    <row r="66" spans="1:10" s="44" customFormat="1" ht="102" x14ac:dyDescent="0.2">
      <c r="A66" s="16">
        <f t="shared" si="0"/>
        <v>65</v>
      </c>
      <c r="B66" s="13" t="s">
        <v>3128</v>
      </c>
      <c r="C66" s="16" t="s">
        <v>3210</v>
      </c>
      <c r="D66" s="14" t="s">
        <v>2775</v>
      </c>
      <c r="E66" s="13" t="s">
        <v>3074</v>
      </c>
      <c r="F66" s="13" t="s">
        <v>3075</v>
      </c>
      <c r="G66" s="13" t="s">
        <v>206</v>
      </c>
      <c r="H66" s="39"/>
      <c r="I66" s="41"/>
      <c r="J66" s="42"/>
    </row>
    <row r="67" spans="1:10" s="44" customFormat="1" ht="119" x14ac:dyDescent="0.2">
      <c r="A67" s="16">
        <f t="shared" si="0"/>
        <v>66</v>
      </c>
      <c r="B67" s="13" t="s">
        <v>3129</v>
      </c>
      <c r="C67" s="16" t="s">
        <v>3210</v>
      </c>
      <c r="D67" s="14" t="s">
        <v>2776</v>
      </c>
      <c r="E67" s="13" t="s">
        <v>3076</v>
      </c>
      <c r="F67" s="13" t="s">
        <v>3077</v>
      </c>
      <c r="G67" s="13" t="s">
        <v>206</v>
      </c>
      <c r="H67" s="39"/>
      <c r="I67" s="41"/>
      <c r="J67" s="42"/>
    </row>
    <row r="68" spans="1:10" s="44" customFormat="1" ht="170" x14ac:dyDescent="0.2">
      <c r="A68" s="16">
        <f t="shared" si="0"/>
        <v>67</v>
      </c>
      <c r="B68" s="13" t="s">
        <v>3130</v>
      </c>
      <c r="C68" s="16" t="s">
        <v>3210</v>
      </c>
      <c r="D68" s="14" t="s">
        <v>2777</v>
      </c>
      <c r="E68" s="13" t="s">
        <v>3078</v>
      </c>
      <c r="F68" s="13" t="s">
        <v>3079</v>
      </c>
      <c r="G68" s="13" t="s">
        <v>206</v>
      </c>
      <c r="H68" s="39"/>
      <c r="I68" s="41"/>
      <c r="J68" s="42"/>
    </row>
    <row r="69" spans="1:10" s="44" customFormat="1" ht="187" x14ac:dyDescent="0.2">
      <c r="A69" s="16">
        <f t="shared" si="0"/>
        <v>68</v>
      </c>
      <c r="B69" s="13" t="s">
        <v>3131</v>
      </c>
      <c r="C69" s="16" t="s">
        <v>3210</v>
      </c>
      <c r="D69" s="14" t="s">
        <v>2778</v>
      </c>
      <c r="E69" s="13" t="s">
        <v>3080</v>
      </c>
      <c r="F69" s="13" t="s">
        <v>3081</v>
      </c>
      <c r="G69" s="13" t="s">
        <v>3082</v>
      </c>
      <c r="H69" s="39"/>
      <c r="I69" s="41"/>
      <c r="J69" s="42"/>
    </row>
    <row r="70" spans="1:10" s="44" customFormat="1" ht="154" x14ac:dyDescent="0.2">
      <c r="A70" s="16">
        <f t="shared" si="0"/>
        <v>69</v>
      </c>
      <c r="B70" s="13" t="s">
        <v>3132</v>
      </c>
      <c r="C70" s="16" t="s">
        <v>3210</v>
      </c>
      <c r="D70" s="14" t="s">
        <v>2779</v>
      </c>
      <c r="E70" s="13" t="s">
        <v>3151</v>
      </c>
      <c r="F70" s="13" t="s">
        <v>3083</v>
      </c>
      <c r="G70" s="13" t="s">
        <v>206</v>
      </c>
      <c r="H70" s="39"/>
      <c r="I70" s="41"/>
      <c r="J70" s="42"/>
    </row>
    <row r="71" spans="1:10" s="44" customFormat="1" ht="102" x14ac:dyDescent="0.2">
      <c r="A71" s="16">
        <f t="shared" si="0"/>
        <v>70</v>
      </c>
      <c r="B71" s="13" t="s">
        <v>3133</v>
      </c>
      <c r="C71" s="16" t="s">
        <v>3210</v>
      </c>
      <c r="D71" s="14" t="s">
        <v>2780</v>
      </c>
      <c r="E71" s="13" t="s">
        <v>3084</v>
      </c>
      <c r="F71" s="13" t="s">
        <v>3085</v>
      </c>
      <c r="G71" s="13" t="s">
        <v>206</v>
      </c>
      <c r="H71" s="39"/>
      <c r="I71" s="41"/>
      <c r="J71" s="42"/>
    </row>
    <row r="72" spans="1:10" s="44" customFormat="1" ht="136" x14ac:dyDescent="0.2">
      <c r="A72" s="16">
        <f t="shared" si="0"/>
        <v>71</v>
      </c>
      <c r="B72" s="13" t="s">
        <v>3134</v>
      </c>
      <c r="C72" s="16" t="s">
        <v>3210</v>
      </c>
      <c r="D72" s="14" t="s">
        <v>2781</v>
      </c>
      <c r="E72" s="13" t="s">
        <v>3204</v>
      </c>
      <c r="F72" s="13" t="s">
        <v>3086</v>
      </c>
      <c r="G72" s="13" t="s">
        <v>206</v>
      </c>
      <c r="H72" s="39"/>
      <c r="I72" s="41"/>
      <c r="J72" s="42"/>
    </row>
    <row r="73" spans="1:10" s="44" customFormat="1" ht="102" x14ac:dyDescent="0.2">
      <c r="A73" s="16">
        <f t="shared" si="0"/>
        <v>72</v>
      </c>
      <c r="B73" s="13" t="s">
        <v>3135</v>
      </c>
      <c r="C73" s="16" t="s">
        <v>3210</v>
      </c>
      <c r="D73" s="14" t="s">
        <v>2782</v>
      </c>
      <c r="E73" s="13" t="s">
        <v>3087</v>
      </c>
      <c r="F73" s="13" t="s">
        <v>3088</v>
      </c>
      <c r="G73" s="13" t="s">
        <v>3089</v>
      </c>
      <c r="H73" s="39"/>
      <c r="I73" s="41"/>
      <c r="J73" s="42"/>
    </row>
    <row r="74" spans="1:10" s="44" customFormat="1" ht="51" x14ac:dyDescent="0.2">
      <c r="A74" s="16">
        <f t="shared" si="0"/>
        <v>73</v>
      </c>
      <c r="B74" s="13" t="s">
        <v>3136</v>
      </c>
      <c r="C74" s="16" t="s">
        <v>3210</v>
      </c>
      <c r="D74" s="14" t="s">
        <v>2783</v>
      </c>
      <c r="E74" s="13" t="s">
        <v>966</v>
      </c>
      <c r="F74" s="13" t="s">
        <v>967</v>
      </c>
      <c r="G74" s="13" t="s">
        <v>968</v>
      </c>
      <c r="H74" s="39"/>
      <c r="I74" s="41"/>
      <c r="J74" s="42"/>
    </row>
    <row r="75" spans="1:10" s="44" customFormat="1" ht="85" x14ac:dyDescent="0.2">
      <c r="A75" s="16">
        <f t="shared" si="0"/>
        <v>74</v>
      </c>
      <c r="B75" s="13" t="s">
        <v>3137</v>
      </c>
      <c r="C75" s="16" t="s">
        <v>3210</v>
      </c>
      <c r="D75" s="14" t="s">
        <v>2784</v>
      </c>
      <c r="E75" s="13" t="s">
        <v>3152</v>
      </c>
      <c r="F75" s="13" t="s">
        <v>970</v>
      </c>
      <c r="G75" s="13" t="s">
        <v>3090</v>
      </c>
      <c r="H75" s="39"/>
      <c r="I75" s="41"/>
      <c r="J75" s="42"/>
    </row>
    <row r="76" spans="1:10" s="44" customFormat="1" ht="119" x14ac:dyDescent="0.2">
      <c r="A76" s="16">
        <f t="shared" si="0"/>
        <v>75</v>
      </c>
      <c r="B76" s="13" t="s">
        <v>3138</v>
      </c>
      <c r="C76" s="16" t="s">
        <v>3210</v>
      </c>
      <c r="D76" s="14" t="s">
        <v>2785</v>
      </c>
      <c r="E76" s="13" t="s">
        <v>3153</v>
      </c>
      <c r="F76" s="13" t="s">
        <v>3091</v>
      </c>
      <c r="G76" s="13" t="s">
        <v>973</v>
      </c>
      <c r="H76" s="39"/>
      <c r="I76" s="41"/>
      <c r="J76" s="42"/>
    </row>
    <row r="77" spans="1:10" s="44" customFormat="1" ht="85" x14ac:dyDescent="0.2">
      <c r="A77" s="16">
        <f t="shared" si="0"/>
        <v>76</v>
      </c>
      <c r="B77" s="13" t="s">
        <v>3139</v>
      </c>
      <c r="C77" s="16" t="s">
        <v>3210</v>
      </c>
      <c r="D77" s="14" t="s">
        <v>2786</v>
      </c>
      <c r="E77" s="13" t="s">
        <v>3154</v>
      </c>
      <c r="F77" s="13" t="s">
        <v>970</v>
      </c>
      <c r="G77" s="13" t="s">
        <v>3090</v>
      </c>
      <c r="H77" s="39"/>
      <c r="I77" s="41"/>
      <c r="J77" s="42"/>
    </row>
    <row r="78" spans="1:10" s="44" customFormat="1" ht="119" x14ac:dyDescent="0.2">
      <c r="A78" s="16">
        <f t="shared" si="0"/>
        <v>77</v>
      </c>
      <c r="B78" s="13" t="s">
        <v>3140</v>
      </c>
      <c r="C78" s="16" t="s">
        <v>3210</v>
      </c>
      <c r="D78" s="14" t="s">
        <v>2787</v>
      </c>
      <c r="E78" s="13" t="s">
        <v>3155</v>
      </c>
      <c r="F78" s="13" t="s">
        <v>3091</v>
      </c>
      <c r="G78" s="13" t="s">
        <v>973</v>
      </c>
      <c r="H78" s="39"/>
      <c r="I78" s="41"/>
      <c r="J78" s="42"/>
    </row>
    <row r="79" spans="1:10" s="44" customFormat="1" ht="85" x14ac:dyDescent="0.2">
      <c r="A79" s="16">
        <f t="shared" si="0"/>
        <v>78</v>
      </c>
      <c r="B79" s="13" t="s">
        <v>3141</v>
      </c>
      <c r="C79" s="16" t="s">
        <v>3210</v>
      </c>
      <c r="D79" s="14" t="s">
        <v>2788</v>
      </c>
      <c r="E79" s="13" t="s">
        <v>3156</v>
      </c>
      <c r="F79" s="13" t="s">
        <v>970</v>
      </c>
      <c r="G79" s="13" t="s">
        <v>3090</v>
      </c>
      <c r="H79" s="39"/>
      <c r="I79" s="41"/>
      <c r="J79" s="42"/>
    </row>
    <row r="80" spans="1:10" s="44" customFormat="1" ht="119" x14ac:dyDescent="0.2">
      <c r="A80" s="16">
        <f t="shared" si="0"/>
        <v>79</v>
      </c>
      <c r="B80" s="13" t="s">
        <v>3142</v>
      </c>
      <c r="C80" s="16" t="s">
        <v>3210</v>
      </c>
      <c r="D80" s="14" t="s">
        <v>2789</v>
      </c>
      <c r="E80" s="13" t="s">
        <v>3157</v>
      </c>
      <c r="F80" s="13" t="s">
        <v>3091</v>
      </c>
      <c r="G80" s="13" t="s">
        <v>973</v>
      </c>
      <c r="H80" s="39"/>
      <c r="I80" s="41"/>
      <c r="J80" s="42"/>
    </row>
    <row r="81" spans="1:10" s="44" customFormat="1" ht="102" x14ac:dyDescent="0.2">
      <c r="A81" s="16">
        <f t="shared" si="0"/>
        <v>80</v>
      </c>
      <c r="B81" s="13" t="s">
        <v>3143</v>
      </c>
      <c r="C81" s="16" t="s">
        <v>3210</v>
      </c>
      <c r="D81" s="14" t="s">
        <v>2790</v>
      </c>
      <c r="E81" s="13" t="s">
        <v>3158</v>
      </c>
      <c r="F81" s="13" t="s">
        <v>3159</v>
      </c>
      <c r="G81" s="13" t="s">
        <v>3160</v>
      </c>
      <c r="H81" s="39"/>
      <c r="I81" s="41"/>
      <c r="J81" s="42"/>
    </row>
    <row r="82" spans="1:10" s="44" customFormat="1" ht="102" x14ac:dyDescent="0.2">
      <c r="A82" s="16">
        <f t="shared" si="0"/>
        <v>81</v>
      </c>
      <c r="B82" s="13" t="s">
        <v>3144</v>
      </c>
      <c r="C82" s="16" t="s">
        <v>3210</v>
      </c>
      <c r="D82" s="14" t="s">
        <v>2791</v>
      </c>
      <c r="E82" s="13" t="s">
        <v>3161</v>
      </c>
      <c r="F82" s="13" t="s">
        <v>3162</v>
      </c>
      <c r="G82" s="13" t="s">
        <v>3163</v>
      </c>
      <c r="H82" s="39"/>
      <c r="I82" s="41"/>
      <c r="J82" s="42"/>
    </row>
    <row r="83" spans="1:10" s="44" customFormat="1" ht="136" x14ac:dyDescent="0.2">
      <c r="A83" s="16">
        <f t="shared" si="0"/>
        <v>82</v>
      </c>
      <c r="B83" s="13" t="s">
        <v>3145</v>
      </c>
      <c r="C83" s="16" t="s">
        <v>3210</v>
      </c>
      <c r="D83" s="14" t="s">
        <v>2792</v>
      </c>
      <c r="E83" s="13" t="s">
        <v>3164</v>
      </c>
      <c r="F83" s="13" t="s">
        <v>981</v>
      </c>
      <c r="G83" s="13" t="s">
        <v>3165</v>
      </c>
      <c r="H83" s="39"/>
      <c r="I83" s="41"/>
      <c r="J83" s="42"/>
    </row>
    <row r="84" spans="1:10" s="44" customFormat="1" ht="119" x14ac:dyDescent="0.2">
      <c r="A84" s="16">
        <f t="shared" si="0"/>
        <v>83</v>
      </c>
      <c r="B84" s="13" t="s">
        <v>3146</v>
      </c>
      <c r="C84" s="16" t="s">
        <v>3210</v>
      </c>
      <c r="D84" s="14" t="s">
        <v>2793</v>
      </c>
      <c r="E84" s="13" t="s">
        <v>3166</v>
      </c>
      <c r="F84" s="13" t="s">
        <v>3092</v>
      </c>
      <c r="G84" s="13" t="s">
        <v>3093</v>
      </c>
      <c r="H84" s="39"/>
      <c r="I84" s="41"/>
      <c r="J84" s="42"/>
    </row>
    <row r="85" spans="1:10" s="44" customFormat="1" ht="102" x14ac:dyDescent="0.2">
      <c r="A85" s="16">
        <f t="shared" si="0"/>
        <v>84</v>
      </c>
      <c r="B85" s="13" t="s">
        <v>3205</v>
      </c>
      <c r="C85" s="16" t="s">
        <v>3210</v>
      </c>
      <c r="D85" s="14" t="s">
        <v>2794</v>
      </c>
      <c r="E85" s="13" t="s">
        <v>3167</v>
      </c>
      <c r="F85" s="13" t="s">
        <v>3094</v>
      </c>
      <c r="G85" s="13" t="s">
        <v>3095</v>
      </c>
      <c r="H85" s="39"/>
      <c r="I85" s="41"/>
      <c r="J85" s="42"/>
    </row>
    <row r="86" spans="1:10" s="44" customFormat="1" ht="85" x14ac:dyDescent="0.2">
      <c r="A86" s="16">
        <f t="shared" si="0"/>
        <v>85</v>
      </c>
      <c r="B86" s="13" t="s">
        <v>3383</v>
      </c>
      <c r="C86" s="16" t="s">
        <v>3210</v>
      </c>
      <c r="D86" s="14" t="s">
        <v>2795</v>
      </c>
      <c r="E86" s="13" t="s">
        <v>3096</v>
      </c>
      <c r="F86" s="13" t="s">
        <v>985</v>
      </c>
      <c r="G86" s="13" t="s">
        <v>3097</v>
      </c>
      <c r="H86" s="39"/>
      <c r="I86" s="41"/>
      <c r="J86" s="42"/>
    </row>
    <row r="87" spans="1:10" s="44" customFormat="1" ht="34" x14ac:dyDescent="0.2">
      <c r="A87" s="16">
        <f t="shared" si="0"/>
        <v>86</v>
      </c>
      <c r="B87" s="13" t="s">
        <v>3384</v>
      </c>
      <c r="C87" s="16" t="s">
        <v>3210</v>
      </c>
      <c r="D87" s="14" t="s">
        <v>2796</v>
      </c>
      <c r="E87" s="13" t="s">
        <v>904</v>
      </c>
      <c r="F87" s="13" t="s">
        <v>219</v>
      </c>
      <c r="G87" s="13" t="s">
        <v>220</v>
      </c>
      <c r="H87" s="39"/>
      <c r="I87" s="41"/>
      <c r="J87" s="42"/>
    </row>
    <row r="88" spans="1:10" s="44" customFormat="1" ht="50" customHeight="1" x14ac:dyDescent="0.2">
      <c r="A88" s="16">
        <f t="shared" si="0"/>
        <v>87</v>
      </c>
      <c r="B88" s="13" t="s">
        <v>2046</v>
      </c>
      <c r="C88" s="16" t="s">
        <v>3210</v>
      </c>
      <c r="D88" s="14" t="s">
        <v>2797</v>
      </c>
      <c r="E88" s="13" t="s">
        <v>2047</v>
      </c>
      <c r="F88" s="13" t="s">
        <v>2048</v>
      </c>
      <c r="G88" s="13" t="s">
        <v>2049</v>
      </c>
      <c r="H88" s="39"/>
      <c r="I88" s="41"/>
      <c r="J88" s="42"/>
    </row>
    <row r="89" spans="1:10" s="44" customFormat="1" ht="50" customHeight="1" x14ac:dyDescent="0.2">
      <c r="A89" s="16">
        <f t="shared" si="0"/>
        <v>88</v>
      </c>
      <c r="B89" s="13" t="s">
        <v>2050</v>
      </c>
      <c r="C89" s="16" t="s">
        <v>3210</v>
      </c>
      <c r="D89" s="14" t="s">
        <v>2798</v>
      </c>
      <c r="E89" s="13" t="s">
        <v>2051</v>
      </c>
      <c r="F89" s="13" t="s">
        <v>2052</v>
      </c>
      <c r="G89" s="13" t="s">
        <v>2053</v>
      </c>
      <c r="H89" s="39"/>
      <c r="I89" s="41"/>
      <c r="J89" s="42"/>
    </row>
    <row r="90" spans="1:10" s="44" customFormat="1" ht="34" x14ac:dyDescent="0.2">
      <c r="A90" s="16">
        <f t="shared" si="0"/>
        <v>89</v>
      </c>
      <c r="B90" s="13" t="s">
        <v>2054</v>
      </c>
      <c r="C90" s="16" t="s">
        <v>3210</v>
      </c>
      <c r="D90" s="14" t="s">
        <v>2799</v>
      </c>
      <c r="E90" s="13" t="s">
        <v>2055</v>
      </c>
      <c r="F90" s="13" t="s">
        <v>2056</v>
      </c>
      <c r="G90" s="13" t="s">
        <v>2057</v>
      </c>
      <c r="H90" s="39"/>
      <c r="I90" s="41"/>
      <c r="J90" s="42"/>
    </row>
    <row r="91" spans="1:10" s="44" customFormat="1" ht="51" x14ac:dyDescent="0.2">
      <c r="A91" s="16">
        <f t="shared" si="0"/>
        <v>90</v>
      </c>
      <c r="B91" s="13" t="s">
        <v>2058</v>
      </c>
      <c r="C91" s="16" t="s">
        <v>3210</v>
      </c>
      <c r="D91" s="14" t="s">
        <v>2800</v>
      </c>
      <c r="E91" s="13" t="s">
        <v>2059</v>
      </c>
      <c r="F91" s="13" t="s">
        <v>2060</v>
      </c>
      <c r="G91" s="13" t="s">
        <v>206</v>
      </c>
      <c r="H91" s="39"/>
      <c r="I91" s="41"/>
      <c r="J91" s="42"/>
    </row>
    <row r="92" spans="1:10" s="44" customFormat="1" ht="136" x14ac:dyDescent="0.2">
      <c r="A92" s="16">
        <f t="shared" si="0"/>
        <v>91</v>
      </c>
      <c r="B92" s="13" t="s">
        <v>2061</v>
      </c>
      <c r="C92" s="16" t="s">
        <v>3210</v>
      </c>
      <c r="D92" s="14" t="s">
        <v>2801</v>
      </c>
      <c r="E92" s="13" t="s">
        <v>2062</v>
      </c>
      <c r="F92" s="13" t="s">
        <v>2063</v>
      </c>
      <c r="G92" s="13" t="s">
        <v>2064</v>
      </c>
      <c r="H92" s="39"/>
      <c r="I92" s="41"/>
      <c r="J92" s="42"/>
    </row>
    <row r="93" spans="1:10" s="44" customFormat="1" ht="51" x14ac:dyDescent="0.2">
      <c r="A93" s="16">
        <f t="shared" si="0"/>
        <v>92</v>
      </c>
      <c r="B93" s="13" t="s">
        <v>2065</v>
      </c>
      <c r="C93" s="16" t="s">
        <v>3210</v>
      </c>
      <c r="D93" s="14" t="s">
        <v>2802</v>
      </c>
      <c r="E93" s="13" t="s">
        <v>2066</v>
      </c>
      <c r="F93" s="13" t="s">
        <v>2067</v>
      </c>
      <c r="G93" s="13" t="s">
        <v>2068</v>
      </c>
      <c r="H93" s="39"/>
      <c r="I93" s="41"/>
      <c r="J93" s="42"/>
    </row>
    <row r="94" spans="1:10" s="44" customFormat="1" ht="50" customHeight="1" x14ac:dyDescent="0.2">
      <c r="A94" s="16">
        <f t="shared" si="0"/>
        <v>93</v>
      </c>
      <c r="B94" s="13" t="s">
        <v>2069</v>
      </c>
      <c r="C94" s="16" t="s">
        <v>3210</v>
      </c>
      <c r="D94" s="14" t="s">
        <v>2803</v>
      </c>
      <c r="E94" s="13" t="s">
        <v>2070</v>
      </c>
      <c r="F94" s="13" t="s">
        <v>2071</v>
      </c>
      <c r="G94" s="13" t="s">
        <v>2072</v>
      </c>
      <c r="H94" s="39"/>
      <c r="I94" s="41"/>
      <c r="J94" s="42"/>
    </row>
    <row r="95" spans="1:10" s="44" customFormat="1" ht="85" x14ac:dyDescent="0.2">
      <c r="A95" s="16">
        <f t="shared" si="0"/>
        <v>94</v>
      </c>
      <c r="B95" s="13" t="s">
        <v>2073</v>
      </c>
      <c r="C95" s="16" t="s">
        <v>3210</v>
      </c>
      <c r="D95" s="14" t="s">
        <v>2804</v>
      </c>
      <c r="E95" s="13" t="s">
        <v>2074</v>
      </c>
      <c r="F95" s="13" t="s">
        <v>2075</v>
      </c>
      <c r="G95" s="13" t="s">
        <v>1951</v>
      </c>
      <c r="H95" s="39"/>
      <c r="I95" s="41"/>
      <c r="J95" s="42"/>
    </row>
    <row r="96" spans="1:10" s="44" customFormat="1" ht="34" x14ac:dyDescent="0.2">
      <c r="A96" s="16">
        <f t="shared" si="0"/>
        <v>95</v>
      </c>
      <c r="B96" s="13" t="s">
        <v>2076</v>
      </c>
      <c r="C96" s="16" t="s">
        <v>3210</v>
      </c>
      <c r="D96" s="14" t="s">
        <v>2805</v>
      </c>
      <c r="E96" s="13" t="s">
        <v>2077</v>
      </c>
      <c r="F96" s="13" t="s">
        <v>2078</v>
      </c>
      <c r="G96" s="13" t="s">
        <v>94</v>
      </c>
      <c r="H96" s="39"/>
      <c r="I96" s="41"/>
      <c r="J96" s="42"/>
    </row>
    <row r="97" spans="1:10" s="44" customFormat="1" ht="50" customHeight="1" x14ac:dyDescent="0.2">
      <c r="A97" s="16">
        <f t="shared" si="0"/>
        <v>96</v>
      </c>
      <c r="B97" s="13" t="s">
        <v>2079</v>
      </c>
      <c r="C97" s="16" t="s">
        <v>3210</v>
      </c>
      <c r="D97" s="14" t="s">
        <v>2806</v>
      </c>
      <c r="E97" s="13" t="s">
        <v>2080</v>
      </c>
      <c r="F97" s="17" t="s">
        <v>2081</v>
      </c>
      <c r="G97" s="13" t="s">
        <v>2082</v>
      </c>
      <c r="H97" s="39"/>
      <c r="I97" s="41"/>
      <c r="J97" s="42"/>
    </row>
    <row r="98" spans="1:10" s="44" customFormat="1" ht="238" x14ac:dyDescent="0.2">
      <c r="A98" s="16">
        <f t="shared" si="0"/>
        <v>97</v>
      </c>
      <c r="B98" s="13" t="s">
        <v>2083</v>
      </c>
      <c r="C98" s="16" t="s">
        <v>3210</v>
      </c>
      <c r="D98" s="14" t="s">
        <v>2807</v>
      </c>
      <c r="E98" s="13" t="s">
        <v>2084</v>
      </c>
      <c r="F98" s="13" t="s">
        <v>2085</v>
      </c>
      <c r="G98" s="13" t="s">
        <v>2086</v>
      </c>
      <c r="H98" s="39"/>
      <c r="I98" s="41"/>
      <c r="J98" s="42"/>
    </row>
    <row r="99" spans="1:10" s="44" customFormat="1" ht="50" customHeight="1" x14ac:dyDescent="0.2">
      <c r="A99" s="16">
        <f t="shared" si="0"/>
        <v>98</v>
      </c>
      <c r="B99" s="13" t="s">
        <v>2087</v>
      </c>
      <c r="C99" s="16" t="s">
        <v>3210</v>
      </c>
      <c r="D99" s="14" t="s">
        <v>2808</v>
      </c>
      <c r="E99" s="13" t="s">
        <v>2088</v>
      </c>
      <c r="F99" s="13" t="s">
        <v>2089</v>
      </c>
      <c r="G99" s="13" t="s">
        <v>206</v>
      </c>
      <c r="H99" s="39"/>
      <c r="I99" s="41"/>
      <c r="J99" s="42"/>
    </row>
    <row r="100" spans="1:10" s="44" customFormat="1" ht="50" customHeight="1" x14ac:dyDescent="0.2">
      <c r="A100" s="16">
        <f t="shared" si="0"/>
        <v>99</v>
      </c>
      <c r="B100" s="13" t="s">
        <v>2090</v>
      </c>
      <c r="C100" s="16" t="s">
        <v>3210</v>
      </c>
      <c r="D100" s="14" t="s">
        <v>2809</v>
      </c>
      <c r="E100" s="13" t="s">
        <v>2091</v>
      </c>
      <c r="F100" s="13" t="s">
        <v>2092</v>
      </c>
      <c r="G100" s="13" t="s">
        <v>2093</v>
      </c>
      <c r="H100" s="39"/>
      <c r="I100" s="41"/>
      <c r="J100" s="42"/>
    </row>
    <row r="101" spans="1:10" s="44" customFormat="1" ht="50" customHeight="1" x14ac:dyDescent="0.2">
      <c r="A101" s="16">
        <f t="shared" si="0"/>
        <v>100</v>
      </c>
      <c r="B101" s="13" t="s">
        <v>2094</v>
      </c>
      <c r="C101" s="16" t="s">
        <v>3210</v>
      </c>
      <c r="D101" s="14" t="s">
        <v>2810</v>
      </c>
      <c r="E101" s="13" t="s">
        <v>2095</v>
      </c>
      <c r="F101" s="13" t="s">
        <v>2096</v>
      </c>
      <c r="G101" s="13" t="s">
        <v>2057</v>
      </c>
      <c r="H101" s="39"/>
      <c r="I101" s="41"/>
      <c r="J101" s="42"/>
    </row>
    <row r="102" spans="1:10" s="44" customFormat="1" ht="50" customHeight="1" x14ac:dyDescent="0.2">
      <c r="A102" s="16">
        <f t="shared" ref="A102:A166" si="1">A101+1</f>
        <v>101</v>
      </c>
      <c r="B102" s="13" t="s">
        <v>2097</v>
      </c>
      <c r="C102" s="16" t="s">
        <v>3210</v>
      </c>
      <c r="D102" s="14" t="s">
        <v>2811</v>
      </c>
      <c r="E102" s="13" t="s">
        <v>2098</v>
      </c>
      <c r="F102" s="13" t="s">
        <v>2099</v>
      </c>
      <c r="G102" s="13" t="s">
        <v>2100</v>
      </c>
      <c r="H102" s="39"/>
      <c r="I102" s="41"/>
      <c r="J102" s="42"/>
    </row>
    <row r="103" spans="1:10" s="44" customFormat="1" ht="50" customHeight="1" x14ac:dyDescent="0.2">
      <c r="A103" s="16">
        <f t="shared" si="1"/>
        <v>102</v>
      </c>
      <c r="B103" s="13" t="s">
        <v>2101</v>
      </c>
      <c r="C103" s="16" t="s">
        <v>3210</v>
      </c>
      <c r="D103" s="14" t="s">
        <v>2812</v>
      </c>
      <c r="E103" s="13" t="s">
        <v>2102</v>
      </c>
      <c r="F103" s="13" t="s">
        <v>2103</v>
      </c>
      <c r="G103" s="13" t="s">
        <v>1965</v>
      </c>
      <c r="H103" s="39"/>
      <c r="I103" s="41"/>
      <c r="J103" s="42"/>
    </row>
    <row r="104" spans="1:10" s="44" customFormat="1" ht="50" customHeight="1" x14ac:dyDescent="0.2">
      <c r="A104" s="16">
        <f t="shared" si="1"/>
        <v>103</v>
      </c>
      <c r="B104" s="13" t="s">
        <v>2104</v>
      </c>
      <c r="C104" s="16" t="s">
        <v>3210</v>
      </c>
      <c r="D104" s="14" t="s">
        <v>2813</v>
      </c>
      <c r="E104" s="13" t="s">
        <v>2105</v>
      </c>
      <c r="F104" s="13" t="s">
        <v>2106</v>
      </c>
      <c r="G104" s="13" t="s">
        <v>2107</v>
      </c>
      <c r="H104" s="39"/>
      <c r="I104" s="41"/>
      <c r="J104" s="42"/>
    </row>
    <row r="105" spans="1:10" s="44" customFormat="1" ht="50" customHeight="1" x14ac:dyDescent="0.2">
      <c r="A105" s="16">
        <f t="shared" si="1"/>
        <v>104</v>
      </c>
      <c r="B105" s="13" t="s">
        <v>2108</v>
      </c>
      <c r="C105" s="16" t="s">
        <v>3210</v>
      </c>
      <c r="D105" s="14" t="s">
        <v>2814</v>
      </c>
      <c r="E105" s="13" t="s">
        <v>2109</v>
      </c>
      <c r="F105" s="13" t="s">
        <v>2110</v>
      </c>
      <c r="G105" s="13" t="s">
        <v>2111</v>
      </c>
      <c r="H105" s="39"/>
      <c r="I105" s="41"/>
      <c r="J105" s="42"/>
    </row>
    <row r="106" spans="1:10" s="44" customFormat="1" ht="34" x14ac:dyDescent="0.2">
      <c r="A106" s="16">
        <f t="shared" si="1"/>
        <v>105</v>
      </c>
      <c r="B106" s="13" t="s">
        <v>2112</v>
      </c>
      <c r="C106" s="16" t="s">
        <v>3210</v>
      </c>
      <c r="D106" s="14" t="s">
        <v>2815</v>
      </c>
      <c r="E106" s="13" t="s">
        <v>2113</v>
      </c>
      <c r="F106" s="13" t="s">
        <v>1968</v>
      </c>
      <c r="G106" s="13" t="s">
        <v>1969</v>
      </c>
      <c r="H106" s="39"/>
      <c r="I106" s="41"/>
      <c r="J106" s="42"/>
    </row>
    <row r="107" spans="1:10" s="44" customFormat="1" ht="34" x14ac:dyDescent="0.2">
      <c r="A107" s="16">
        <f t="shared" si="1"/>
        <v>106</v>
      </c>
      <c r="B107" s="13" t="s">
        <v>2114</v>
      </c>
      <c r="C107" s="16" t="s">
        <v>3210</v>
      </c>
      <c r="D107" s="14" t="s">
        <v>2816</v>
      </c>
      <c r="E107" s="13" t="s">
        <v>2115</v>
      </c>
      <c r="F107" s="13" t="s">
        <v>2116</v>
      </c>
      <c r="G107" s="13" t="s">
        <v>1969</v>
      </c>
      <c r="H107" s="39"/>
      <c r="I107" s="41"/>
      <c r="J107" s="42"/>
    </row>
    <row r="108" spans="1:10" s="44" customFormat="1" ht="50" customHeight="1" x14ac:dyDescent="0.2">
      <c r="A108" s="16">
        <f t="shared" si="1"/>
        <v>107</v>
      </c>
      <c r="B108" s="13" t="s">
        <v>2117</v>
      </c>
      <c r="C108" s="16" t="s">
        <v>3210</v>
      </c>
      <c r="D108" s="14" t="s">
        <v>2817</v>
      </c>
      <c r="E108" s="13" t="s">
        <v>2118</v>
      </c>
      <c r="F108" s="13" t="s">
        <v>954</v>
      </c>
      <c r="G108" s="13" t="s">
        <v>83</v>
      </c>
      <c r="H108" s="39"/>
      <c r="I108" s="41"/>
      <c r="J108" s="42"/>
    </row>
    <row r="109" spans="1:10" s="44" customFormat="1" ht="51" x14ac:dyDescent="0.2">
      <c r="A109" s="16">
        <f t="shared" si="1"/>
        <v>108</v>
      </c>
      <c r="B109" s="13" t="s">
        <v>2119</v>
      </c>
      <c r="C109" s="16" t="s">
        <v>3210</v>
      </c>
      <c r="D109" s="14" t="s">
        <v>2818</v>
      </c>
      <c r="E109" s="13" t="s">
        <v>2120</v>
      </c>
      <c r="F109" s="13" t="s">
        <v>954</v>
      </c>
      <c r="G109" s="13" t="s">
        <v>83</v>
      </c>
      <c r="H109" s="39"/>
      <c r="I109" s="41"/>
      <c r="J109" s="42"/>
    </row>
    <row r="110" spans="1:10" s="44" customFormat="1" ht="34" x14ac:dyDescent="0.2">
      <c r="A110" s="16">
        <f t="shared" si="1"/>
        <v>109</v>
      </c>
      <c r="B110" s="13" t="s">
        <v>2121</v>
      </c>
      <c r="C110" s="16" t="s">
        <v>3210</v>
      </c>
      <c r="D110" s="14" t="s">
        <v>2819</v>
      </c>
      <c r="E110" s="13" t="s">
        <v>2122</v>
      </c>
      <c r="F110" s="13" t="s">
        <v>2123</v>
      </c>
      <c r="G110" s="13" t="s">
        <v>2124</v>
      </c>
      <c r="H110" s="39"/>
      <c r="I110" s="41"/>
      <c r="J110" s="42"/>
    </row>
    <row r="111" spans="1:10" s="44" customFormat="1" ht="68" x14ac:dyDescent="0.2">
      <c r="A111" s="16">
        <f t="shared" si="1"/>
        <v>110</v>
      </c>
      <c r="B111" s="14" t="s">
        <v>2125</v>
      </c>
      <c r="C111" s="16" t="s">
        <v>3210</v>
      </c>
      <c r="D111" s="14" t="s">
        <v>2820</v>
      </c>
      <c r="E111" s="13" t="s">
        <v>3390</v>
      </c>
      <c r="F111" s="13" t="s">
        <v>2126</v>
      </c>
      <c r="G111" s="13" t="s">
        <v>951</v>
      </c>
      <c r="H111" s="39"/>
      <c r="I111" s="41"/>
      <c r="J111" s="42"/>
    </row>
    <row r="112" spans="1:10" s="44" customFormat="1" ht="404" x14ac:dyDescent="0.2">
      <c r="A112" s="16">
        <f t="shared" si="1"/>
        <v>111</v>
      </c>
      <c r="B112" s="13" t="s">
        <v>2127</v>
      </c>
      <c r="C112" s="16" t="s">
        <v>3210</v>
      </c>
      <c r="D112" s="14" t="s">
        <v>2821</v>
      </c>
      <c r="E112" s="13" t="s">
        <v>2128</v>
      </c>
      <c r="F112" s="13" t="s">
        <v>2129</v>
      </c>
      <c r="G112" s="13" t="s">
        <v>206</v>
      </c>
      <c r="H112" s="39"/>
      <c r="I112" s="41"/>
      <c r="J112" s="42"/>
    </row>
    <row r="113" spans="1:10" s="44" customFormat="1" ht="306" x14ac:dyDescent="0.2">
      <c r="A113" s="16">
        <f t="shared" si="1"/>
        <v>112</v>
      </c>
      <c r="B113" s="13" t="s">
        <v>2130</v>
      </c>
      <c r="C113" s="16" t="s">
        <v>3210</v>
      </c>
      <c r="D113" s="14" t="s">
        <v>2822</v>
      </c>
      <c r="E113" s="13" t="s">
        <v>2131</v>
      </c>
      <c r="F113" s="13" t="s">
        <v>2132</v>
      </c>
      <c r="G113" s="13" t="s">
        <v>2133</v>
      </c>
      <c r="H113" s="39"/>
      <c r="I113" s="41"/>
      <c r="J113" s="42"/>
    </row>
    <row r="114" spans="1:10" s="44" customFormat="1" ht="68" x14ac:dyDescent="0.2">
      <c r="A114" s="16">
        <f t="shared" si="1"/>
        <v>113</v>
      </c>
      <c r="B114" s="13" t="s">
        <v>2134</v>
      </c>
      <c r="C114" s="16" t="s">
        <v>3210</v>
      </c>
      <c r="D114" s="14" t="s">
        <v>2823</v>
      </c>
      <c r="E114" s="13" t="s">
        <v>2135</v>
      </c>
      <c r="F114" s="13" t="s">
        <v>2136</v>
      </c>
      <c r="G114" s="13" t="s">
        <v>206</v>
      </c>
      <c r="H114" s="39"/>
      <c r="I114" s="41"/>
      <c r="J114" s="42"/>
    </row>
    <row r="115" spans="1:10" s="44" customFormat="1" ht="68" x14ac:dyDescent="0.2">
      <c r="A115" s="16">
        <f t="shared" si="1"/>
        <v>114</v>
      </c>
      <c r="B115" s="13" t="s">
        <v>2137</v>
      </c>
      <c r="C115" s="16" t="s">
        <v>3210</v>
      </c>
      <c r="D115" s="14" t="s">
        <v>2824</v>
      </c>
      <c r="E115" s="13" t="s">
        <v>2138</v>
      </c>
      <c r="F115" s="13" t="s">
        <v>2139</v>
      </c>
      <c r="G115" s="13" t="s">
        <v>206</v>
      </c>
      <c r="H115" s="39"/>
      <c r="I115" s="41"/>
      <c r="J115" s="42"/>
    </row>
    <row r="116" spans="1:10" s="44" customFormat="1" ht="221" x14ac:dyDescent="0.2">
      <c r="A116" s="16">
        <f t="shared" si="1"/>
        <v>115</v>
      </c>
      <c r="B116" s="13" t="s">
        <v>2140</v>
      </c>
      <c r="C116" s="16" t="s">
        <v>3210</v>
      </c>
      <c r="D116" s="14" t="s">
        <v>2825</v>
      </c>
      <c r="E116" s="13" t="s">
        <v>2141</v>
      </c>
      <c r="F116" s="13" t="s">
        <v>2142</v>
      </c>
      <c r="G116" s="13" t="s">
        <v>206</v>
      </c>
      <c r="H116" s="39"/>
      <c r="I116" s="41"/>
      <c r="J116" s="42"/>
    </row>
    <row r="117" spans="1:10" s="44" customFormat="1" ht="102" x14ac:dyDescent="0.2">
      <c r="A117" s="16">
        <f t="shared" si="1"/>
        <v>116</v>
      </c>
      <c r="B117" s="13" t="s">
        <v>2143</v>
      </c>
      <c r="C117" s="16" t="s">
        <v>3210</v>
      </c>
      <c r="D117" s="14" t="s">
        <v>2826</v>
      </c>
      <c r="E117" s="13" t="s">
        <v>2144</v>
      </c>
      <c r="F117" s="13" t="s">
        <v>2145</v>
      </c>
      <c r="G117" s="13" t="s">
        <v>94</v>
      </c>
      <c r="H117" s="39"/>
      <c r="I117" s="41"/>
      <c r="J117" s="42"/>
    </row>
    <row r="118" spans="1:10" s="44" customFormat="1" ht="50" customHeight="1" x14ac:dyDescent="0.2">
      <c r="A118" s="16">
        <f t="shared" si="1"/>
        <v>117</v>
      </c>
      <c r="B118" s="13" t="s">
        <v>2146</v>
      </c>
      <c r="C118" s="16" t="s">
        <v>3210</v>
      </c>
      <c r="D118" s="14" t="s">
        <v>2827</v>
      </c>
      <c r="E118" s="13" t="s">
        <v>2147</v>
      </c>
      <c r="F118" s="13" t="s">
        <v>2145</v>
      </c>
      <c r="G118" s="13" t="s">
        <v>206</v>
      </c>
      <c r="H118" s="39"/>
      <c r="I118" s="41"/>
      <c r="J118" s="42"/>
    </row>
    <row r="119" spans="1:10" s="44" customFormat="1" ht="50" customHeight="1" x14ac:dyDescent="0.2">
      <c r="A119" s="16">
        <f t="shared" si="1"/>
        <v>118</v>
      </c>
      <c r="B119" s="14" t="s">
        <v>2148</v>
      </c>
      <c r="C119" s="16" t="s">
        <v>3210</v>
      </c>
      <c r="D119" s="14" t="s">
        <v>2828</v>
      </c>
      <c r="E119" s="13" t="s">
        <v>2149</v>
      </c>
      <c r="F119" s="13" t="s">
        <v>2150</v>
      </c>
      <c r="G119" s="13" t="s">
        <v>206</v>
      </c>
      <c r="H119" s="39"/>
      <c r="I119" s="41"/>
      <c r="J119" s="42"/>
    </row>
    <row r="120" spans="1:10" s="44" customFormat="1" ht="34" x14ac:dyDescent="0.2">
      <c r="A120" s="16">
        <f t="shared" si="1"/>
        <v>119</v>
      </c>
      <c r="B120" s="17" t="s">
        <v>2151</v>
      </c>
      <c r="C120" s="16" t="s">
        <v>3210</v>
      </c>
      <c r="D120" s="14" t="s">
        <v>2829</v>
      </c>
      <c r="E120" s="17" t="s">
        <v>2152</v>
      </c>
      <c r="F120" s="17" t="s">
        <v>2153</v>
      </c>
      <c r="G120" s="17" t="s">
        <v>206</v>
      </c>
      <c r="H120" s="39"/>
      <c r="I120" s="41"/>
      <c r="J120" s="42"/>
    </row>
    <row r="121" spans="1:10" s="44" customFormat="1" ht="34" x14ac:dyDescent="0.2">
      <c r="A121" s="16">
        <f t="shared" si="1"/>
        <v>120</v>
      </c>
      <c r="B121" s="14" t="s">
        <v>2154</v>
      </c>
      <c r="C121" s="16" t="s">
        <v>3210</v>
      </c>
      <c r="D121" s="14" t="s">
        <v>2830</v>
      </c>
      <c r="E121" s="13" t="s">
        <v>2155</v>
      </c>
      <c r="F121" s="13" t="s">
        <v>2156</v>
      </c>
      <c r="G121" s="13" t="s">
        <v>2157</v>
      </c>
      <c r="H121" s="39"/>
      <c r="I121" s="41"/>
      <c r="J121" s="42"/>
    </row>
    <row r="122" spans="1:10" s="44" customFormat="1" ht="51" x14ac:dyDescent="0.2">
      <c r="A122" s="16">
        <f t="shared" si="1"/>
        <v>121</v>
      </c>
      <c r="B122" s="14" t="s">
        <v>2158</v>
      </c>
      <c r="C122" s="16" t="s">
        <v>3210</v>
      </c>
      <c r="D122" s="14" t="s">
        <v>2831</v>
      </c>
      <c r="E122" s="13" t="s">
        <v>2159</v>
      </c>
      <c r="F122" s="13" t="s">
        <v>2160</v>
      </c>
      <c r="G122" s="13" t="s">
        <v>2161</v>
      </c>
      <c r="H122" s="39"/>
      <c r="I122" s="41"/>
      <c r="J122" s="42"/>
    </row>
    <row r="123" spans="1:10" s="44" customFormat="1" ht="34" x14ac:dyDescent="0.2">
      <c r="A123" s="16">
        <f t="shared" si="1"/>
        <v>122</v>
      </c>
      <c r="B123" s="13" t="s">
        <v>2162</v>
      </c>
      <c r="C123" s="16" t="s">
        <v>1177</v>
      </c>
      <c r="D123" s="14" t="s">
        <v>3391</v>
      </c>
      <c r="E123" s="13" t="s">
        <v>3392</v>
      </c>
      <c r="F123" s="13" t="s">
        <v>3393</v>
      </c>
      <c r="G123" s="13" t="s">
        <v>94</v>
      </c>
      <c r="H123" s="39"/>
      <c r="I123" s="41"/>
      <c r="J123" s="42"/>
    </row>
    <row r="124" spans="1:10" s="44" customFormat="1" ht="51" x14ac:dyDescent="0.2">
      <c r="A124" s="16">
        <f t="shared" si="1"/>
        <v>123</v>
      </c>
      <c r="B124" s="14" t="s">
        <v>2165</v>
      </c>
      <c r="C124" s="16" t="s">
        <v>3210</v>
      </c>
      <c r="D124" s="14" t="s">
        <v>2832</v>
      </c>
      <c r="E124" s="13" t="s">
        <v>2163</v>
      </c>
      <c r="F124" s="13" t="s">
        <v>2164</v>
      </c>
      <c r="G124" s="13" t="s">
        <v>206</v>
      </c>
      <c r="H124" s="39"/>
      <c r="I124" s="41"/>
      <c r="J124" s="42"/>
    </row>
    <row r="125" spans="1:10" s="44" customFormat="1" ht="51" x14ac:dyDescent="0.2">
      <c r="A125" s="16">
        <f t="shared" si="1"/>
        <v>124</v>
      </c>
      <c r="B125" s="17" t="s">
        <v>2169</v>
      </c>
      <c r="C125" s="16" t="s">
        <v>3210</v>
      </c>
      <c r="D125" s="14" t="s">
        <v>2833</v>
      </c>
      <c r="E125" s="13" t="s">
        <v>2166</v>
      </c>
      <c r="F125" s="13" t="s">
        <v>2167</v>
      </c>
      <c r="G125" s="13" t="s">
        <v>2168</v>
      </c>
      <c r="H125" s="39"/>
      <c r="I125" s="41"/>
      <c r="J125" s="42"/>
    </row>
    <row r="126" spans="1:10" s="44" customFormat="1" ht="170" x14ac:dyDescent="0.2">
      <c r="A126" s="16">
        <f t="shared" si="1"/>
        <v>125</v>
      </c>
      <c r="B126" s="17" t="s">
        <v>2173</v>
      </c>
      <c r="C126" s="16" t="s">
        <v>3210</v>
      </c>
      <c r="D126" s="14" t="s">
        <v>2834</v>
      </c>
      <c r="E126" s="17" t="s">
        <v>2170</v>
      </c>
      <c r="F126" s="17" t="s">
        <v>2171</v>
      </c>
      <c r="G126" s="17" t="s">
        <v>2172</v>
      </c>
      <c r="H126" s="39"/>
      <c r="I126" s="41"/>
      <c r="J126" s="42"/>
    </row>
    <row r="127" spans="1:10" s="44" customFormat="1" ht="50" customHeight="1" x14ac:dyDescent="0.2">
      <c r="A127" s="16">
        <f t="shared" si="1"/>
        <v>126</v>
      </c>
      <c r="B127" s="17" t="s">
        <v>2177</v>
      </c>
      <c r="C127" s="16" t="s">
        <v>3210</v>
      </c>
      <c r="D127" s="14" t="s">
        <v>2835</v>
      </c>
      <c r="E127" s="17" t="s">
        <v>2174</v>
      </c>
      <c r="F127" s="17" t="s">
        <v>2175</v>
      </c>
      <c r="G127" s="17" t="s">
        <v>2176</v>
      </c>
      <c r="H127" s="39"/>
      <c r="I127" s="41"/>
      <c r="J127" s="42"/>
    </row>
    <row r="128" spans="1:10" s="44" customFormat="1" ht="50" customHeight="1" x14ac:dyDescent="0.2">
      <c r="A128" s="16">
        <f t="shared" si="1"/>
        <v>127</v>
      </c>
      <c r="B128" s="17" t="s">
        <v>2180</v>
      </c>
      <c r="C128" s="16" t="s">
        <v>3210</v>
      </c>
      <c r="D128" s="14" t="s">
        <v>2836</v>
      </c>
      <c r="E128" s="17" t="s">
        <v>2178</v>
      </c>
      <c r="F128" s="17" t="s">
        <v>2179</v>
      </c>
      <c r="G128" s="17" t="s">
        <v>2172</v>
      </c>
      <c r="H128" s="39"/>
      <c r="I128" s="41"/>
      <c r="J128" s="42"/>
    </row>
    <row r="129" spans="1:10" s="44" customFormat="1" ht="51" x14ac:dyDescent="0.2">
      <c r="A129" s="16">
        <f t="shared" si="1"/>
        <v>128</v>
      </c>
      <c r="B129" s="17" t="s">
        <v>2183</v>
      </c>
      <c r="C129" s="16" t="s">
        <v>3210</v>
      </c>
      <c r="D129" s="14" t="s">
        <v>2837</v>
      </c>
      <c r="E129" s="17" t="s">
        <v>2181</v>
      </c>
      <c r="F129" s="17" t="s">
        <v>2182</v>
      </c>
      <c r="G129" s="17" t="s">
        <v>94</v>
      </c>
      <c r="H129" s="39"/>
      <c r="I129" s="41"/>
      <c r="J129" s="42"/>
    </row>
    <row r="130" spans="1:10" s="44" customFormat="1" ht="34" x14ac:dyDescent="0.2">
      <c r="A130" s="16">
        <f t="shared" si="1"/>
        <v>129</v>
      </c>
      <c r="B130" s="17" t="s">
        <v>2187</v>
      </c>
      <c r="C130" s="16" t="s">
        <v>3210</v>
      </c>
      <c r="D130" s="14" t="s">
        <v>2838</v>
      </c>
      <c r="E130" s="17" t="s">
        <v>2184</v>
      </c>
      <c r="F130" s="17" t="s">
        <v>2185</v>
      </c>
      <c r="G130" s="17" t="s">
        <v>2186</v>
      </c>
      <c r="H130" s="39"/>
      <c r="I130" s="41"/>
      <c r="J130" s="42"/>
    </row>
    <row r="131" spans="1:10" s="44" customFormat="1" ht="34" x14ac:dyDescent="0.2">
      <c r="A131" s="16">
        <f t="shared" si="1"/>
        <v>130</v>
      </c>
      <c r="B131" s="14" t="s">
        <v>2190</v>
      </c>
      <c r="C131" s="16" t="s">
        <v>3210</v>
      </c>
      <c r="D131" s="14" t="s">
        <v>2839</v>
      </c>
      <c r="E131" s="17" t="s">
        <v>2188</v>
      </c>
      <c r="F131" s="17" t="s">
        <v>2189</v>
      </c>
      <c r="G131" s="17" t="s">
        <v>2186</v>
      </c>
      <c r="H131" s="39"/>
      <c r="I131" s="41"/>
      <c r="J131" s="42"/>
    </row>
    <row r="132" spans="1:10" s="44" customFormat="1" ht="170" x14ac:dyDescent="0.2">
      <c r="A132" s="16">
        <f t="shared" si="1"/>
        <v>131</v>
      </c>
      <c r="B132" s="17" t="s">
        <v>2192</v>
      </c>
      <c r="C132" s="16" t="s">
        <v>3210</v>
      </c>
      <c r="D132" s="14" t="s">
        <v>2840</v>
      </c>
      <c r="E132" s="13" t="s">
        <v>2191</v>
      </c>
      <c r="F132" s="13" t="s">
        <v>2182</v>
      </c>
      <c r="G132" s="13" t="s">
        <v>206</v>
      </c>
      <c r="H132" s="39"/>
      <c r="I132" s="41"/>
      <c r="J132" s="42"/>
    </row>
    <row r="133" spans="1:10" s="44" customFormat="1" ht="102" x14ac:dyDescent="0.2">
      <c r="A133" s="16">
        <f t="shared" si="1"/>
        <v>132</v>
      </c>
      <c r="B133" s="17" t="s">
        <v>2194</v>
      </c>
      <c r="C133" s="16" t="s">
        <v>3210</v>
      </c>
      <c r="D133" s="14" t="s">
        <v>2841</v>
      </c>
      <c r="E133" s="17" t="s">
        <v>2193</v>
      </c>
      <c r="F133" s="17" t="s">
        <v>2175</v>
      </c>
      <c r="G133" s="17" t="s">
        <v>2176</v>
      </c>
      <c r="H133" s="39"/>
      <c r="I133" s="41"/>
      <c r="J133" s="42"/>
    </row>
    <row r="134" spans="1:10" s="44" customFormat="1" ht="102" x14ac:dyDescent="0.2">
      <c r="A134" s="16">
        <f t="shared" si="1"/>
        <v>133</v>
      </c>
      <c r="B134" s="17" t="s">
        <v>2198</v>
      </c>
      <c r="C134" s="16" t="s">
        <v>3210</v>
      </c>
      <c r="D134" s="14" t="s">
        <v>2842</v>
      </c>
      <c r="E134" s="17" t="s">
        <v>2195</v>
      </c>
      <c r="F134" s="17" t="s">
        <v>2196</v>
      </c>
      <c r="G134" s="17" t="s">
        <v>2197</v>
      </c>
      <c r="H134" s="39"/>
      <c r="I134" s="41"/>
      <c r="J134" s="42"/>
    </row>
    <row r="135" spans="1:10" s="44" customFormat="1" ht="68" x14ac:dyDescent="0.2">
      <c r="A135" s="16">
        <f t="shared" si="1"/>
        <v>134</v>
      </c>
      <c r="B135" s="17" t="s">
        <v>2201</v>
      </c>
      <c r="C135" s="16" t="s">
        <v>3210</v>
      </c>
      <c r="D135" s="14" t="s">
        <v>2843</v>
      </c>
      <c r="E135" s="17" t="s">
        <v>2199</v>
      </c>
      <c r="F135" s="17" t="s">
        <v>2200</v>
      </c>
      <c r="G135" s="17" t="s">
        <v>971</v>
      </c>
      <c r="H135" s="39"/>
      <c r="I135" s="41"/>
      <c r="J135" s="42"/>
    </row>
    <row r="136" spans="1:10" s="44" customFormat="1" ht="136" x14ac:dyDescent="0.2">
      <c r="A136" s="16">
        <f t="shared" si="1"/>
        <v>135</v>
      </c>
      <c r="B136" s="17" t="s">
        <v>2204</v>
      </c>
      <c r="C136" s="16" t="s">
        <v>3210</v>
      </c>
      <c r="D136" s="14" t="s">
        <v>2844</v>
      </c>
      <c r="E136" s="17" t="s">
        <v>2202</v>
      </c>
      <c r="F136" s="17" t="s">
        <v>2203</v>
      </c>
      <c r="G136" s="17" t="s">
        <v>973</v>
      </c>
      <c r="H136" s="39"/>
      <c r="I136" s="41"/>
      <c r="J136" s="42"/>
    </row>
    <row r="137" spans="1:10" s="44" customFormat="1" ht="68" x14ac:dyDescent="0.2">
      <c r="A137" s="16">
        <f t="shared" si="1"/>
        <v>136</v>
      </c>
      <c r="B137" s="17" t="s">
        <v>2206</v>
      </c>
      <c r="C137" s="16" t="s">
        <v>3210</v>
      </c>
      <c r="D137" s="14" t="s">
        <v>2845</v>
      </c>
      <c r="E137" s="17" t="s">
        <v>2205</v>
      </c>
      <c r="F137" s="17" t="s">
        <v>2200</v>
      </c>
      <c r="G137" s="17" t="s">
        <v>971</v>
      </c>
      <c r="H137" s="39"/>
      <c r="I137" s="41"/>
      <c r="J137" s="42"/>
    </row>
    <row r="138" spans="1:10" s="44" customFormat="1" ht="136" x14ac:dyDescent="0.2">
      <c r="A138" s="16">
        <f t="shared" si="1"/>
        <v>137</v>
      </c>
      <c r="B138" s="17" t="s">
        <v>2209</v>
      </c>
      <c r="C138" s="16" t="s">
        <v>3210</v>
      </c>
      <c r="D138" s="14" t="s">
        <v>2846</v>
      </c>
      <c r="E138" s="17" t="s">
        <v>2207</v>
      </c>
      <c r="F138" s="17" t="s">
        <v>2208</v>
      </c>
      <c r="G138" s="17" t="s">
        <v>973</v>
      </c>
      <c r="H138" s="39"/>
      <c r="I138" s="41"/>
      <c r="J138" s="42"/>
    </row>
    <row r="139" spans="1:10" s="44" customFormat="1" ht="68" x14ac:dyDescent="0.2">
      <c r="A139" s="16">
        <f t="shared" si="1"/>
        <v>138</v>
      </c>
      <c r="B139" s="17" t="s">
        <v>2211</v>
      </c>
      <c r="C139" s="16" t="s">
        <v>3210</v>
      </c>
      <c r="D139" s="14" t="s">
        <v>2847</v>
      </c>
      <c r="E139" s="17" t="s">
        <v>2210</v>
      </c>
      <c r="F139" s="17" t="s">
        <v>2200</v>
      </c>
      <c r="G139" s="17" t="s">
        <v>971</v>
      </c>
      <c r="H139" s="39"/>
      <c r="I139" s="41"/>
      <c r="J139" s="42"/>
    </row>
    <row r="140" spans="1:10" s="44" customFormat="1" ht="50" customHeight="1" x14ac:dyDescent="0.2">
      <c r="A140" s="16">
        <f t="shared" si="1"/>
        <v>139</v>
      </c>
      <c r="B140" s="17" t="s">
        <v>2213</v>
      </c>
      <c r="C140" s="16" t="s">
        <v>3210</v>
      </c>
      <c r="D140" s="14" t="s">
        <v>2848</v>
      </c>
      <c r="E140" s="17" t="s">
        <v>2212</v>
      </c>
      <c r="F140" s="17" t="s">
        <v>2208</v>
      </c>
      <c r="G140" s="17" t="s">
        <v>973</v>
      </c>
      <c r="H140" s="39"/>
      <c r="I140" s="41"/>
      <c r="J140" s="42"/>
    </row>
    <row r="141" spans="1:10" s="44" customFormat="1" ht="68" x14ac:dyDescent="0.2">
      <c r="A141" s="16">
        <f t="shared" si="1"/>
        <v>140</v>
      </c>
      <c r="B141" s="17" t="s">
        <v>2216</v>
      </c>
      <c r="C141" s="16" t="s">
        <v>3210</v>
      </c>
      <c r="D141" s="14" t="s">
        <v>2849</v>
      </c>
      <c r="E141" s="17" t="s">
        <v>2214</v>
      </c>
      <c r="F141" s="17" t="s">
        <v>2215</v>
      </c>
      <c r="G141" s="17" t="s">
        <v>2016</v>
      </c>
      <c r="H141" s="39"/>
      <c r="I141" s="41"/>
      <c r="J141" s="42"/>
    </row>
    <row r="142" spans="1:10" s="44" customFormat="1" ht="187" x14ac:dyDescent="0.2">
      <c r="A142" s="16">
        <f t="shared" si="1"/>
        <v>141</v>
      </c>
      <c r="B142" s="17" t="s">
        <v>2220</v>
      </c>
      <c r="C142" s="16" t="s">
        <v>3210</v>
      </c>
      <c r="D142" s="14" t="s">
        <v>2850</v>
      </c>
      <c r="E142" s="13" t="s">
        <v>2217</v>
      </c>
      <c r="F142" s="17" t="s">
        <v>2218</v>
      </c>
      <c r="G142" s="17" t="s">
        <v>2219</v>
      </c>
      <c r="H142" s="39"/>
      <c r="I142" s="41"/>
      <c r="J142" s="42"/>
    </row>
    <row r="143" spans="1:10" s="44" customFormat="1" ht="34" x14ac:dyDescent="0.2">
      <c r="A143" s="16">
        <f t="shared" si="1"/>
        <v>142</v>
      </c>
      <c r="B143" s="17" t="s">
        <v>2223</v>
      </c>
      <c r="C143" s="16" t="s">
        <v>3210</v>
      </c>
      <c r="D143" s="14" t="s">
        <v>2851</v>
      </c>
      <c r="E143" s="17" t="s">
        <v>2221</v>
      </c>
      <c r="F143" s="17" t="s">
        <v>2160</v>
      </c>
      <c r="G143" s="17" t="s">
        <v>2222</v>
      </c>
      <c r="H143" s="39"/>
      <c r="I143" s="41"/>
      <c r="J143" s="42"/>
    </row>
    <row r="144" spans="1:10" s="44" customFormat="1" ht="51" x14ac:dyDescent="0.2">
      <c r="A144" s="16">
        <f t="shared" si="1"/>
        <v>143</v>
      </c>
      <c r="B144" s="17" t="s">
        <v>2226</v>
      </c>
      <c r="C144" s="16" t="s">
        <v>3210</v>
      </c>
      <c r="D144" s="14" t="s">
        <v>2852</v>
      </c>
      <c r="E144" s="17" t="s">
        <v>2224</v>
      </c>
      <c r="F144" s="17" t="s">
        <v>2225</v>
      </c>
      <c r="G144" s="17" t="s">
        <v>2016</v>
      </c>
      <c r="H144" s="39"/>
      <c r="I144" s="41"/>
      <c r="J144" s="42"/>
    </row>
    <row r="145" spans="1:10" s="44" customFormat="1" ht="187" x14ac:dyDescent="0.2">
      <c r="A145" s="16">
        <f t="shared" si="1"/>
        <v>144</v>
      </c>
      <c r="B145" s="17" t="s">
        <v>2229</v>
      </c>
      <c r="C145" s="16" t="s">
        <v>3210</v>
      </c>
      <c r="D145" s="14" t="s">
        <v>2853</v>
      </c>
      <c r="E145" s="17" t="s">
        <v>2227</v>
      </c>
      <c r="F145" s="17" t="s">
        <v>2228</v>
      </c>
      <c r="G145" s="17" t="s">
        <v>2020</v>
      </c>
      <c r="H145" s="39"/>
      <c r="I145" s="41"/>
      <c r="J145" s="42"/>
    </row>
    <row r="146" spans="1:10" s="44" customFormat="1" ht="34" x14ac:dyDescent="0.2">
      <c r="A146" s="16">
        <f t="shared" si="1"/>
        <v>145</v>
      </c>
      <c r="B146" s="17" t="s">
        <v>2231</v>
      </c>
      <c r="C146" s="16" t="s">
        <v>3210</v>
      </c>
      <c r="D146" s="14" t="s">
        <v>2854</v>
      </c>
      <c r="E146" s="17" t="s">
        <v>2230</v>
      </c>
      <c r="F146" s="17" t="s">
        <v>2167</v>
      </c>
      <c r="G146" s="17" t="s">
        <v>2172</v>
      </c>
      <c r="H146" s="39"/>
      <c r="I146" s="41"/>
      <c r="J146" s="42"/>
    </row>
    <row r="147" spans="1:10" s="44" customFormat="1" ht="85" x14ac:dyDescent="0.2">
      <c r="A147" s="16">
        <f t="shared" si="1"/>
        <v>146</v>
      </c>
      <c r="B147" s="17" t="s">
        <v>2235</v>
      </c>
      <c r="C147" s="16" t="s">
        <v>3210</v>
      </c>
      <c r="D147" s="14" t="s">
        <v>2855</v>
      </c>
      <c r="E147" s="17" t="s">
        <v>2232</v>
      </c>
      <c r="F147" s="17" t="s">
        <v>2233</v>
      </c>
      <c r="G147" s="17" t="s">
        <v>2234</v>
      </c>
      <c r="H147" s="39"/>
      <c r="I147" s="41"/>
      <c r="J147" s="42"/>
    </row>
    <row r="148" spans="1:10" s="44" customFormat="1" ht="187" x14ac:dyDescent="0.2">
      <c r="A148" s="16">
        <f t="shared" si="1"/>
        <v>147</v>
      </c>
      <c r="B148" s="17" t="s">
        <v>2238</v>
      </c>
      <c r="C148" s="16" t="s">
        <v>3210</v>
      </c>
      <c r="D148" s="14" t="s">
        <v>2856</v>
      </c>
      <c r="E148" s="17" t="s">
        <v>2236</v>
      </c>
      <c r="F148" s="17" t="s">
        <v>2237</v>
      </c>
      <c r="G148" s="17" t="s">
        <v>94</v>
      </c>
      <c r="H148" s="39"/>
      <c r="I148" s="41"/>
      <c r="J148" s="42"/>
    </row>
    <row r="149" spans="1:10" s="44" customFormat="1" ht="85" x14ac:dyDescent="0.2">
      <c r="A149" s="16">
        <f t="shared" si="1"/>
        <v>148</v>
      </c>
      <c r="B149" s="17" t="s">
        <v>2241</v>
      </c>
      <c r="C149" s="16" t="s">
        <v>3210</v>
      </c>
      <c r="D149" s="14" t="s">
        <v>2857</v>
      </c>
      <c r="E149" s="17" t="s">
        <v>2239</v>
      </c>
      <c r="F149" s="17" t="s">
        <v>2240</v>
      </c>
      <c r="G149" s="13" t="s">
        <v>2234</v>
      </c>
      <c r="H149" s="39"/>
      <c r="I149" s="41"/>
      <c r="J149" s="42"/>
    </row>
    <row r="150" spans="1:10" s="44" customFormat="1" ht="170" x14ac:dyDescent="0.2">
      <c r="A150" s="16">
        <f t="shared" si="1"/>
        <v>149</v>
      </c>
      <c r="B150" s="17" t="s">
        <v>2244</v>
      </c>
      <c r="C150" s="16" t="s">
        <v>3210</v>
      </c>
      <c r="D150" s="14" t="s">
        <v>2858</v>
      </c>
      <c r="E150" s="17" t="s">
        <v>2242</v>
      </c>
      <c r="F150" s="17" t="s">
        <v>2243</v>
      </c>
      <c r="G150" s="17" t="s">
        <v>2020</v>
      </c>
      <c r="H150" s="39"/>
      <c r="I150" s="41"/>
      <c r="J150" s="42"/>
    </row>
    <row r="151" spans="1:10" s="44" customFormat="1" ht="34" x14ac:dyDescent="0.2">
      <c r="A151" s="16">
        <f t="shared" si="1"/>
        <v>150</v>
      </c>
      <c r="B151" s="17" t="s">
        <v>2247</v>
      </c>
      <c r="C151" s="16" t="s">
        <v>3210</v>
      </c>
      <c r="D151" s="14" t="s">
        <v>2859</v>
      </c>
      <c r="E151" s="17" t="s">
        <v>2245</v>
      </c>
      <c r="F151" s="17" t="s">
        <v>2246</v>
      </c>
      <c r="G151" s="17" t="s">
        <v>2172</v>
      </c>
      <c r="H151" s="39"/>
      <c r="I151" s="41"/>
      <c r="J151" s="42"/>
    </row>
    <row r="152" spans="1:10" s="44" customFormat="1" ht="187" x14ac:dyDescent="0.2">
      <c r="A152" s="16">
        <f t="shared" si="1"/>
        <v>151</v>
      </c>
      <c r="B152" s="17" t="s">
        <v>2250</v>
      </c>
      <c r="C152" s="16" t="s">
        <v>3210</v>
      </c>
      <c r="D152" s="14" t="s">
        <v>2860</v>
      </c>
      <c r="E152" s="17" t="s">
        <v>2248</v>
      </c>
      <c r="F152" s="17" t="s">
        <v>2249</v>
      </c>
      <c r="G152" s="17" t="s">
        <v>2020</v>
      </c>
      <c r="H152" s="39"/>
      <c r="I152" s="41"/>
      <c r="J152" s="42"/>
    </row>
    <row r="153" spans="1:10" s="44" customFormat="1" ht="51" x14ac:dyDescent="0.2">
      <c r="A153" s="16">
        <f t="shared" si="1"/>
        <v>152</v>
      </c>
      <c r="B153" s="13" t="s">
        <v>2253</v>
      </c>
      <c r="C153" s="16" t="s">
        <v>3210</v>
      </c>
      <c r="D153" s="14" t="s">
        <v>2861</v>
      </c>
      <c r="E153" s="17" t="s">
        <v>2251</v>
      </c>
      <c r="F153" s="17" t="s">
        <v>2252</v>
      </c>
      <c r="G153" s="17" t="s">
        <v>2172</v>
      </c>
      <c r="H153" s="39"/>
      <c r="I153" s="41"/>
      <c r="J153" s="42"/>
    </row>
    <row r="154" spans="1:10" s="44" customFormat="1" ht="102" x14ac:dyDescent="0.2">
      <c r="A154" s="16">
        <f t="shared" si="1"/>
        <v>153</v>
      </c>
      <c r="B154" s="13" t="s">
        <v>2256</v>
      </c>
      <c r="C154" s="16" t="s">
        <v>3210</v>
      </c>
      <c r="D154" s="14" t="s">
        <v>2862</v>
      </c>
      <c r="E154" s="13" t="s">
        <v>2254</v>
      </c>
      <c r="F154" s="13" t="s">
        <v>2255</v>
      </c>
      <c r="G154" s="13" t="s">
        <v>2172</v>
      </c>
      <c r="H154" s="39"/>
      <c r="I154" s="41"/>
      <c r="J154" s="42"/>
    </row>
    <row r="155" spans="1:10" s="44" customFormat="1" ht="50" customHeight="1" x14ac:dyDescent="0.2">
      <c r="A155" s="16">
        <f t="shared" si="1"/>
        <v>154</v>
      </c>
      <c r="B155" s="14" t="s">
        <v>2259</v>
      </c>
      <c r="C155" s="16" t="s">
        <v>3210</v>
      </c>
      <c r="D155" s="14" t="s">
        <v>2863</v>
      </c>
      <c r="E155" s="13" t="s">
        <v>2257</v>
      </c>
      <c r="F155" s="13" t="s">
        <v>2028</v>
      </c>
      <c r="G155" s="13" t="s">
        <v>2258</v>
      </c>
      <c r="H155" s="39"/>
      <c r="I155" s="41"/>
      <c r="J155" s="42"/>
    </row>
    <row r="156" spans="1:10" s="44" customFormat="1" ht="51" x14ac:dyDescent="0.2">
      <c r="A156" s="16">
        <f t="shared" si="1"/>
        <v>155</v>
      </c>
      <c r="B156" s="17" t="s">
        <v>2263</v>
      </c>
      <c r="C156" s="16" t="s">
        <v>3210</v>
      </c>
      <c r="D156" s="14" t="s">
        <v>2864</v>
      </c>
      <c r="E156" s="13" t="s">
        <v>2260</v>
      </c>
      <c r="F156" s="13" t="s">
        <v>2261</v>
      </c>
      <c r="G156" s="13" t="s">
        <v>2262</v>
      </c>
      <c r="H156" s="39"/>
      <c r="I156" s="41"/>
      <c r="J156" s="42"/>
    </row>
    <row r="157" spans="1:10" s="44" customFormat="1" ht="50" customHeight="1" x14ac:dyDescent="0.2">
      <c r="A157" s="16">
        <f t="shared" si="1"/>
        <v>156</v>
      </c>
      <c r="B157" s="17" t="s">
        <v>2267</v>
      </c>
      <c r="C157" s="16" t="s">
        <v>3210</v>
      </c>
      <c r="D157" s="14" t="s">
        <v>2865</v>
      </c>
      <c r="E157" s="17" t="s">
        <v>2264</v>
      </c>
      <c r="F157" s="17" t="s">
        <v>2265</v>
      </c>
      <c r="G157" s="17" t="s">
        <v>2266</v>
      </c>
      <c r="H157" s="39"/>
      <c r="I157" s="41"/>
      <c r="J157" s="42"/>
    </row>
    <row r="158" spans="1:10" s="44" customFormat="1" ht="50" customHeight="1" x14ac:dyDescent="0.2">
      <c r="A158" s="16">
        <f t="shared" si="1"/>
        <v>157</v>
      </c>
      <c r="B158" s="17" t="s">
        <v>3394</v>
      </c>
      <c r="C158" s="16" t="s">
        <v>3210</v>
      </c>
      <c r="D158" s="14" t="s">
        <v>2866</v>
      </c>
      <c r="E158" s="17" t="s">
        <v>904</v>
      </c>
      <c r="F158" s="17" t="s">
        <v>219</v>
      </c>
      <c r="G158" s="17" t="s">
        <v>220</v>
      </c>
      <c r="H158" s="39"/>
      <c r="I158" s="41"/>
      <c r="J158" s="42"/>
    </row>
    <row r="159" spans="1:10" s="44" customFormat="1" ht="119" x14ac:dyDescent="0.2">
      <c r="A159" s="16">
        <f t="shared" si="1"/>
        <v>158</v>
      </c>
      <c r="B159" s="14" t="s">
        <v>2268</v>
      </c>
      <c r="C159" s="16" t="s">
        <v>3210</v>
      </c>
      <c r="D159" s="14" t="s">
        <v>2867</v>
      </c>
      <c r="E159" s="13" t="s">
        <v>2269</v>
      </c>
      <c r="F159" s="13" t="s">
        <v>2270</v>
      </c>
      <c r="G159" s="17" t="s">
        <v>2271</v>
      </c>
      <c r="H159" s="39"/>
      <c r="I159" s="41"/>
      <c r="J159" s="42"/>
    </row>
    <row r="160" spans="1:10" s="44" customFormat="1" ht="34" x14ac:dyDescent="0.2">
      <c r="A160" s="16">
        <f t="shared" si="1"/>
        <v>159</v>
      </c>
      <c r="B160" s="17" t="s">
        <v>2272</v>
      </c>
      <c r="C160" s="16" t="s">
        <v>3210</v>
      </c>
      <c r="D160" s="14" t="s">
        <v>2868</v>
      </c>
      <c r="E160" s="17" t="s">
        <v>2273</v>
      </c>
      <c r="F160" s="17" t="s">
        <v>2274</v>
      </c>
      <c r="G160" s="17" t="s">
        <v>2057</v>
      </c>
      <c r="H160" s="39"/>
      <c r="I160" s="41"/>
      <c r="J160" s="42"/>
    </row>
    <row r="161" spans="1:10" s="44" customFormat="1" ht="50" customHeight="1" x14ac:dyDescent="0.2">
      <c r="A161" s="16">
        <f t="shared" si="1"/>
        <v>160</v>
      </c>
      <c r="B161" s="17" t="s">
        <v>2275</v>
      </c>
      <c r="C161" s="16" t="s">
        <v>3210</v>
      </c>
      <c r="D161" s="14" t="s">
        <v>2869</v>
      </c>
      <c r="E161" s="17" t="s">
        <v>2276</v>
      </c>
      <c r="F161" s="17" t="s">
        <v>2277</v>
      </c>
      <c r="G161" s="17" t="s">
        <v>206</v>
      </c>
      <c r="H161" s="39"/>
      <c r="I161" s="41"/>
      <c r="J161" s="42"/>
    </row>
    <row r="162" spans="1:10" s="44" customFormat="1" ht="85" x14ac:dyDescent="0.2">
      <c r="A162" s="16">
        <f t="shared" si="1"/>
        <v>161</v>
      </c>
      <c r="B162" s="17" t="s">
        <v>2278</v>
      </c>
      <c r="C162" s="16" t="s">
        <v>3210</v>
      </c>
      <c r="D162" s="14" t="s">
        <v>2870</v>
      </c>
      <c r="E162" s="17" t="s">
        <v>2279</v>
      </c>
      <c r="F162" s="17" t="s">
        <v>2280</v>
      </c>
      <c r="G162" s="17" t="s">
        <v>2281</v>
      </c>
      <c r="H162" s="39"/>
      <c r="I162" s="41"/>
      <c r="J162" s="42"/>
    </row>
    <row r="163" spans="1:10" s="44" customFormat="1" ht="50" customHeight="1" x14ac:dyDescent="0.2">
      <c r="A163" s="16">
        <f t="shared" si="1"/>
        <v>162</v>
      </c>
      <c r="B163" s="17" t="s">
        <v>2282</v>
      </c>
      <c r="C163" s="16" t="s">
        <v>3210</v>
      </c>
      <c r="D163" s="14" t="s">
        <v>2871</v>
      </c>
      <c r="E163" s="17" t="s">
        <v>2283</v>
      </c>
      <c r="F163" s="17" t="s">
        <v>2284</v>
      </c>
      <c r="G163" s="17" t="s">
        <v>2285</v>
      </c>
      <c r="H163" s="39"/>
      <c r="I163" s="41"/>
      <c r="J163" s="42"/>
    </row>
    <row r="164" spans="1:10" s="44" customFormat="1" ht="50" customHeight="1" x14ac:dyDescent="0.2">
      <c r="A164" s="16">
        <f t="shared" si="1"/>
        <v>163</v>
      </c>
      <c r="B164" s="17" t="s">
        <v>2286</v>
      </c>
      <c r="C164" s="16" t="s">
        <v>3210</v>
      </c>
      <c r="D164" s="14" t="s">
        <v>2872</v>
      </c>
      <c r="E164" s="17" t="s">
        <v>2287</v>
      </c>
      <c r="F164" s="17" t="s">
        <v>2288</v>
      </c>
      <c r="G164" s="17" t="s">
        <v>94</v>
      </c>
      <c r="H164" s="39"/>
      <c r="I164" s="41"/>
      <c r="J164" s="42"/>
    </row>
    <row r="165" spans="1:10" s="44" customFormat="1" ht="409.6" x14ac:dyDescent="0.2">
      <c r="A165" s="16">
        <f t="shared" si="1"/>
        <v>164</v>
      </c>
      <c r="B165" s="14" t="s">
        <v>2289</v>
      </c>
      <c r="C165" s="16" t="s">
        <v>3210</v>
      </c>
      <c r="D165" s="14" t="s">
        <v>2873</v>
      </c>
      <c r="E165" s="13" t="s">
        <v>2290</v>
      </c>
      <c r="F165" s="13" t="s">
        <v>2291</v>
      </c>
      <c r="G165" s="13" t="s">
        <v>2292</v>
      </c>
      <c r="H165" s="39"/>
      <c r="I165" s="41"/>
      <c r="J165" s="42"/>
    </row>
    <row r="166" spans="1:10" s="44" customFormat="1" ht="50" customHeight="1" x14ac:dyDescent="0.2">
      <c r="A166" s="16">
        <f t="shared" si="1"/>
        <v>165</v>
      </c>
      <c r="B166" s="14" t="s">
        <v>2293</v>
      </c>
      <c r="C166" s="16" t="s">
        <v>3210</v>
      </c>
      <c r="D166" s="14" t="s">
        <v>2874</v>
      </c>
      <c r="E166" s="13" t="s">
        <v>2294</v>
      </c>
      <c r="F166" s="13" t="s">
        <v>2295</v>
      </c>
      <c r="G166" s="13" t="s">
        <v>2057</v>
      </c>
      <c r="H166" s="39"/>
      <c r="I166" s="41"/>
      <c r="J166" s="42"/>
    </row>
    <row r="167" spans="1:10" s="44" customFormat="1" ht="50" customHeight="1" x14ac:dyDescent="0.2">
      <c r="A167" s="16">
        <f t="shared" ref="A167:A231" si="2">A166+1</f>
        <v>166</v>
      </c>
      <c r="B167" s="14" t="s">
        <v>2296</v>
      </c>
      <c r="C167" s="16" t="s">
        <v>3210</v>
      </c>
      <c r="D167" s="14" t="s">
        <v>2875</v>
      </c>
      <c r="E167" s="13" t="s">
        <v>2297</v>
      </c>
      <c r="F167" s="13" t="s">
        <v>2298</v>
      </c>
      <c r="G167" s="13" t="s">
        <v>206</v>
      </c>
      <c r="H167" s="39"/>
      <c r="I167" s="41"/>
      <c r="J167" s="42"/>
    </row>
    <row r="168" spans="1:10" s="44" customFormat="1" ht="50" customHeight="1" x14ac:dyDescent="0.2">
      <c r="A168" s="16">
        <f t="shared" si="2"/>
        <v>167</v>
      </c>
      <c r="B168" s="14" t="s">
        <v>2299</v>
      </c>
      <c r="C168" s="16" t="s">
        <v>3210</v>
      </c>
      <c r="D168" s="14" t="s">
        <v>2876</v>
      </c>
      <c r="E168" s="13" t="s">
        <v>2300</v>
      </c>
      <c r="F168" s="13" t="s">
        <v>2301</v>
      </c>
      <c r="G168" s="13" t="s">
        <v>2302</v>
      </c>
      <c r="H168" s="39"/>
      <c r="I168" s="41"/>
      <c r="J168" s="42"/>
    </row>
    <row r="169" spans="1:10" s="44" customFormat="1" ht="50" customHeight="1" x14ac:dyDescent="0.2">
      <c r="A169" s="16">
        <f t="shared" si="2"/>
        <v>168</v>
      </c>
      <c r="B169" s="17" t="s">
        <v>2303</v>
      </c>
      <c r="C169" s="16" t="s">
        <v>3210</v>
      </c>
      <c r="D169" s="14" t="s">
        <v>2877</v>
      </c>
      <c r="E169" s="13" t="s">
        <v>2304</v>
      </c>
      <c r="F169" s="17" t="s">
        <v>2305</v>
      </c>
      <c r="G169" s="17" t="s">
        <v>2306</v>
      </c>
      <c r="H169" s="39"/>
      <c r="I169" s="41"/>
      <c r="J169" s="42"/>
    </row>
    <row r="170" spans="1:10" s="44" customFormat="1" ht="51" x14ac:dyDescent="0.2">
      <c r="A170" s="16">
        <f t="shared" si="2"/>
        <v>169</v>
      </c>
      <c r="B170" s="17" t="s">
        <v>2307</v>
      </c>
      <c r="C170" s="16" t="s">
        <v>3210</v>
      </c>
      <c r="D170" s="14" t="s">
        <v>2878</v>
      </c>
      <c r="E170" s="17" t="s">
        <v>2308</v>
      </c>
      <c r="F170" s="17" t="s">
        <v>2309</v>
      </c>
      <c r="G170" s="17" t="s">
        <v>94</v>
      </c>
      <c r="H170" s="39"/>
      <c r="I170" s="41"/>
      <c r="J170" s="42"/>
    </row>
    <row r="171" spans="1:10" s="44" customFormat="1" ht="50" customHeight="1" x14ac:dyDescent="0.2">
      <c r="A171" s="16">
        <f t="shared" si="2"/>
        <v>170</v>
      </c>
      <c r="B171" s="17" t="s">
        <v>3395</v>
      </c>
      <c r="C171" s="16" t="s">
        <v>3210</v>
      </c>
      <c r="D171" s="14" t="s">
        <v>2879</v>
      </c>
      <c r="E171" s="17" t="s">
        <v>2310</v>
      </c>
      <c r="F171" s="17" t="s">
        <v>2311</v>
      </c>
      <c r="G171" s="17" t="s">
        <v>2312</v>
      </c>
      <c r="H171" s="39"/>
      <c r="I171" s="41"/>
      <c r="J171" s="42"/>
    </row>
    <row r="172" spans="1:10" s="44" customFormat="1" ht="50" customHeight="1" x14ac:dyDescent="0.2">
      <c r="A172" s="16">
        <f t="shared" si="2"/>
        <v>171</v>
      </c>
      <c r="B172" s="17" t="s">
        <v>3396</v>
      </c>
      <c r="C172" s="16" t="s">
        <v>3210</v>
      </c>
      <c r="D172" s="14" t="s">
        <v>2880</v>
      </c>
      <c r="E172" s="17" t="s">
        <v>2313</v>
      </c>
      <c r="F172" s="17" t="s">
        <v>2314</v>
      </c>
      <c r="G172" s="17" t="s">
        <v>2315</v>
      </c>
      <c r="H172" s="39"/>
      <c r="I172" s="41"/>
      <c r="J172" s="42"/>
    </row>
    <row r="173" spans="1:10" s="44" customFormat="1" ht="50" customHeight="1" x14ac:dyDescent="0.2">
      <c r="A173" s="16">
        <f t="shared" si="2"/>
        <v>172</v>
      </c>
      <c r="B173" s="17" t="s">
        <v>3397</v>
      </c>
      <c r="C173" s="16" t="s">
        <v>3210</v>
      </c>
      <c r="D173" s="14" t="s">
        <v>2881</v>
      </c>
      <c r="E173" s="17" t="s">
        <v>2316</v>
      </c>
      <c r="F173" s="17" t="s">
        <v>2317</v>
      </c>
      <c r="G173" s="17" t="s">
        <v>1969</v>
      </c>
      <c r="H173" s="39"/>
      <c r="I173" s="41"/>
      <c r="J173" s="42"/>
    </row>
    <row r="174" spans="1:10" s="44" customFormat="1" ht="50" customHeight="1" x14ac:dyDescent="0.2">
      <c r="A174" s="16">
        <f t="shared" si="2"/>
        <v>173</v>
      </c>
      <c r="B174" s="17" t="s">
        <v>3398</v>
      </c>
      <c r="C174" s="16" t="s">
        <v>3210</v>
      </c>
      <c r="D174" s="14" t="s">
        <v>2882</v>
      </c>
      <c r="E174" s="17" t="s">
        <v>2318</v>
      </c>
      <c r="F174" s="17" t="s">
        <v>954</v>
      </c>
      <c r="G174" s="17" t="s">
        <v>83</v>
      </c>
      <c r="H174" s="39"/>
      <c r="I174" s="41"/>
      <c r="J174" s="42"/>
    </row>
    <row r="175" spans="1:10" s="44" customFormat="1" ht="34" x14ac:dyDescent="0.2">
      <c r="A175" s="16">
        <f t="shared" si="2"/>
        <v>174</v>
      </c>
      <c r="B175" s="17" t="s">
        <v>3399</v>
      </c>
      <c r="C175" s="16" t="s">
        <v>3210</v>
      </c>
      <c r="D175" s="14" t="s">
        <v>2883</v>
      </c>
      <c r="E175" s="17" t="s">
        <v>2319</v>
      </c>
      <c r="F175" s="17" t="s">
        <v>2123</v>
      </c>
      <c r="G175" s="17" t="s">
        <v>2320</v>
      </c>
      <c r="H175" s="39"/>
      <c r="I175" s="41"/>
      <c r="J175" s="42"/>
    </row>
    <row r="176" spans="1:10" s="44" customFormat="1" ht="34" x14ac:dyDescent="0.2">
      <c r="A176" s="16">
        <f t="shared" si="2"/>
        <v>175</v>
      </c>
      <c r="B176" s="17" t="s">
        <v>3400</v>
      </c>
      <c r="C176" s="16" t="s">
        <v>3210</v>
      </c>
      <c r="D176" s="14" t="s">
        <v>2884</v>
      </c>
      <c r="E176" s="17" t="s">
        <v>2321</v>
      </c>
      <c r="F176" s="17" t="s">
        <v>2322</v>
      </c>
      <c r="G176" s="17" t="s">
        <v>2323</v>
      </c>
      <c r="H176" s="39"/>
      <c r="I176" s="41"/>
      <c r="J176" s="42"/>
    </row>
    <row r="177" spans="1:10" s="44" customFormat="1" ht="17" x14ac:dyDescent="0.2">
      <c r="A177" s="16">
        <f t="shared" si="2"/>
        <v>176</v>
      </c>
      <c r="B177" s="17" t="s">
        <v>3401</v>
      </c>
      <c r="C177" s="16" t="s">
        <v>3210</v>
      </c>
      <c r="D177" s="14" t="s">
        <v>2885</v>
      </c>
      <c r="E177" s="17" t="s">
        <v>2324</v>
      </c>
      <c r="F177" s="17" t="s">
        <v>2325</v>
      </c>
      <c r="G177" s="17" t="s">
        <v>206</v>
      </c>
      <c r="H177" s="39"/>
      <c r="I177" s="41"/>
      <c r="J177" s="42"/>
    </row>
    <row r="178" spans="1:10" s="44" customFormat="1" ht="187" x14ac:dyDescent="0.2">
      <c r="A178" s="16">
        <f t="shared" si="2"/>
        <v>177</v>
      </c>
      <c r="B178" s="17" t="s">
        <v>3402</v>
      </c>
      <c r="C178" s="16" t="s">
        <v>3339</v>
      </c>
      <c r="D178" s="14" t="s">
        <v>2886</v>
      </c>
      <c r="E178" s="17" t="s">
        <v>3411</v>
      </c>
      <c r="F178" s="17" t="s">
        <v>2326</v>
      </c>
      <c r="G178" s="17" t="s">
        <v>2327</v>
      </c>
      <c r="H178" s="39"/>
      <c r="I178" s="41"/>
      <c r="J178" s="42"/>
    </row>
    <row r="179" spans="1:10" s="44" customFormat="1" ht="153" x14ac:dyDescent="0.2">
      <c r="A179" s="16">
        <f t="shared" si="2"/>
        <v>178</v>
      </c>
      <c r="B179" s="17" t="s">
        <v>3403</v>
      </c>
      <c r="C179" s="16" t="s">
        <v>3339</v>
      </c>
      <c r="D179" s="14" t="s">
        <v>2887</v>
      </c>
      <c r="E179" s="17" t="s">
        <v>3412</v>
      </c>
      <c r="F179" s="17" t="s">
        <v>2328</v>
      </c>
      <c r="G179" s="17" t="s">
        <v>2329</v>
      </c>
      <c r="H179" s="39"/>
      <c r="I179" s="41"/>
      <c r="J179" s="42"/>
    </row>
    <row r="180" spans="1:10" s="44" customFormat="1" ht="34" x14ac:dyDescent="0.2">
      <c r="A180" s="16">
        <f t="shared" si="2"/>
        <v>179</v>
      </c>
      <c r="B180" s="17" t="s">
        <v>3404</v>
      </c>
      <c r="C180" s="16" t="s">
        <v>1177</v>
      </c>
      <c r="D180" s="14" t="s">
        <v>3415</v>
      </c>
      <c r="E180" s="17" t="s">
        <v>3413</v>
      </c>
      <c r="F180" s="17" t="s">
        <v>3414</v>
      </c>
      <c r="G180" s="17" t="s">
        <v>94</v>
      </c>
      <c r="H180" s="39"/>
      <c r="I180" s="41"/>
      <c r="J180" s="42"/>
    </row>
    <row r="181" spans="1:10" s="44" customFormat="1" ht="136" x14ac:dyDescent="0.2">
      <c r="A181" s="16">
        <f t="shared" si="2"/>
        <v>180</v>
      </c>
      <c r="B181" s="17" t="s">
        <v>3405</v>
      </c>
      <c r="C181" s="16" t="s">
        <v>3210</v>
      </c>
      <c r="D181" s="14" t="s">
        <v>2888</v>
      </c>
      <c r="E181" s="17" t="s">
        <v>2330</v>
      </c>
      <c r="F181" s="17" t="s">
        <v>2331</v>
      </c>
      <c r="G181" s="17" t="s">
        <v>206</v>
      </c>
      <c r="H181" s="39"/>
      <c r="I181" s="41"/>
      <c r="J181" s="42"/>
    </row>
    <row r="182" spans="1:10" s="44" customFormat="1" ht="50" customHeight="1" x14ac:dyDescent="0.2">
      <c r="A182" s="16">
        <f t="shared" si="2"/>
        <v>181</v>
      </c>
      <c r="B182" s="17" t="s">
        <v>3406</v>
      </c>
      <c r="C182" s="16" t="s">
        <v>3210</v>
      </c>
      <c r="D182" s="14" t="s">
        <v>2889</v>
      </c>
      <c r="E182" s="13" t="s">
        <v>2332</v>
      </c>
      <c r="F182" s="13" t="s">
        <v>2333</v>
      </c>
      <c r="G182" s="13" t="s">
        <v>2334</v>
      </c>
      <c r="H182" s="39"/>
      <c r="I182" s="41"/>
      <c r="J182" s="42"/>
    </row>
    <row r="183" spans="1:10" s="44" customFormat="1" ht="50" customHeight="1" x14ac:dyDescent="0.2">
      <c r="A183" s="16">
        <f t="shared" si="2"/>
        <v>182</v>
      </c>
      <c r="B183" s="17" t="s">
        <v>3407</v>
      </c>
      <c r="C183" s="16" t="s">
        <v>3210</v>
      </c>
      <c r="D183" s="14" t="s">
        <v>2890</v>
      </c>
      <c r="E183" s="17" t="s">
        <v>2335</v>
      </c>
      <c r="F183" s="17" t="s">
        <v>2336</v>
      </c>
      <c r="G183" s="17" t="s">
        <v>2337</v>
      </c>
      <c r="H183" s="39"/>
      <c r="I183" s="41"/>
      <c r="J183" s="42"/>
    </row>
    <row r="184" spans="1:10" s="44" customFormat="1" ht="136" x14ac:dyDescent="0.2">
      <c r="A184" s="16">
        <f t="shared" si="2"/>
        <v>183</v>
      </c>
      <c r="B184" s="17" t="s">
        <v>3408</v>
      </c>
      <c r="C184" s="16" t="s">
        <v>3210</v>
      </c>
      <c r="D184" s="14" t="s">
        <v>2891</v>
      </c>
      <c r="E184" s="13" t="s">
        <v>2338</v>
      </c>
      <c r="F184" s="13" t="s">
        <v>2339</v>
      </c>
      <c r="G184" s="13" t="s">
        <v>2340</v>
      </c>
      <c r="H184" s="39"/>
      <c r="I184" s="41"/>
      <c r="J184" s="42"/>
    </row>
    <row r="185" spans="1:10" s="44" customFormat="1" ht="34" x14ac:dyDescent="0.2">
      <c r="A185" s="16">
        <f t="shared" si="2"/>
        <v>184</v>
      </c>
      <c r="B185" s="17" t="s">
        <v>3409</v>
      </c>
      <c r="C185" s="16" t="s">
        <v>3210</v>
      </c>
      <c r="D185" s="14" t="s">
        <v>2892</v>
      </c>
      <c r="E185" s="17" t="s">
        <v>2341</v>
      </c>
      <c r="F185" s="17" t="s">
        <v>2342</v>
      </c>
      <c r="G185" s="17" t="s">
        <v>2343</v>
      </c>
      <c r="H185" s="39"/>
      <c r="I185" s="41"/>
      <c r="J185" s="42"/>
    </row>
    <row r="186" spans="1:10" s="44" customFormat="1" ht="34" x14ac:dyDescent="0.2">
      <c r="A186" s="16">
        <f t="shared" si="2"/>
        <v>185</v>
      </c>
      <c r="B186" s="17" t="s">
        <v>3410</v>
      </c>
      <c r="C186" s="16" t="s">
        <v>3210</v>
      </c>
      <c r="D186" s="14" t="s">
        <v>2893</v>
      </c>
      <c r="E186" s="17" t="s">
        <v>2344</v>
      </c>
      <c r="F186" s="17" t="s">
        <v>2342</v>
      </c>
      <c r="G186" s="17" t="s">
        <v>2343</v>
      </c>
      <c r="H186" s="39"/>
      <c r="I186" s="41"/>
      <c r="J186" s="42"/>
    </row>
    <row r="187" spans="1:10" s="44" customFormat="1" ht="50" customHeight="1" x14ac:dyDescent="0.2">
      <c r="A187" s="16">
        <f t="shared" si="2"/>
        <v>186</v>
      </c>
      <c r="B187" s="14" t="s">
        <v>2348</v>
      </c>
      <c r="C187" s="16" t="s">
        <v>3210</v>
      </c>
      <c r="D187" s="14" t="s">
        <v>2894</v>
      </c>
      <c r="E187" s="13" t="s">
        <v>2345</v>
      </c>
      <c r="F187" s="13" t="s">
        <v>2346</v>
      </c>
      <c r="G187" s="13" t="s">
        <v>2347</v>
      </c>
      <c r="H187" s="39"/>
      <c r="I187" s="41"/>
      <c r="J187" s="42"/>
    </row>
    <row r="188" spans="1:10" s="44" customFormat="1" ht="85" x14ac:dyDescent="0.2">
      <c r="A188" s="16">
        <f t="shared" si="2"/>
        <v>187</v>
      </c>
      <c r="B188" s="13" t="s">
        <v>2350</v>
      </c>
      <c r="C188" s="16" t="s">
        <v>3210</v>
      </c>
      <c r="D188" s="14" t="s">
        <v>2895</v>
      </c>
      <c r="E188" s="13" t="s">
        <v>2992</v>
      </c>
      <c r="F188" s="13" t="s">
        <v>2349</v>
      </c>
      <c r="G188" s="13" t="s">
        <v>2343</v>
      </c>
      <c r="H188" s="39"/>
      <c r="I188" s="41"/>
      <c r="J188" s="42"/>
    </row>
    <row r="189" spans="1:10" s="44" customFormat="1" ht="85" x14ac:dyDescent="0.2">
      <c r="A189" s="16">
        <f t="shared" si="2"/>
        <v>188</v>
      </c>
      <c r="B189" s="13" t="s">
        <v>2353</v>
      </c>
      <c r="C189" s="16" t="s">
        <v>3210</v>
      </c>
      <c r="D189" s="14" t="s">
        <v>2896</v>
      </c>
      <c r="E189" s="13" t="s">
        <v>2993</v>
      </c>
      <c r="F189" s="13" t="s">
        <v>2351</v>
      </c>
      <c r="G189" s="13" t="s">
        <v>2352</v>
      </c>
      <c r="H189" s="39"/>
      <c r="I189" s="41"/>
      <c r="J189" s="42"/>
    </row>
    <row r="190" spans="1:10" s="44" customFormat="1" ht="85" x14ac:dyDescent="0.2">
      <c r="A190" s="16">
        <f t="shared" si="2"/>
        <v>189</v>
      </c>
      <c r="B190" s="13" t="s">
        <v>2356</v>
      </c>
      <c r="C190" s="16" t="s">
        <v>3210</v>
      </c>
      <c r="D190" s="14" t="s">
        <v>2897</v>
      </c>
      <c r="E190" s="13" t="s">
        <v>2354</v>
      </c>
      <c r="F190" s="13" t="s">
        <v>2355</v>
      </c>
      <c r="G190" s="19" t="s">
        <v>3207</v>
      </c>
      <c r="H190" s="39"/>
      <c r="I190" s="41"/>
      <c r="J190" s="42"/>
    </row>
    <row r="191" spans="1:10" s="44" customFormat="1" ht="51" x14ac:dyDescent="0.2">
      <c r="A191" s="16">
        <f t="shared" si="2"/>
        <v>190</v>
      </c>
      <c r="B191" s="13" t="s">
        <v>2360</v>
      </c>
      <c r="C191" s="16" t="s">
        <v>3210</v>
      </c>
      <c r="D191" s="14" t="s">
        <v>2898</v>
      </c>
      <c r="E191" s="13" t="s">
        <v>2357</v>
      </c>
      <c r="F191" s="17" t="s">
        <v>2358</v>
      </c>
      <c r="G191" s="13" t="s">
        <v>2359</v>
      </c>
      <c r="H191" s="39"/>
      <c r="I191" s="41"/>
      <c r="J191" s="42"/>
    </row>
    <row r="192" spans="1:10" s="44" customFormat="1" ht="102" x14ac:dyDescent="0.2">
      <c r="A192" s="16">
        <f t="shared" si="2"/>
        <v>191</v>
      </c>
      <c r="B192" s="13" t="s">
        <v>2364</v>
      </c>
      <c r="C192" s="16" t="s">
        <v>3210</v>
      </c>
      <c r="D192" s="14" t="s">
        <v>2899</v>
      </c>
      <c r="E192" s="13" t="s">
        <v>2361</v>
      </c>
      <c r="F192" s="13" t="s">
        <v>2362</v>
      </c>
      <c r="G192" s="13" t="s">
        <v>2363</v>
      </c>
      <c r="H192" s="39"/>
      <c r="I192" s="41"/>
      <c r="J192" s="42"/>
    </row>
    <row r="193" spans="1:10" s="44" customFormat="1" ht="51" x14ac:dyDescent="0.2">
      <c r="A193" s="16">
        <f t="shared" si="2"/>
        <v>192</v>
      </c>
      <c r="B193" s="14" t="s">
        <v>2367</v>
      </c>
      <c r="C193" s="16" t="s">
        <v>3210</v>
      </c>
      <c r="D193" s="14" t="s">
        <v>2900</v>
      </c>
      <c r="E193" s="13" t="s">
        <v>2365</v>
      </c>
      <c r="F193" s="13" t="s">
        <v>2366</v>
      </c>
      <c r="G193" s="13" t="s">
        <v>971</v>
      </c>
      <c r="H193" s="39"/>
      <c r="I193" s="41"/>
      <c r="J193" s="42"/>
    </row>
    <row r="194" spans="1:10" s="44" customFormat="1" ht="136" x14ac:dyDescent="0.2">
      <c r="A194" s="16">
        <f t="shared" si="2"/>
        <v>193</v>
      </c>
      <c r="B194" s="13" t="s">
        <v>2370</v>
      </c>
      <c r="C194" s="16" t="s">
        <v>3210</v>
      </c>
      <c r="D194" s="14" t="s">
        <v>2901</v>
      </c>
      <c r="E194" s="13" t="s">
        <v>2368</v>
      </c>
      <c r="F194" s="13" t="s">
        <v>2369</v>
      </c>
      <c r="G194" s="13" t="s">
        <v>973</v>
      </c>
      <c r="H194" s="39"/>
      <c r="I194" s="41"/>
      <c r="J194" s="42"/>
    </row>
    <row r="195" spans="1:10" s="44" customFormat="1" ht="51" x14ac:dyDescent="0.2">
      <c r="A195" s="16">
        <f t="shared" si="2"/>
        <v>194</v>
      </c>
      <c r="B195" s="13" t="s">
        <v>2372</v>
      </c>
      <c r="C195" s="16" t="s">
        <v>3210</v>
      </c>
      <c r="D195" s="14" t="s">
        <v>2902</v>
      </c>
      <c r="E195" s="13" t="s">
        <v>2371</v>
      </c>
      <c r="F195" s="13" t="s">
        <v>2366</v>
      </c>
      <c r="G195" s="13" t="s">
        <v>971</v>
      </c>
      <c r="H195" s="39"/>
      <c r="I195" s="41"/>
      <c r="J195" s="42"/>
    </row>
    <row r="196" spans="1:10" s="44" customFormat="1" ht="136" x14ac:dyDescent="0.2">
      <c r="A196" s="16">
        <f t="shared" si="2"/>
        <v>195</v>
      </c>
      <c r="B196" s="13" t="s">
        <v>2375</v>
      </c>
      <c r="C196" s="16" t="s">
        <v>3210</v>
      </c>
      <c r="D196" s="14" t="s">
        <v>2903</v>
      </c>
      <c r="E196" s="13" t="s">
        <v>2373</v>
      </c>
      <c r="F196" s="13" t="s">
        <v>2374</v>
      </c>
      <c r="G196" s="13" t="s">
        <v>973</v>
      </c>
      <c r="H196" s="39"/>
      <c r="I196" s="41"/>
      <c r="J196" s="42"/>
    </row>
    <row r="197" spans="1:10" s="44" customFormat="1" ht="51" x14ac:dyDescent="0.2">
      <c r="A197" s="16">
        <f t="shared" si="2"/>
        <v>196</v>
      </c>
      <c r="B197" s="13" t="s">
        <v>2377</v>
      </c>
      <c r="C197" s="16" t="s">
        <v>3210</v>
      </c>
      <c r="D197" s="14" t="s">
        <v>2904</v>
      </c>
      <c r="E197" s="13" t="s">
        <v>2376</v>
      </c>
      <c r="F197" s="13" t="s">
        <v>2366</v>
      </c>
      <c r="G197" s="13" t="s">
        <v>971</v>
      </c>
      <c r="H197" s="39"/>
      <c r="I197" s="41"/>
      <c r="J197" s="42"/>
    </row>
    <row r="198" spans="1:10" s="44" customFormat="1" ht="136" x14ac:dyDescent="0.2">
      <c r="A198" s="16">
        <f t="shared" si="2"/>
        <v>197</v>
      </c>
      <c r="B198" s="13" t="s">
        <v>2379</v>
      </c>
      <c r="C198" s="16" t="s">
        <v>3210</v>
      </c>
      <c r="D198" s="14" t="s">
        <v>2905</v>
      </c>
      <c r="E198" s="13" t="s">
        <v>2378</v>
      </c>
      <c r="F198" s="13" t="s">
        <v>2374</v>
      </c>
      <c r="G198" s="13" t="s">
        <v>973</v>
      </c>
      <c r="H198" s="39"/>
      <c r="I198" s="41"/>
      <c r="J198" s="42"/>
    </row>
    <row r="199" spans="1:10" s="44" customFormat="1" ht="51" x14ac:dyDescent="0.2">
      <c r="A199" s="16">
        <f t="shared" si="2"/>
        <v>198</v>
      </c>
      <c r="B199" s="13" t="s">
        <v>2382</v>
      </c>
      <c r="C199" s="16" t="s">
        <v>3210</v>
      </c>
      <c r="D199" s="14" t="s">
        <v>2906</v>
      </c>
      <c r="E199" s="13" t="s">
        <v>2380</v>
      </c>
      <c r="F199" s="13" t="s">
        <v>2381</v>
      </c>
      <c r="G199" s="13" t="s">
        <v>2020</v>
      </c>
      <c r="H199" s="39"/>
      <c r="I199" s="41"/>
      <c r="J199" s="42"/>
    </row>
    <row r="200" spans="1:10" s="44" customFormat="1" ht="119" x14ac:dyDescent="0.2">
      <c r="A200" s="16">
        <f t="shared" si="2"/>
        <v>199</v>
      </c>
      <c r="B200" s="14" t="s">
        <v>2386</v>
      </c>
      <c r="C200" s="16" t="s">
        <v>3210</v>
      </c>
      <c r="D200" s="14" t="s">
        <v>2907</v>
      </c>
      <c r="E200" s="13" t="s">
        <v>2383</v>
      </c>
      <c r="F200" s="13" t="s">
        <v>2384</v>
      </c>
      <c r="G200" s="13" t="s">
        <v>2385</v>
      </c>
      <c r="H200" s="39"/>
      <c r="I200" s="41"/>
      <c r="J200" s="42"/>
    </row>
    <row r="201" spans="1:10" s="44" customFormat="1" ht="51" x14ac:dyDescent="0.2">
      <c r="A201" s="16">
        <f t="shared" si="2"/>
        <v>200</v>
      </c>
      <c r="B201" s="14" t="s">
        <v>2389</v>
      </c>
      <c r="C201" s="16" t="s">
        <v>3210</v>
      </c>
      <c r="D201" s="14" t="s">
        <v>2908</v>
      </c>
      <c r="E201" s="13" t="s">
        <v>2387</v>
      </c>
      <c r="F201" s="13" t="s">
        <v>2388</v>
      </c>
      <c r="G201" s="13" t="s">
        <v>2016</v>
      </c>
      <c r="H201" s="39"/>
      <c r="I201" s="41"/>
      <c r="J201" s="42"/>
    </row>
    <row r="202" spans="1:10" s="44" customFormat="1" ht="50" customHeight="1" x14ac:dyDescent="0.2">
      <c r="A202" s="16">
        <f t="shared" si="2"/>
        <v>201</v>
      </c>
      <c r="B202" s="14" t="s">
        <v>2392</v>
      </c>
      <c r="C202" s="16" t="s">
        <v>3210</v>
      </c>
      <c r="D202" s="14" t="s">
        <v>2909</v>
      </c>
      <c r="E202" s="13" t="s">
        <v>2390</v>
      </c>
      <c r="F202" s="13" t="s">
        <v>2391</v>
      </c>
      <c r="G202" s="13" t="s">
        <v>2219</v>
      </c>
      <c r="H202" s="39"/>
      <c r="I202" s="41"/>
      <c r="J202" s="42"/>
    </row>
    <row r="203" spans="1:10" s="44" customFormat="1" ht="68" x14ac:dyDescent="0.2">
      <c r="A203" s="16">
        <f t="shared" si="2"/>
        <v>202</v>
      </c>
      <c r="B203" s="14" t="s">
        <v>2396</v>
      </c>
      <c r="C203" s="16" t="s">
        <v>3210</v>
      </c>
      <c r="D203" s="14" t="s">
        <v>2910</v>
      </c>
      <c r="E203" s="13" t="s">
        <v>2393</v>
      </c>
      <c r="F203" s="13" t="s">
        <v>2394</v>
      </c>
      <c r="G203" s="13" t="s">
        <v>2395</v>
      </c>
      <c r="H203" s="39"/>
      <c r="I203" s="41"/>
      <c r="J203" s="42"/>
    </row>
    <row r="204" spans="1:10" s="44" customFormat="1" ht="51" x14ac:dyDescent="0.2">
      <c r="A204" s="16">
        <f t="shared" si="2"/>
        <v>203</v>
      </c>
      <c r="B204" s="14" t="s">
        <v>2397</v>
      </c>
      <c r="C204" s="16" t="s">
        <v>3210</v>
      </c>
      <c r="D204" s="14" t="s">
        <v>2911</v>
      </c>
      <c r="E204" s="13" t="s">
        <v>2257</v>
      </c>
      <c r="F204" s="13" t="s">
        <v>2028</v>
      </c>
      <c r="G204" s="13" t="s">
        <v>2258</v>
      </c>
      <c r="H204" s="39"/>
      <c r="I204" s="41"/>
      <c r="J204" s="42"/>
    </row>
    <row r="205" spans="1:10" s="44" customFormat="1" ht="50" customHeight="1" x14ac:dyDescent="0.2">
      <c r="A205" s="16">
        <f t="shared" si="2"/>
        <v>204</v>
      </c>
      <c r="B205" s="14" t="s">
        <v>2401</v>
      </c>
      <c r="C205" s="16" t="s">
        <v>3210</v>
      </c>
      <c r="D205" s="14" t="s">
        <v>2912</v>
      </c>
      <c r="E205" s="13" t="s">
        <v>2398</v>
      </c>
      <c r="F205" s="13" t="s">
        <v>2399</v>
      </c>
      <c r="G205" s="13" t="s">
        <v>2400</v>
      </c>
      <c r="H205" s="39"/>
      <c r="I205" s="41"/>
      <c r="J205" s="42"/>
    </row>
    <row r="206" spans="1:10" s="44" customFormat="1" ht="34" x14ac:dyDescent="0.2">
      <c r="A206" s="16">
        <f t="shared" si="2"/>
        <v>205</v>
      </c>
      <c r="B206" s="14" t="s">
        <v>3416</v>
      </c>
      <c r="C206" s="16" t="s">
        <v>3210</v>
      </c>
      <c r="D206" s="14" t="s">
        <v>2913</v>
      </c>
      <c r="E206" s="13" t="s">
        <v>904</v>
      </c>
      <c r="F206" s="13" t="s">
        <v>219</v>
      </c>
      <c r="G206" s="13" t="s">
        <v>220</v>
      </c>
      <c r="H206" s="39"/>
      <c r="I206" s="41"/>
      <c r="J206" s="42"/>
    </row>
    <row r="207" spans="1:10" s="44" customFormat="1" ht="170" x14ac:dyDescent="0.2">
      <c r="A207" s="16">
        <f t="shared" si="2"/>
        <v>206</v>
      </c>
      <c r="B207" s="14" t="s">
        <v>2402</v>
      </c>
      <c r="C207" s="16" t="s">
        <v>3210</v>
      </c>
      <c r="D207" s="14" t="s">
        <v>2914</v>
      </c>
      <c r="E207" s="13" t="s">
        <v>2403</v>
      </c>
      <c r="F207" s="13" t="s">
        <v>2404</v>
      </c>
      <c r="G207" s="13" t="s">
        <v>94</v>
      </c>
      <c r="H207" s="39"/>
      <c r="I207" s="41"/>
      <c r="J207" s="42"/>
    </row>
    <row r="208" spans="1:10" s="44" customFormat="1" ht="102" x14ac:dyDescent="0.2">
      <c r="A208" s="16">
        <f t="shared" si="2"/>
        <v>207</v>
      </c>
      <c r="B208" s="13" t="s">
        <v>2405</v>
      </c>
      <c r="C208" s="16" t="s">
        <v>3210</v>
      </c>
      <c r="D208" s="14" t="s">
        <v>2915</v>
      </c>
      <c r="E208" s="13" t="s">
        <v>2406</v>
      </c>
      <c r="F208" s="13" t="s">
        <v>2407</v>
      </c>
      <c r="G208" s="13" t="s">
        <v>206</v>
      </c>
      <c r="H208" s="39"/>
      <c r="I208" s="41"/>
      <c r="J208" s="42"/>
    </row>
    <row r="209" spans="1:10" s="44" customFormat="1" ht="50" customHeight="1" x14ac:dyDescent="0.2">
      <c r="A209" s="16">
        <f t="shared" si="2"/>
        <v>208</v>
      </c>
      <c r="B209" s="13" t="s">
        <v>2408</v>
      </c>
      <c r="C209" s="16" t="s">
        <v>3210</v>
      </c>
      <c r="D209" s="14" t="s">
        <v>2916</v>
      </c>
      <c r="E209" s="13" t="s">
        <v>2409</v>
      </c>
      <c r="F209" s="13" t="s">
        <v>2410</v>
      </c>
      <c r="G209" s="13" t="s">
        <v>206</v>
      </c>
      <c r="H209" s="39"/>
      <c r="I209" s="41"/>
      <c r="J209" s="42"/>
    </row>
    <row r="210" spans="1:10" s="44" customFormat="1" ht="50" customHeight="1" x14ac:dyDescent="0.2">
      <c r="A210" s="16">
        <f t="shared" si="2"/>
        <v>209</v>
      </c>
      <c r="B210" s="13" t="s">
        <v>2411</v>
      </c>
      <c r="C210" s="16" t="s">
        <v>3210</v>
      </c>
      <c r="D210" s="14" t="s">
        <v>2917</v>
      </c>
      <c r="E210" s="13" t="s">
        <v>2412</v>
      </c>
      <c r="F210" s="13" t="s">
        <v>2413</v>
      </c>
      <c r="G210" s="13" t="s">
        <v>2414</v>
      </c>
      <c r="H210" s="39"/>
      <c r="I210" s="41"/>
      <c r="J210" s="42"/>
    </row>
    <row r="211" spans="1:10" s="44" customFormat="1" ht="50" customHeight="1" x14ac:dyDescent="0.2">
      <c r="A211" s="16">
        <f t="shared" si="2"/>
        <v>210</v>
      </c>
      <c r="B211" s="14" t="s">
        <v>2415</v>
      </c>
      <c r="C211" s="16" t="s">
        <v>3210</v>
      </c>
      <c r="D211" s="14" t="s">
        <v>2918</v>
      </c>
      <c r="E211" s="13" t="s">
        <v>2416</v>
      </c>
      <c r="F211" s="13" t="s">
        <v>2417</v>
      </c>
      <c r="G211" s="13" t="s">
        <v>206</v>
      </c>
      <c r="H211" s="39"/>
      <c r="I211" s="41"/>
      <c r="J211" s="42"/>
    </row>
    <row r="212" spans="1:10" s="44" customFormat="1" ht="68" x14ac:dyDescent="0.2">
      <c r="A212" s="16">
        <f t="shared" si="2"/>
        <v>211</v>
      </c>
      <c r="B212" s="13" t="s">
        <v>2418</v>
      </c>
      <c r="C212" s="16" t="s">
        <v>3210</v>
      </c>
      <c r="D212" s="14" t="s">
        <v>2919</v>
      </c>
      <c r="E212" s="13" t="s">
        <v>2419</v>
      </c>
      <c r="F212" s="13" t="s">
        <v>2420</v>
      </c>
      <c r="G212" s="13" t="s">
        <v>2421</v>
      </c>
      <c r="H212" s="39"/>
      <c r="I212" s="41"/>
      <c r="J212" s="42"/>
    </row>
    <row r="213" spans="1:10" s="44" customFormat="1" ht="34" x14ac:dyDescent="0.2">
      <c r="A213" s="16">
        <f t="shared" si="2"/>
        <v>212</v>
      </c>
      <c r="B213" s="13" t="s">
        <v>2422</v>
      </c>
      <c r="C213" s="16" t="s">
        <v>3210</v>
      </c>
      <c r="D213" s="14" t="s">
        <v>2920</v>
      </c>
      <c r="E213" s="13" t="s">
        <v>2423</v>
      </c>
      <c r="F213" s="13" t="s">
        <v>2424</v>
      </c>
      <c r="G213" s="13" t="s">
        <v>2425</v>
      </c>
      <c r="H213" s="39"/>
      <c r="I213" s="41"/>
      <c r="J213" s="42"/>
    </row>
    <row r="214" spans="1:10" s="44" customFormat="1" ht="51" x14ac:dyDescent="0.2">
      <c r="A214" s="16">
        <f t="shared" si="2"/>
        <v>213</v>
      </c>
      <c r="B214" s="13" t="s">
        <v>2426</v>
      </c>
      <c r="C214" s="16" t="s">
        <v>3210</v>
      </c>
      <c r="D214" s="14" t="s">
        <v>2921</v>
      </c>
      <c r="E214" s="13" t="s">
        <v>2427</v>
      </c>
      <c r="F214" s="13" t="s">
        <v>2428</v>
      </c>
      <c r="G214" s="13" t="s">
        <v>206</v>
      </c>
      <c r="H214" s="39"/>
      <c r="I214" s="41"/>
      <c r="J214" s="42"/>
    </row>
    <row r="215" spans="1:10" s="44" customFormat="1" ht="50" customHeight="1" x14ac:dyDescent="0.2">
      <c r="A215" s="16">
        <f t="shared" si="2"/>
        <v>214</v>
      </c>
      <c r="B215" s="13" t="s">
        <v>2429</v>
      </c>
      <c r="C215" s="16" t="s">
        <v>3210</v>
      </c>
      <c r="D215" s="14" t="s">
        <v>2922</v>
      </c>
      <c r="E215" s="13" t="s">
        <v>2430</v>
      </c>
      <c r="F215" s="13" t="s">
        <v>2431</v>
      </c>
      <c r="G215" s="13" t="s">
        <v>2057</v>
      </c>
      <c r="H215" s="39"/>
      <c r="I215" s="41"/>
      <c r="J215" s="42"/>
    </row>
    <row r="216" spans="1:10" s="44" customFormat="1" ht="51" x14ac:dyDescent="0.2">
      <c r="A216" s="16">
        <f t="shared" si="2"/>
        <v>215</v>
      </c>
      <c r="B216" s="13" t="s">
        <v>2432</v>
      </c>
      <c r="C216" s="16" t="s">
        <v>3210</v>
      </c>
      <c r="D216" s="14" t="s">
        <v>2923</v>
      </c>
      <c r="E216" s="13" t="s">
        <v>2433</v>
      </c>
      <c r="F216" s="13" t="s">
        <v>2434</v>
      </c>
      <c r="G216" s="13" t="s">
        <v>2435</v>
      </c>
      <c r="H216" s="39"/>
      <c r="I216" s="41"/>
      <c r="J216" s="42"/>
    </row>
    <row r="217" spans="1:10" s="44" customFormat="1" ht="50" customHeight="1" x14ac:dyDescent="0.2">
      <c r="A217" s="16">
        <f t="shared" si="2"/>
        <v>216</v>
      </c>
      <c r="B217" s="13" t="s">
        <v>2436</v>
      </c>
      <c r="C217" s="16" t="s">
        <v>3210</v>
      </c>
      <c r="D217" s="14" t="s">
        <v>2924</v>
      </c>
      <c r="E217" s="13" t="s">
        <v>2437</v>
      </c>
      <c r="F217" s="13" t="s">
        <v>2438</v>
      </c>
      <c r="G217" s="13" t="s">
        <v>1965</v>
      </c>
      <c r="H217" s="39"/>
      <c r="I217" s="41"/>
      <c r="J217" s="42"/>
    </row>
    <row r="218" spans="1:10" s="44" customFormat="1" ht="102" x14ac:dyDescent="0.2">
      <c r="A218" s="16">
        <f t="shared" si="2"/>
        <v>217</v>
      </c>
      <c r="B218" s="13" t="s">
        <v>2439</v>
      </c>
      <c r="C218" s="16" t="s">
        <v>3210</v>
      </c>
      <c r="D218" s="14" t="s">
        <v>2925</v>
      </c>
      <c r="E218" s="13" t="s">
        <v>2440</v>
      </c>
      <c r="F218" s="13" t="s">
        <v>2441</v>
      </c>
      <c r="G218" s="13" t="s">
        <v>951</v>
      </c>
      <c r="H218" s="39"/>
      <c r="I218" s="41"/>
      <c r="J218" s="42"/>
    </row>
    <row r="219" spans="1:10" s="44" customFormat="1" ht="34" x14ac:dyDescent="0.2">
      <c r="A219" s="16">
        <f t="shared" si="2"/>
        <v>218</v>
      </c>
      <c r="B219" s="13" t="s">
        <v>2442</v>
      </c>
      <c r="C219" s="16" t="s">
        <v>3210</v>
      </c>
      <c r="D219" s="14" t="s">
        <v>2926</v>
      </c>
      <c r="E219" s="13" t="s">
        <v>2443</v>
      </c>
      <c r="F219" s="13" t="s">
        <v>954</v>
      </c>
      <c r="G219" s="13" t="s">
        <v>83</v>
      </c>
      <c r="H219" s="39"/>
      <c r="I219" s="41"/>
      <c r="J219" s="42"/>
    </row>
    <row r="220" spans="1:10" s="44" customFormat="1" ht="85" x14ac:dyDescent="0.2">
      <c r="A220" s="16">
        <f t="shared" si="2"/>
        <v>219</v>
      </c>
      <c r="B220" s="14" t="s">
        <v>2444</v>
      </c>
      <c r="C220" s="16" t="s">
        <v>3210</v>
      </c>
      <c r="D220" s="14" t="s">
        <v>2927</v>
      </c>
      <c r="E220" s="13" t="s">
        <v>2445</v>
      </c>
      <c r="F220" s="13" t="s">
        <v>2446</v>
      </c>
      <c r="G220" s="13" t="s">
        <v>2447</v>
      </c>
      <c r="H220" s="39"/>
      <c r="I220" s="41"/>
      <c r="J220" s="42"/>
    </row>
    <row r="221" spans="1:10" s="44" customFormat="1" ht="34" x14ac:dyDescent="0.2">
      <c r="A221" s="16">
        <f t="shared" si="2"/>
        <v>220</v>
      </c>
      <c r="B221" s="14" t="s">
        <v>2448</v>
      </c>
      <c r="C221" s="16" t="s">
        <v>3210</v>
      </c>
      <c r="D221" s="14" t="s">
        <v>2928</v>
      </c>
      <c r="E221" s="13" t="s">
        <v>2449</v>
      </c>
      <c r="F221" s="13" t="s">
        <v>2450</v>
      </c>
      <c r="G221" s="13" t="s">
        <v>2451</v>
      </c>
      <c r="H221" s="39"/>
      <c r="I221" s="41"/>
      <c r="J221" s="42"/>
    </row>
    <row r="222" spans="1:10" s="44" customFormat="1" ht="68" x14ac:dyDescent="0.2">
      <c r="A222" s="16">
        <f t="shared" si="2"/>
        <v>221</v>
      </c>
      <c r="B222" s="13" t="s">
        <v>2452</v>
      </c>
      <c r="C222" s="16" t="s">
        <v>3210</v>
      </c>
      <c r="D222" s="14" t="s">
        <v>2929</v>
      </c>
      <c r="E222" s="13" t="s">
        <v>3417</v>
      </c>
      <c r="F222" s="13" t="s">
        <v>2453</v>
      </c>
      <c r="G222" s="13" t="s">
        <v>951</v>
      </c>
      <c r="H222" s="39"/>
      <c r="I222" s="41"/>
      <c r="J222" s="42"/>
    </row>
    <row r="223" spans="1:10" s="44" customFormat="1" ht="372" x14ac:dyDescent="0.2">
      <c r="A223" s="16">
        <f t="shared" si="2"/>
        <v>222</v>
      </c>
      <c r="B223" s="14" t="s">
        <v>2454</v>
      </c>
      <c r="C223" s="16" t="s">
        <v>3210</v>
      </c>
      <c r="D223" s="14" t="s">
        <v>2930</v>
      </c>
      <c r="E223" s="13" t="s">
        <v>2455</v>
      </c>
      <c r="F223" s="13" t="s">
        <v>2456</v>
      </c>
      <c r="G223" s="13" t="s">
        <v>206</v>
      </c>
      <c r="H223" s="39"/>
      <c r="I223" s="41"/>
      <c r="J223" s="42"/>
    </row>
    <row r="224" spans="1:10" s="44" customFormat="1" ht="306" x14ac:dyDescent="0.2">
      <c r="A224" s="16">
        <f t="shared" si="2"/>
        <v>223</v>
      </c>
      <c r="B224" s="14" t="s">
        <v>2457</v>
      </c>
      <c r="C224" s="16" t="s">
        <v>3210</v>
      </c>
      <c r="D224" s="14" t="s">
        <v>2931</v>
      </c>
      <c r="E224" s="13" t="s">
        <v>2458</v>
      </c>
      <c r="F224" s="13" t="s">
        <v>2459</v>
      </c>
      <c r="G224" s="13" t="s">
        <v>206</v>
      </c>
      <c r="H224" s="39"/>
      <c r="I224" s="41"/>
      <c r="J224" s="42"/>
    </row>
    <row r="225" spans="1:10" s="44" customFormat="1" ht="68" x14ac:dyDescent="0.2">
      <c r="A225" s="16">
        <f t="shared" si="2"/>
        <v>224</v>
      </c>
      <c r="B225" s="14" t="s">
        <v>2460</v>
      </c>
      <c r="C225" s="16" t="s">
        <v>3210</v>
      </c>
      <c r="D225" s="14" t="s">
        <v>2932</v>
      </c>
      <c r="E225" s="13" t="s">
        <v>2461</v>
      </c>
      <c r="F225" s="13" t="s">
        <v>2462</v>
      </c>
      <c r="G225" s="13" t="s">
        <v>206</v>
      </c>
      <c r="H225" s="39"/>
      <c r="I225" s="41"/>
      <c r="J225" s="42"/>
    </row>
    <row r="226" spans="1:10" s="44" customFormat="1" ht="136" x14ac:dyDescent="0.2">
      <c r="A226" s="16">
        <f t="shared" si="2"/>
        <v>225</v>
      </c>
      <c r="B226" s="14" t="s">
        <v>2463</v>
      </c>
      <c r="C226" s="16" t="s">
        <v>3210</v>
      </c>
      <c r="D226" s="14" t="s">
        <v>2933</v>
      </c>
      <c r="E226" s="13" t="s">
        <v>2464</v>
      </c>
      <c r="F226" s="13" t="s">
        <v>2465</v>
      </c>
      <c r="G226" s="13" t="s">
        <v>206</v>
      </c>
      <c r="H226" s="39"/>
      <c r="I226" s="41"/>
      <c r="J226" s="42"/>
    </row>
    <row r="227" spans="1:10" s="44" customFormat="1" ht="102" x14ac:dyDescent="0.2">
      <c r="A227" s="16">
        <f t="shared" si="2"/>
        <v>226</v>
      </c>
      <c r="B227" s="14" t="s">
        <v>2466</v>
      </c>
      <c r="C227" s="16" t="s">
        <v>3210</v>
      </c>
      <c r="D227" s="14" t="s">
        <v>2934</v>
      </c>
      <c r="E227" s="13" t="s">
        <v>2467</v>
      </c>
      <c r="F227" s="13" t="s">
        <v>2468</v>
      </c>
      <c r="G227" s="13" t="s">
        <v>206</v>
      </c>
      <c r="H227" s="39"/>
      <c r="I227" s="41"/>
      <c r="J227" s="42"/>
    </row>
    <row r="228" spans="1:10" s="44" customFormat="1" ht="153" x14ac:dyDescent="0.2">
      <c r="A228" s="16">
        <f t="shared" si="2"/>
        <v>227</v>
      </c>
      <c r="B228" s="14" t="s">
        <v>2469</v>
      </c>
      <c r="C228" s="16" t="s">
        <v>3210</v>
      </c>
      <c r="D228" s="14" t="s">
        <v>2935</v>
      </c>
      <c r="E228" s="13" t="s">
        <v>2470</v>
      </c>
      <c r="F228" s="13" t="s">
        <v>2468</v>
      </c>
      <c r="G228" s="13" t="s">
        <v>206</v>
      </c>
      <c r="H228" s="39"/>
      <c r="I228" s="41"/>
      <c r="J228" s="42"/>
    </row>
    <row r="229" spans="1:10" s="44" customFormat="1" ht="50" customHeight="1" x14ac:dyDescent="0.2">
      <c r="A229" s="16">
        <f t="shared" si="2"/>
        <v>228</v>
      </c>
      <c r="B229" s="14" t="s">
        <v>2471</v>
      </c>
      <c r="C229" s="16" t="s">
        <v>3210</v>
      </c>
      <c r="D229" s="14" t="s">
        <v>2936</v>
      </c>
      <c r="E229" s="13" t="s">
        <v>2472</v>
      </c>
      <c r="F229" s="13" t="s">
        <v>2473</v>
      </c>
      <c r="G229" s="13" t="s">
        <v>2474</v>
      </c>
      <c r="H229" s="39"/>
      <c r="I229" s="41"/>
      <c r="J229" s="42"/>
    </row>
    <row r="230" spans="1:10" s="44" customFormat="1" ht="51" x14ac:dyDescent="0.2">
      <c r="A230" s="16">
        <f t="shared" si="2"/>
        <v>229</v>
      </c>
      <c r="B230" s="14" t="s">
        <v>2475</v>
      </c>
      <c r="C230" s="16" t="s">
        <v>3210</v>
      </c>
      <c r="D230" s="14" t="s">
        <v>2937</v>
      </c>
      <c r="E230" s="13" t="s">
        <v>2476</v>
      </c>
      <c r="F230" s="13" t="s">
        <v>2477</v>
      </c>
      <c r="G230" s="13" t="s">
        <v>2478</v>
      </c>
      <c r="H230" s="39"/>
      <c r="I230" s="41"/>
      <c r="J230" s="42"/>
    </row>
    <row r="231" spans="1:10" s="44" customFormat="1" ht="68" x14ac:dyDescent="0.2">
      <c r="A231" s="16">
        <f t="shared" si="2"/>
        <v>230</v>
      </c>
      <c r="B231" s="14" t="s">
        <v>2479</v>
      </c>
      <c r="C231" s="16" t="s">
        <v>3210</v>
      </c>
      <c r="D231" s="14" t="s">
        <v>2938</v>
      </c>
      <c r="E231" s="13" t="s">
        <v>2480</v>
      </c>
      <c r="F231" s="13" t="s">
        <v>2481</v>
      </c>
      <c r="G231" s="13" t="s">
        <v>2482</v>
      </c>
      <c r="H231" s="39"/>
      <c r="I231" s="41"/>
      <c r="J231" s="42"/>
    </row>
    <row r="232" spans="1:10" s="44" customFormat="1" ht="323" x14ac:dyDescent="0.2">
      <c r="A232" s="16">
        <f t="shared" ref="A232:A295" si="3">A231+1</f>
        <v>231</v>
      </c>
      <c r="B232" s="14" t="s">
        <v>2483</v>
      </c>
      <c r="C232" s="16" t="s">
        <v>3210</v>
      </c>
      <c r="D232" s="14" t="s">
        <v>2939</v>
      </c>
      <c r="E232" s="13" t="s">
        <v>2484</v>
      </c>
      <c r="F232" s="13" t="s">
        <v>2485</v>
      </c>
      <c r="G232" s="13" t="s">
        <v>2486</v>
      </c>
      <c r="H232" s="39"/>
      <c r="I232" s="41"/>
      <c r="J232" s="42"/>
    </row>
    <row r="233" spans="1:10" s="44" customFormat="1" ht="17" x14ac:dyDescent="0.2">
      <c r="A233" s="16">
        <f t="shared" si="3"/>
        <v>232</v>
      </c>
      <c r="B233" s="14" t="s">
        <v>2487</v>
      </c>
      <c r="C233" s="16" t="s">
        <v>3210</v>
      </c>
      <c r="D233" s="14" t="s">
        <v>2940</v>
      </c>
      <c r="E233" s="13" t="s">
        <v>2488</v>
      </c>
      <c r="F233" s="13" t="s">
        <v>2489</v>
      </c>
      <c r="G233" s="13" t="s">
        <v>206</v>
      </c>
      <c r="H233" s="39"/>
      <c r="I233" s="41"/>
      <c r="J233" s="42"/>
    </row>
    <row r="234" spans="1:10" s="44" customFormat="1" ht="68" x14ac:dyDescent="0.2">
      <c r="A234" s="16">
        <f t="shared" si="3"/>
        <v>233</v>
      </c>
      <c r="B234" s="14" t="s">
        <v>2490</v>
      </c>
      <c r="C234" s="16" t="s">
        <v>3210</v>
      </c>
      <c r="D234" s="14" t="s">
        <v>2941</v>
      </c>
      <c r="E234" s="13" t="s">
        <v>2491</v>
      </c>
      <c r="F234" s="13" t="s">
        <v>2492</v>
      </c>
      <c r="G234" s="13" t="s">
        <v>2493</v>
      </c>
      <c r="H234" s="39"/>
      <c r="I234" s="41"/>
      <c r="J234" s="42"/>
    </row>
    <row r="235" spans="1:10" s="44" customFormat="1" ht="51" x14ac:dyDescent="0.2">
      <c r="A235" s="16">
        <f t="shared" si="3"/>
        <v>234</v>
      </c>
      <c r="B235" s="14" t="s">
        <v>2494</v>
      </c>
      <c r="C235" s="16" t="s">
        <v>3210</v>
      </c>
      <c r="D235" s="14" t="s">
        <v>2942</v>
      </c>
      <c r="E235" s="13" t="s">
        <v>2495</v>
      </c>
      <c r="F235" s="13" t="s">
        <v>2496</v>
      </c>
      <c r="G235" s="13" t="s">
        <v>2497</v>
      </c>
      <c r="H235" s="39"/>
      <c r="I235" s="41"/>
      <c r="J235" s="42"/>
    </row>
    <row r="236" spans="1:10" s="44" customFormat="1" ht="85" x14ac:dyDescent="0.2">
      <c r="A236" s="16">
        <f t="shared" si="3"/>
        <v>235</v>
      </c>
      <c r="B236" s="14" t="s">
        <v>2498</v>
      </c>
      <c r="C236" s="16" t="s">
        <v>3210</v>
      </c>
      <c r="D236" s="14" t="s">
        <v>2943</v>
      </c>
      <c r="E236" s="13" t="s">
        <v>2499</v>
      </c>
      <c r="F236" s="13" t="s">
        <v>2500</v>
      </c>
      <c r="G236" s="13" t="s">
        <v>2501</v>
      </c>
      <c r="H236" s="39"/>
      <c r="I236" s="41"/>
      <c r="J236" s="42"/>
    </row>
    <row r="237" spans="1:10" s="44" customFormat="1" ht="102" x14ac:dyDescent="0.2">
      <c r="A237" s="16">
        <f t="shared" si="3"/>
        <v>236</v>
      </c>
      <c r="B237" s="14" t="s">
        <v>2502</v>
      </c>
      <c r="C237" s="16" t="s">
        <v>3210</v>
      </c>
      <c r="D237" s="14" t="s">
        <v>2944</v>
      </c>
      <c r="E237" s="13" t="s">
        <v>2503</v>
      </c>
      <c r="F237" s="13" t="s">
        <v>2504</v>
      </c>
      <c r="G237" s="13" t="s">
        <v>2505</v>
      </c>
      <c r="H237" s="39"/>
      <c r="I237" s="41"/>
      <c r="J237" s="42"/>
    </row>
    <row r="238" spans="1:10" s="44" customFormat="1" ht="119" x14ac:dyDescent="0.2">
      <c r="A238" s="16">
        <f t="shared" si="3"/>
        <v>237</v>
      </c>
      <c r="B238" s="14" t="s">
        <v>2506</v>
      </c>
      <c r="C238" s="16" t="s">
        <v>3210</v>
      </c>
      <c r="D238" s="14" t="s">
        <v>2945</v>
      </c>
      <c r="E238" s="13" t="s">
        <v>2507</v>
      </c>
      <c r="F238" s="13" t="s">
        <v>2508</v>
      </c>
      <c r="G238" s="13" t="s">
        <v>2509</v>
      </c>
      <c r="H238" s="39"/>
      <c r="I238" s="41"/>
      <c r="J238" s="42"/>
    </row>
    <row r="239" spans="1:10" s="44" customFormat="1" ht="50" customHeight="1" x14ac:dyDescent="0.2">
      <c r="A239" s="16">
        <f t="shared" si="3"/>
        <v>238</v>
      </c>
      <c r="B239" s="14" t="s">
        <v>2510</v>
      </c>
      <c r="C239" s="16" t="s">
        <v>3210</v>
      </c>
      <c r="D239" s="14" t="s">
        <v>2946</v>
      </c>
      <c r="E239" s="13" t="s">
        <v>2511</v>
      </c>
      <c r="F239" s="13" t="s">
        <v>2512</v>
      </c>
      <c r="G239" s="13" t="s">
        <v>2513</v>
      </c>
      <c r="H239" s="39"/>
      <c r="I239" s="41"/>
      <c r="J239" s="42"/>
    </row>
    <row r="240" spans="1:10" s="44" customFormat="1" ht="340" x14ac:dyDescent="0.2">
      <c r="A240" s="16">
        <f t="shared" si="3"/>
        <v>239</v>
      </c>
      <c r="B240" s="14" t="s">
        <v>2514</v>
      </c>
      <c r="C240" s="16" t="s">
        <v>3210</v>
      </c>
      <c r="D240" s="14" t="s">
        <v>2947</v>
      </c>
      <c r="E240" s="13" t="s">
        <v>2515</v>
      </c>
      <c r="F240" s="13" t="s">
        <v>2516</v>
      </c>
      <c r="G240" s="13" t="s">
        <v>2517</v>
      </c>
      <c r="H240" s="39"/>
      <c r="I240" s="41"/>
      <c r="J240" s="42"/>
    </row>
    <row r="241" spans="1:10" s="44" customFormat="1" ht="356" x14ac:dyDescent="0.2">
      <c r="A241" s="16">
        <f t="shared" si="3"/>
        <v>240</v>
      </c>
      <c r="B241" s="14" t="s">
        <v>2518</v>
      </c>
      <c r="C241" s="16" t="s">
        <v>3210</v>
      </c>
      <c r="D241" s="14" t="s">
        <v>2948</v>
      </c>
      <c r="E241" s="13" t="s">
        <v>2519</v>
      </c>
      <c r="F241" s="13" t="s">
        <v>2520</v>
      </c>
      <c r="G241" s="13" t="s">
        <v>2521</v>
      </c>
      <c r="H241" s="39"/>
      <c r="I241" s="41"/>
      <c r="J241" s="43"/>
    </row>
    <row r="242" spans="1:10" s="44" customFormat="1" ht="68" x14ac:dyDescent="0.2">
      <c r="A242" s="16">
        <f t="shared" si="3"/>
        <v>241</v>
      </c>
      <c r="B242" s="14" t="s">
        <v>2522</v>
      </c>
      <c r="C242" s="16" t="s">
        <v>3210</v>
      </c>
      <c r="D242" s="14" t="s">
        <v>2949</v>
      </c>
      <c r="E242" s="13" t="s">
        <v>2523</v>
      </c>
      <c r="F242" s="13" t="s">
        <v>2524</v>
      </c>
      <c r="G242" s="13" t="s">
        <v>2525</v>
      </c>
      <c r="H242" s="39"/>
      <c r="I242" s="41"/>
      <c r="J242" s="43"/>
    </row>
    <row r="243" spans="1:10" s="44" customFormat="1" ht="34" x14ac:dyDescent="0.2">
      <c r="A243" s="16">
        <f t="shared" si="3"/>
        <v>242</v>
      </c>
      <c r="B243" s="14" t="s">
        <v>2526</v>
      </c>
      <c r="C243" s="16" t="s">
        <v>3210</v>
      </c>
      <c r="D243" s="14" t="s">
        <v>2950</v>
      </c>
      <c r="E243" s="13" t="s">
        <v>2527</v>
      </c>
      <c r="F243" s="13" t="s">
        <v>2528</v>
      </c>
      <c r="G243" s="13" t="s">
        <v>206</v>
      </c>
      <c r="H243" s="39"/>
      <c r="I243" s="41"/>
      <c r="J243" s="42"/>
    </row>
    <row r="244" spans="1:10" s="44" customFormat="1" ht="51" x14ac:dyDescent="0.2">
      <c r="A244" s="16">
        <f t="shared" si="3"/>
        <v>243</v>
      </c>
      <c r="B244" s="13" t="s">
        <v>2529</v>
      </c>
      <c r="C244" s="16" t="s">
        <v>3210</v>
      </c>
      <c r="D244" s="14" t="s">
        <v>2951</v>
      </c>
      <c r="E244" s="13" t="s">
        <v>2530</v>
      </c>
      <c r="F244" s="13" t="s">
        <v>2531</v>
      </c>
      <c r="G244" s="13" t="s">
        <v>2532</v>
      </c>
      <c r="H244" s="39"/>
      <c r="I244" s="41"/>
      <c r="J244" s="42"/>
    </row>
    <row r="245" spans="1:10" s="44" customFormat="1" ht="68" x14ac:dyDescent="0.2">
      <c r="A245" s="16">
        <f t="shared" si="3"/>
        <v>244</v>
      </c>
      <c r="B245" s="13" t="s">
        <v>2533</v>
      </c>
      <c r="C245" s="16" t="s">
        <v>3210</v>
      </c>
      <c r="D245" s="14" t="s">
        <v>2952</v>
      </c>
      <c r="E245" s="13" t="s">
        <v>2534</v>
      </c>
      <c r="F245" s="13" t="s">
        <v>2535</v>
      </c>
      <c r="G245" s="19" t="s">
        <v>2536</v>
      </c>
      <c r="H245" s="39"/>
      <c r="I245" s="41"/>
      <c r="J245" s="42"/>
    </row>
    <row r="246" spans="1:10" s="44" customFormat="1" ht="68" x14ac:dyDescent="0.2">
      <c r="A246" s="16">
        <f t="shared" si="3"/>
        <v>245</v>
      </c>
      <c r="B246" s="13" t="s">
        <v>2537</v>
      </c>
      <c r="C246" s="16" t="s">
        <v>3210</v>
      </c>
      <c r="D246" s="14" t="s">
        <v>2953</v>
      </c>
      <c r="E246" s="13" t="s">
        <v>2538</v>
      </c>
      <c r="F246" s="13" t="s">
        <v>2539</v>
      </c>
      <c r="G246" s="19" t="s">
        <v>2540</v>
      </c>
      <c r="H246" s="39"/>
      <c r="I246" s="41"/>
      <c r="J246" s="42"/>
    </row>
    <row r="247" spans="1:10" s="44" customFormat="1" ht="68" x14ac:dyDescent="0.2">
      <c r="A247" s="16">
        <f t="shared" si="3"/>
        <v>246</v>
      </c>
      <c r="B247" s="13" t="s">
        <v>2541</v>
      </c>
      <c r="C247" s="16" t="s">
        <v>3210</v>
      </c>
      <c r="D247" s="14" t="s">
        <v>2954</v>
      </c>
      <c r="E247" s="13" t="s">
        <v>2542</v>
      </c>
      <c r="F247" s="13" t="s">
        <v>2543</v>
      </c>
      <c r="G247" s="13" t="s">
        <v>2544</v>
      </c>
      <c r="H247" s="39"/>
      <c r="I247" s="41"/>
      <c r="J247" s="42"/>
    </row>
    <row r="248" spans="1:10" s="44" customFormat="1" ht="119" x14ac:dyDescent="0.2">
      <c r="A248" s="16">
        <f t="shared" si="3"/>
        <v>247</v>
      </c>
      <c r="B248" s="14" t="s">
        <v>2545</v>
      </c>
      <c r="C248" s="16" t="s">
        <v>3210</v>
      </c>
      <c r="D248" s="14" t="s">
        <v>2955</v>
      </c>
      <c r="E248" s="13" t="s">
        <v>2546</v>
      </c>
      <c r="F248" s="13" t="s">
        <v>2547</v>
      </c>
      <c r="G248" s="13" t="s">
        <v>2548</v>
      </c>
      <c r="H248" s="39"/>
      <c r="I248" s="41"/>
      <c r="J248" s="42"/>
    </row>
    <row r="249" spans="1:10" s="44" customFormat="1" ht="68" x14ac:dyDescent="0.2">
      <c r="A249" s="16">
        <f t="shared" si="3"/>
        <v>248</v>
      </c>
      <c r="B249" s="13" t="s">
        <v>2549</v>
      </c>
      <c r="C249" s="16" t="s">
        <v>3210</v>
      </c>
      <c r="D249" s="14" t="s">
        <v>2956</v>
      </c>
      <c r="E249" s="13" t="s">
        <v>2550</v>
      </c>
      <c r="F249" s="13" t="s">
        <v>2551</v>
      </c>
      <c r="G249" s="13" t="s">
        <v>2552</v>
      </c>
      <c r="H249" s="39"/>
      <c r="I249" s="41"/>
      <c r="J249" s="42"/>
    </row>
    <row r="250" spans="1:10" s="44" customFormat="1" ht="51" x14ac:dyDescent="0.2">
      <c r="A250" s="16">
        <f t="shared" si="3"/>
        <v>249</v>
      </c>
      <c r="B250" s="13" t="s">
        <v>2553</v>
      </c>
      <c r="C250" s="16" t="s">
        <v>3210</v>
      </c>
      <c r="D250" s="14" t="s">
        <v>2957</v>
      </c>
      <c r="E250" s="13" t="s">
        <v>2554</v>
      </c>
      <c r="F250" s="13" t="s">
        <v>2555</v>
      </c>
      <c r="G250" s="13" t="s">
        <v>2556</v>
      </c>
      <c r="H250" s="39"/>
      <c r="I250" s="41"/>
      <c r="J250" s="42"/>
    </row>
    <row r="251" spans="1:10" s="44" customFormat="1" ht="50" customHeight="1" x14ac:dyDescent="0.2">
      <c r="A251" s="16">
        <f t="shared" si="3"/>
        <v>250</v>
      </c>
      <c r="B251" s="13" t="s">
        <v>2557</v>
      </c>
      <c r="C251" s="16" t="s">
        <v>3210</v>
      </c>
      <c r="D251" s="14" t="s">
        <v>2958</v>
      </c>
      <c r="E251" s="13" t="s">
        <v>2558</v>
      </c>
      <c r="F251" s="13" t="s">
        <v>2559</v>
      </c>
      <c r="G251" s="13" t="s">
        <v>2560</v>
      </c>
      <c r="H251" s="39"/>
      <c r="I251" s="41"/>
      <c r="J251" s="42"/>
    </row>
    <row r="252" spans="1:10" s="44" customFormat="1" ht="50" customHeight="1" x14ac:dyDescent="0.2">
      <c r="A252" s="16">
        <f t="shared" si="3"/>
        <v>251</v>
      </c>
      <c r="B252" s="13" t="s">
        <v>2561</v>
      </c>
      <c r="C252" s="16" t="s">
        <v>3210</v>
      </c>
      <c r="D252" s="14" t="s">
        <v>2959</v>
      </c>
      <c r="E252" s="13" t="s">
        <v>2562</v>
      </c>
      <c r="F252" s="13" t="s">
        <v>2563</v>
      </c>
      <c r="G252" s="13" t="s">
        <v>2564</v>
      </c>
      <c r="H252" s="39"/>
      <c r="I252" s="41"/>
      <c r="J252" s="42"/>
    </row>
    <row r="253" spans="1:10" s="44" customFormat="1" ht="50" customHeight="1" x14ac:dyDescent="0.2">
      <c r="A253" s="16">
        <f t="shared" si="3"/>
        <v>252</v>
      </c>
      <c r="B253" s="13" t="s">
        <v>2565</v>
      </c>
      <c r="C253" s="16" t="s">
        <v>3210</v>
      </c>
      <c r="D253" s="14" t="s">
        <v>2960</v>
      </c>
      <c r="E253" s="13" t="s">
        <v>2566</v>
      </c>
      <c r="F253" s="13" t="s">
        <v>2567</v>
      </c>
      <c r="G253" s="13" t="s">
        <v>2568</v>
      </c>
      <c r="H253" s="39"/>
      <c r="I253" s="41"/>
      <c r="J253" s="42"/>
    </row>
    <row r="254" spans="1:10" s="44" customFormat="1" ht="50" customHeight="1" x14ac:dyDescent="0.2">
      <c r="A254" s="16">
        <f t="shared" si="3"/>
        <v>253</v>
      </c>
      <c r="B254" s="13" t="s">
        <v>2569</v>
      </c>
      <c r="C254" s="16" t="s">
        <v>3210</v>
      </c>
      <c r="D254" s="14" t="s">
        <v>2961</v>
      </c>
      <c r="E254" s="13" t="s">
        <v>2570</v>
      </c>
      <c r="F254" s="13" t="s">
        <v>2571</v>
      </c>
      <c r="G254" s="13" t="s">
        <v>2572</v>
      </c>
      <c r="H254" s="39"/>
      <c r="I254" s="41"/>
      <c r="J254" s="42"/>
    </row>
    <row r="255" spans="1:10" s="44" customFormat="1" ht="34" x14ac:dyDescent="0.2">
      <c r="A255" s="16">
        <f t="shared" si="3"/>
        <v>254</v>
      </c>
      <c r="B255" s="13" t="s">
        <v>2573</v>
      </c>
      <c r="C255" s="16" t="s">
        <v>3210</v>
      </c>
      <c r="D255" s="14" t="s">
        <v>2962</v>
      </c>
      <c r="E255" s="13" t="s">
        <v>2574</v>
      </c>
      <c r="F255" s="13" t="s">
        <v>2575</v>
      </c>
      <c r="G255" s="13" t="s">
        <v>2576</v>
      </c>
      <c r="H255" s="39"/>
      <c r="I255" s="41"/>
      <c r="J255" s="42"/>
    </row>
    <row r="256" spans="1:10" s="44" customFormat="1" ht="50" customHeight="1" x14ac:dyDescent="0.2">
      <c r="A256" s="16">
        <f t="shared" si="3"/>
        <v>255</v>
      </c>
      <c r="B256" s="13" t="s">
        <v>2577</v>
      </c>
      <c r="C256" s="16" t="s">
        <v>3210</v>
      </c>
      <c r="D256" s="14" t="s">
        <v>2963</v>
      </c>
      <c r="E256" s="13" t="s">
        <v>2578</v>
      </c>
      <c r="F256" s="13" t="s">
        <v>2579</v>
      </c>
      <c r="G256" s="13" t="s">
        <v>2580</v>
      </c>
      <c r="H256" s="39"/>
      <c r="I256" s="41"/>
      <c r="J256" s="42"/>
    </row>
    <row r="257" spans="1:10" s="44" customFormat="1" ht="50" customHeight="1" x14ac:dyDescent="0.2">
      <c r="A257" s="16">
        <f t="shared" si="3"/>
        <v>256</v>
      </c>
      <c r="B257" s="13" t="s">
        <v>2581</v>
      </c>
      <c r="C257" s="16" t="s">
        <v>3210</v>
      </c>
      <c r="D257" s="14" t="s">
        <v>2964</v>
      </c>
      <c r="E257" s="13" t="s">
        <v>2582</v>
      </c>
      <c r="F257" s="13" t="s">
        <v>2583</v>
      </c>
      <c r="G257" s="13" t="s">
        <v>2584</v>
      </c>
      <c r="H257" s="39"/>
      <c r="I257" s="41"/>
      <c r="J257" s="42"/>
    </row>
    <row r="258" spans="1:10" s="44" customFormat="1" ht="50" customHeight="1" x14ac:dyDescent="0.2">
      <c r="A258" s="16">
        <f t="shared" si="3"/>
        <v>257</v>
      </c>
      <c r="B258" s="13" t="s">
        <v>2585</v>
      </c>
      <c r="C258" s="16" t="s">
        <v>3210</v>
      </c>
      <c r="D258" s="14" t="s">
        <v>2965</v>
      </c>
      <c r="E258" s="13" t="s">
        <v>2586</v>
      </c>
      <c r="F258" s="13" t="s">
        <v>2587</v>
      </c>
      <c r="G258" s="13" t="s">
        <v>2588</v>
      </c>
      <c r="H258" s="39"/>
      <c r="I258" s="41"/>
      <c r="J258" s="42"/>
    </row>
    <row r="259" spans="1:10" s="44" customFormat="1" ht="170" x14ac:dyDescent="0.2">
      <c r="A259" s="16">
        <f t="shared" si="3"/>
        <v>258</v>
      </c>
      <c r="B259" s="13" t="s">
        <v>2589</v>
      </c>
      <c r="C259" s="16" t="s">
        <v>3210</v>
      </c>
      <c r="D259" s="14" t="s">
        <v>2966</v>
      </c>
      <c r="E259" s="13" t="s">
        <v>2590</v>
      </c>
      <c r="F259" s="13" t="s">
        <v>2591</v>
      </c>
      <c r="G259" s="13" t="s">
        <v>2592</v>
      </c>
      <c r="H259" s="39"/>
      <c r="I259" s="41"/>
      <c r="J259" s="42"/>
    </row>
    <row r="260" spans="1:10" s="44" customFormat="1" ht="34" x14ac:dyDescent="0.2">
      <c r="A260" s="16">
        <f t="shared" si="3"/>
        <v>259</v>
      </c>
      <c r="B260" s="13" t="s">
        <v>2593</v>
      </c>
      <c r="C260" s="16" t="s">
        <v>3210</v>
      </c>
      <c r="D260" s="14" t="s">
        <v>2967</v>
      </c>
      <c r="E260" s="13" t="s">
        <v>2594</v>
      </c>
      <c r="F260" s="13" t="s">
        <v>2595</v>
      </c>
      <c r="G260" s="13" t="s">
        <v>206</v>
      </c>
      <c r="H260" s="39"/>
      <c r="I260" s="41"/>
      <c r="J260" s="42"/>
    </row>
    <row r="261" spans="1:10" s="44" customFormat="1" ht="50" customHeight="1" x14ac:dyDescent="0.2">
      <c r="A261" s="16">
        <f t="shared" si="3"/>
        <v>260</v>
      </c>
      <c r="B261" s="13" t="s">
        <v>2596</v>
      </c>
      <c r="C261" s="16" t="s">
        <v>3210</v>
      </c>
      <c r="D261" s="14" t="s">
        <v>2968</v>
      </c>
      <c r="E261" s="13" t="s">
        <v>2597</v>
      </c>
      <c r="F261" s="13" t="s">
        <v>2598</v>
      </c>
      <c r="G261" s="13" t="s">
        <v>206</v>
      </c>
      <c r="H261" s="39"/>
      <c r="I261" s="41"/>
      <c r="J261" s="42"/>
    </row>
    <row r="262" spans="1:10" s="44" customFormat="1" ht="50" customHeight="1" x14ac:dyDescent="0.2">
      <c r="A262" s="16">
        <f t="shared" si="3"/>
        <v>261</v>
      </c>
      <c r="B262" s="13" t="s">
        <v>2599</v>
      </c>
      <c r="C262" s="16" t="s">
        <v>3210</v>
      </c>
      <c r="D262" s="14" t="s">
        <v>2969</v>
      </c>
      <c r="E262" s="13" t="s">
        <v>2600</v>
      </c>
      <c r="F262" s="13" t="s">
        <v>2601</v>
      </c>
      <c r="G262" s="13" t="s">
        <v>206</v>
      </c>
      <c r="H262" s="39"/>
      <c r="I262" s="41"/>
      <c r="J262" s="42"/>
    </row>
    <row r="263" spans="1:10" s="44" customFormat="1" ht="51" x14ac:dyDescent="0.2">
      <c r="A263" s="16">
        <f t="shared" si="3"/>
        <v>262</v>
      </c>
      <c r="B263" s="13" t="s">
        <v>2602</v>
      </c>
      <c r="C263" s="16" t="s">
        <v>3210</v>
      </c>
      <c r="D263" s="14" t="s">
        <v>2970</v>
      </c>
      <c r="E263" s="13" t="s">
        <v>2603</v>
      </c>
      <c r="F263" s="13" t="s">
        <v>2604</v>
      </c>
      <c r="G263" s="13" t="s">
        <v>2605</v>
      </c>
      <c r="H263" s="39"/>
      <c r="I263" s="41"/>
      <c r="J263" s="42"/>
    </row>
    <row r="264" spans="1:10" s="44" customFormat="1" ht="51" x14ac:dyDescent="0.2">
      <c r="A264" s="16">
        <f t="shared" si="3"/>
        <v>263</v>
      </c>
      <c r="B264" s="13" t="s">
        <v>2606</v>
      </c>
      <c r="C264" s="16" t="s">
        <v>3210</v>
      </c>
      <c r="D264" s="14" t="s">
        <v>3168</v>
      </c>
      <c r="E264" s="13" t="s">
        <v>2607</v>
      </c>
      <c r="F264" s="13" t="s">
        <v>2608</v>
      </c>
      <c r="G264" s="13" t="s">
        <v>2609</v>
      </c>
      <c r="H264" s="39"/>
      <c r="I264" s="41"/>
      <c r="J264" s="42"/>
    </row>
    <row r="265" spans="1:10" s="44" customFormat="1" ht="51" x14ac:dyDescent="0.2">
      <c r="A265" s="16">
        <f t="shared" si="3"/>
        <v>264</v>
      </c>
      <c r="B265" s="13" t="s">
        <v>2610</v>
      </c>
      <c r="C265" s="16" t="s">
        <v>3210</v>
      </c>
      <c r="D265" s="14" t="s">
        <v>3169</v>
      </c>
      <c r="E265" s="13" t="s">
        <v>2611</v>
      </c>
      <c r="F265" s="13" t="s">
        <v>2612</v>
      </c>
      <c r="G265" s="13" t="s">
        <v>2613</v>
      </c>
      <c r="H265" s="39"/>
      <c r="I265" s="41"/>
      <c r="J265" s="42"/>
    </row>
    <row r="266" spans="1:10" s="44" customFormat="1" ht="34" x14ac:dyDescent="0.2">
      <c r="A266" s="16">
        <f t="shared" si="3"/>
        <v>265</v>
      </c>
      <c r="B266" s="13" t="s">
        <v>2614</v>
      </c>
      <c r="C266" s="16" t="s">
        <v>3210</v>
      </c>
      <c r="D266" s="14" t="s">
        <v>3170</v>
      </c>
      <c r="E266" s="13" t="s">
        <v>2615</v>
      </c>
      <c r="F266" s="13" t="s">
        <v>2616</v>
      </c>
      <c r="G266" s="19" t="s">
        <v>2617</v>
      </c>
      <c r="H266" s="39"/>
      <c r="I266" s="41"/>
      <c r="J266" s="42"/>
    </row>
    <row r="267" spans="1:10" s="44" customFormat="1" ht="187" x14ac:dyDescent="0.2">
      <c r="A267" s="16">
        <f t="shared" si="3"/>
        <v>266</v>
      </c>
      <c r="B267" s="13" t="s">
        <v>2618</v>
      </c>
      <c r="C267" s="16" t="s">
        <v>3210</v>
      </c>
      <c r="D267" s="14" t="s">
        <v>3171</v>
      </c>
      <c r="E267" s="13" t="s">
        <v>2619</v>
      </c>
      <c r="F267" s="13" t="s">
        <v>2620</v>
      </c>
      <c r="G267" s="13" t="s">
        <v>2621</v>
      </c>
      <c r="H267" s="39"/>
      <c r="I267" s="41"/>
      <c r="J267" s="42"/>
    </row>
    <row r="268" spans="1:10" s="44" customFormat="1" ht="102" x14ac:dyDescent="0.2">
      <c r="A268" s="16">
        <f t="shared" si="3"/>
        <v>267</v>
      </c>
      <c r="B268" s="13" t="s">
        <v>2622</v>
      </c>
      <c r="C268" s="16" t="s">
        <v>3210</v>
      </c>
      <c r="D268" s="14" t="s">
        <v>3172</v>
      </c>
      <c r="E268" s="13" t="s">
        <v>2623</v>
      </c>
      <c r="F268" s="13" t="s">
        <v>2624</v>
      </c>
      <c r="G268" s="13" t="s">
        <v>2625</v>
      </c>
      <c r="H268" s="39"/>
      <c r="I268" s="41"/>
      <c r="J268" s="42"/>
    </row>
    <row r="269" spans="1:10" s="44" customFormat="1" ht="51" x14ac:dyDescent="0.2">
      <c r="A269" s="16">
        <f t="shared" si="3"/>
        <v>268</v>
      </c>
      <c r="B269" s="13" t="s">
        <v>2626</v>
      </c>
      <c r="C269" s="16" t="s">
        <v>3210</v>
      </c>
      <c r="D269" s="14" t="s">
        <v>3173</v>
      </c>
      <c r="E269" s="13" t="s">
        <v>2627</v>
      </c>
      <c r="F269" s="13" t="s">
        <v>2628</v>
      </c>
      <c r="G269" s="13" t="s">
        <v>2629</v>
      </c>
      <c r="H269" s="39"/>
      <c r="I269" s="41"/>
      <c r="J269" s="42"/>
    </row>
    <row r="270" spans="1:10" s="44" customFormat="1" ht="68" x14ac:dyDescent="0.2">
      <c r="A270" s="16">
        <f t="shared" si="3"/>
        <v>269</v>
      </c>
      <c r="B270" s="13" t="s">
        <v>2630</v>
      </c>
      <c r="C270" s="16" t="s">
        <v>3210</v>
      </c>
      <c r="D270" s="14" t="s">
        <v>3174</v>
      </c>
      <c r="E270" s="13" t="s">
        <v>2631</v>
      </c>
      <c r="F270" s="13" t="s">
        <v>2632</v>
      </c>
      <c r="G270" s="13" t="s">
        <v>971</v>
      </c>
      <c r="H270" s="39"/>
      <c r="I270" s="41"/>
      <c r="J270" s="42"/>
    </row>
    <row r="271" spans="1:10" s="44" customFormat="1" ht="136" x14ac:dyDescent="0.2">
      <c r="A271" s="16">
        <f t="shared" si="3"/>
        <v>270</v>
      </c>
      <c r="B271" s="13" t="s">
        <v>2633</v>
      </c>
      <c r="C271" s="16" t="s">
        <v>3210</v>
      </c>
      <c r="D271" s="14" t="s">
        <v>3175</v>
      </c>
      <c r="E271" s="13" t="s">
        <v>2634</v>
      </c>
      <c r="F271" s="13" t="s">
        <v>2635</v>
      </c>
      <c r="G271" s="13" t="s">
        <v>973</v>
      </c>
      <c r="H271" s="39"/>
      <c r="I271" s="41"/>
      <c r="J271" s="42"/>
    </row>
    <row r="272" spans="1:10" s="44" customFormat="1" ht="68" x14ac:dyDescent="0.2">
      <c r="A272" s="16">
        <f t="shared" si="3"/>
        <v>271</v>
      </c>
      <c r="B272" s="13" t="s">
        <v>2636</v>
      </c>
      <c r="C272" s="16" t="s">
        <v>3210</v>
      </c>
      <c r="D272" s="14" t="s">
        <v>3176</v>
      </c>
      <c r="E272" s="13" t="s">
        <v>2637</v>
      </c>
      <c r="F272" s="13" t="s">
        <v>2638</v>
      </c>
      <c r="G272" s="13" t="s">
        <v>971</v>
      </c>
      <c r="H272" s="39"/>
      <c r="I272" s="41"/>
      <c r="J272" s="42"/>
    </row>
    <row r="273" spans="1:10" s="44" customFormat="1" ht="136" x14ac:dyDescent="0.2">
      <c r="A273" s="16">
        <f t="shared" si="3"/>
        <v>272</v>
      </c>
      <c r="B273" s="13" t="s">
        <v>2639</v>
      </c>
      <c r="C273" s="16" t="s">
        <v>3210</v>
      </c>
      <c r="D273" s="14" t="s">
        <v>3177</v>
      </c>
      <c r="E273" s="13" t="s">
        <v>2640</v>
      </c>
      <c r="F273" s="13" t="s">
        <v>2641</v>
      </c>
      <c r="G273" s="13" t="s">
        <v>973</v>
      </c>
      <c r="H273" s="39"/>
      <c r="I273" s="41"/>
      <c r="J273" s="42"/>
    </row>
    <row r="274" spans="1:10" s="44" customFormat="1" ht="68" x14ac:dyDescent="0.2">
      <c r="A274" s="16">
        <f t="shared" si="3"/>
        <v>273</v>
      </c>
      <c r="B274" s="14" t="s">
        <v>2642</v>
      </c>
      <c r="C274" s="16" t="s">
        <v>3210</v>
      </c>
      <c r="D274" s="14" t="s">
        <v>3178</v>
      </c>
      <c r="E274" s="13" t="s">
        <v>2643</v>
      </c>
      <c r="F274" s="13" t="s">
        <v>2638</v>
      </c>
      <c r="G274" s="13" t="s">
        <v>971</v>
      </c>
      <c r="H274" s="39"/>
      <c r="I274" s="41"/>
      <c r="J274" s="42"/>
    </row>
    <row r="275" spans="1:10" s="44" customFormat="1" ht="136" x14ac:dyDescent="0.2">
      <c r="A275" s="16">
        <f t="shared" si="3"/>
        <v>274</v>
      </c>
      <c r="B275" s="13" t="s">
        <v>2644</v>
      </c>
      <c r="C275" s="16" t="s">
        <v>3210</v>
      </c>
      <c r="D275" s="14" t="s">
        <v>3179</v>
      </c>
      <c r="E275" s="13" t="s">
        <v>2645</v>
      </c>
      <c r="F275" s="13" t="s">
        <v>2646</v>
      </c>
      <c r="G275" s="13" t="s">
        <v>973</v>
      </c>
      <c r="H275" s="39"/>
      <c r="I275" s="41"/>
      <c r="J275" s="42"/>
    </row>
    <row r="276" spans="1:10" s="44" customFormat="1" ht="68" x14ac:dyDescent="0.2">
      <c r="A276" s="16">
        <f t="shared" si="3"/>
        <v>275</v>
      </c>
      <c r="B276" s="13" t="s">
        <v>2647</v>
      </c>
      <c r="C276" s="16" t="s">
        <v>3210</v>
      </c>
      <c r="D276" s="14" t="s">
        <v>3180</v>
      </c>
      <c r="E276" s="13" t="s">
        <v>2648</v>
      </c>
      <c r="F276" s="13" t="s">
        <v>2638</v>
      </c>
      <c r="G276" s="13" t="s">
        <v>971</v>
      </c>
      <c r="H276" s="39"/>
      <c r="I276" s="41"/>
      <c r="J276" s="42"/>
    </row>
    <row r="277" spans="1:10" s="44" customFormat="1" ht="136" x14ac:dyDescent="0.2">
      <c r="A277" s="16">
        <f t="shared" si="3"/>
        <v>276</v>
      </c>
      <c r="B277" s="13" t="s">
        <v>2649</v>
      </c>
      <c r="C277" s="16" t="s">
        <v>3210</v>
      </c>
      <c r="D277" s="14" t="s">
        <v>3181</v>
      </c>
      <c r="E277" s="13" t="s">
        <v>2650</v>
      </c>
      <c r="F277" s="13" t="s">
        <v>2651</v>
      </c>
      <c r="G277" s="13" t="s">
        <v>2652</v>
      </c>
      <c r="H277" s="39"/>
      <c r="I277" s="41"/>
      <c r="J277" s="42"/>
    </row>
    <row r="278" spans="1:10" s="44" customFormat="1" ht="68" x14ac:dyDescent="0.2">
      <c r="A278" s="16">
        <f t="shared" si="3"/>
        <v>277</v>
      </c>
      <c r="B278" s="14" t="s">
        <v>2653</v>
      </c>
      <c r="C278" s="16" t="s">
        <v>3210</v>
      </c>
      <c r="D278" s="14" t="s">
        <v>3182</v>
      </c>
      <c r="E278" s="13" t="s">
        <v>2654</v>
      </c>
      <c r="F278" s="13" t="s">
        <v>2638</v>
      </c>
      <c r="G278" s="13" t="s">
        <v>971</v>
      </c>
      <c r="H278" s="39"/>
      <c r="I278" s="41"/>
      <c r="J278" s="42"/>
    </row>
    <row r="279" spans="1:10" s="44" customFormat="1" ht="136" x14ac:dyDescent="0.2">
      <c r="A279" s="16">
        <f t="shared" si="3"/>
        <v>278</v>
      </c>
      <c r="B279" s="14" t="s">
        <v>2655</v>
      </c>
      <c r="C279" s="16" t="s">
        <v>3210</v>
      </c>
      <c r="D279" s="14" t="s">
        <v>3183</v>
      </c>
      <c r="E279" s="13" t="s">
        <v>2656</v>
      </c>
      <c r="F279" s="13" t="s">
        <v>2651</v>
      </c>
      <c r="G279" s="13" t="s">
        <v>973</v>
      </c>
      <c r="H279" s="39"/>
      <c r="I279" s="41"/>
      <c r="J279" s="42"/>
    </row>
    <row r="280" spans="1:10" s="44" customFormat="1" ht="51" x14ac:dyDescent="0.2">
      <c r="A280" s="16">
        <f t="shared" si="3"/>
        <v>279</v>
      </c>
      <c r="B280" s="13" t="s">
        <v>2657</v>
      </c>
      <c r="C280" s="16" t="s">
        <v>3210</v>
      </c>
      <c r="D280" s="14" t="s">
        <v>3184</v>
      </c>
      <c r="E280" s="13" t="s">
        <v>2658</v>
      </c>
      <c r="F280" s="13" t="s">
        <v>2638</v>
      </c>
      <c r="G280" s="13" t="s">
        <v>971</v>
      </c>
      <c r="H280" s="39"/>
      <c r="I280" s="41"/>
      <c r="J280" s="42"/>
    </row>
    <row r="281" spans="1:10" s="44" customFormat="1" ht="136" x14ac:dyDescent="0.2">
      <c r="A281" s="16">
        <f t="shared" si="3"/>
        <v>280</v>
      </c>
      <c r="B281" s="13" t="s">
        <v>2659</v>
      </c>
      <c r="C281" s="16" t="s">
        <v>3210</v>
      </c>
      <c r="D281" s="14" t="s">
        <v>3185</v>
      </c>
      <c r="E281" s="13" t="s">
        <v>2660</v>
      </c>
      <c r="F281" s="13" t="s">
        <v>2661</v>
      </c>
      <c r="G281" s="13" t="s">
        <v>973</v>
      </c>
      <c r="H281" s="39"/>
      <c r="I281" s="41"/>
      <c r="J281" s="42"/>
    </row>
    <row r="282" spans="1:10" s="44" customFormat="1" ht="68" x14ac:dyDescent="0.2">
      <c r="A282" s="16">
        <f t="shared" si="3"/>
        <v>281</v>
      </c>
      <c r="B282" s="13" t="s">
        <v>2662</v>
      </c>
      <c r="C282" s="16" t="s">
        <v>3210</v>
      </c>
      <c r="D282" s="14" t="s">
        <v>3186</v>
      </c>
      <c r="E282" s="13" t="s">
        <v>2663</v>
      </c>
      <c r="F282" s="13" t="s">
        <v>2638</v>
      </c>
      <c r="G282" s="13" t="s">
        <v>971</v>
      </c>
      <c r="H282" s="39"/>
      <c r="I282" s="41"/>
      <c r="J282" s="42"/>
    </row>
    <row r="283" spans="1:10" s="44" customFormat="1" ht="136" x14ac:dyDescent="0.2">
      <c r="A283" s="16">
        <f t="shared" si="3"/>
        <v>282</v>
      </c>
      <c r="B283" s="13" t="s">
        <v>2664</v>
      </c>
      <c r="C283" s="16" t="s">
        <v>3210</v>
      </c>
      <c r="D283" s="14" t="s">
        <v>3187</v>
      </c>
      <c r="E283" s="13" t="s">
        <v>2665</v>
      </c>
      <c r="F283" s="13" t="s">
        <v>2661</v>
      </c>
      <c r="G283" s="13" t="s">
        <v>973</v>
      </c>
      <c r="H283" s="39"/>
      <c r="I283" s="41"/>
      <c r="J283" s="42"/>
    </row>
    <row r="284" spans="1:10" s="44" customFormat="1" ht="51" x14ac:dyDescent="0.2">
      <c r="A284" s="16">
        <f t="shared" si="3"/>
        <v>283</v>
      </c>
      <c r="B284" s="13" t="s">
        <v>2666</v>
      </c>
      <c r="C284" s="16" t="s">
        <v>3210</v>
      </c>
      <c r="D284" s="14" t="s">
        <v>3188</v>
      </c>
      <c r="E284" s="13" t="s">
        <v>2667</v>
      </c>
      <c r="F284" s="13" t="s">
        <v>2668</v>
      </c>
      <c r="G284" s="13" t="s">
        <v>2016</v>
      </c>
      <c r="H284" s="39"/>
      <c r="I284" s="41"/>
      <c r="J284" s="42"/>
    </row>
    <row r="285" spans="1:10" s="44" customFormat="1" ht="204" x14ac:dyDescent="0.2">
      <c r="A285" s="16">
        <f t="shared" si="3"/>
        <v>284</v>
      </c>
      <c r="B285" s="14" t="s">
        <v>2669</v>
      </c>
      <c r="C285" s="16" t="s">
        <v>3210</v>
      </c>
      <c r="D285" s="14" t="s">
        <v>3189</v>
      </c>
      <c r="E285" s="13" t="s">
        <v>2670</v>
      </c>
      <c r="F285" s="13" t="s">
        <v>2671</v>
      </c>
      <c r="G285" s="13" t="s">
        <v>2020</v>
      </c>
      <c r="H285" s="39"/>
      <c r="I285" s="41"/>
      <c r="J285" s="42"/>
    </row>
    <row r="286" spans="1:10" s="44" customFormat="1" ht="102" x14ac:dyDescent="0.2">
      <c r="A286" s="16">
        <f t="shared" si="3"/>
        <v>285</v>
      </c>
      <c r="B286" s="13" t="s">
        <v>2672</v>
      </c>
      <c r="C286" s="16" t="s">
        <v>3210</v>
      </c>
      <c r="D286" s="14" t="s">
        <v>3190</v>
      </c>
      <c r="E286" s="13" t="s">
        <v>2673</v>
      </c>
      <c r="F286" s="13" t="s">
        <v>2674</v>
      </c>
      <c r="G286" s="13" t="s">
        <v>2675</v>
      </c>
      <c r="H286" s="39"/>
      <c r="I286" s="41"/>
      <c r="J286" s="42"/>
    </row>
    <row r="287" spans="1:10" s="44" customFormat="1" ht="204" x14ac:dyDescent="0.2">
      <c r="A287" s="16">
        <f t="shared" si="3"/>
        <v>286</v>
      </c>
      <c r="B287" s="13" t="s">
        <v>2676</v>
      </c>
      <c r="C287" s="16" t="s">
        <v>3210</v>
      </c>
      <c r="D287" s="14" t="s">
        <v>3191</v>
      </c>
      <c r="E287" s="13" t="s">
        <v>2677</v>
      </c>
      <c r="F287" s="13" t="s">
        <v>2678</v>
      </c>
      <c r="G287" s="13" t="s">
        <v>2020</v>
      </c>
      <c r="H287" s="39"/>
      <c r="I287" s="41"/>
      <c r="J287" s="42"/>
    </row>
    <row r="288" spans="1:10" s="44" customFormat="1" ht="102" x14ac:dyDescent="0.2">
      <c r="A288" s="16">
        <f t="shared" si="3"/>
        <v>287</v>
      </c>
      <c r="B288" s="13" t="s">
        <v>2679</v>
      </c>
      <c r="C288" s="16" t="s">
        <v>3210</v>
      </c>
      <c r="D288" s="14" t="s">
        <v>3192</v>
      </c>
      <c r="E288" s="13" t="s">
        <v>2680</v>
      </c>
      <c r="F288" s="13" t="s">
        <v>2681</v>
      </c>
      <c r="G288" s="13" t="s">
        <v>2682</v>
      </c>
      <c r="H288" s="39"/>
      <c r="I288" s="41"/>
      <c r="J288" s="42"/>
    </row>
    <row r="289" spans="1:10" s="44" customFormat="1" ht="187" x14ac:dyDescent="0.2">
      <c r="A289" s="16">
        <f t="shared" si="3"/>
        <v>288</v>
      </c>
      <c r="B289" s="13" t="s">
        <v>2683</v>
      </c>
      <c r="C289" s="16" t="s">
        <v>3210</v>
      </c>
      <c r="D289" s="14" t="s">
        <v>3193</v>
      </c>
      <c r="E289" s="13" t="s">
        <v>2684</v>
      </c>
      <c r="F289" s="13" t="s">
        <v>2685</v>
      </c>
      <c r="G289" s="13" t="s">
        <v>2686</v>
      </c>
      <c r="H289" s="39"/>
      <c r="I289" s="41"/>
      <c r="J289" s="42"/>
    </row>
    <row r="290" spans="1:10" s="44" customFormat="1" ht="187" x14ac:dyDescent="0.2">
      <c r="A290" s="16">
        <f t="shared" si="3"/>
        <v>289</v>
      </c>
      <c r="B290" s="13" t="s">
        <v>2687</v>
      </c>
      <c r="C290" s="16" t="s">
        <v>3210</v>
      </c>
      <c r="D290" s="14" t="s">
        <v>3194</v>
      </c>
      <c r="E290" s="13" t="s">
        <v>2688</v>
      </c>
      <c r="F290" s="19" t="s">
        <v>2689</v>
      </c>
      <c r="G290" s="19" t="s">
        <v>2020</v>
      </c>
      <c r="H290" s="39"/>
      <c r="I290" s="41"/>
      <c r="J290" s="42"/>
    </row>
    <row r="291" spans="1:10" s="44" customFormat="1" ht="153" x14ac:dyDescent="0.2">
      <c r="A291" s="16">
        <f t="shared" si="3"/>
        <v>290</v>
      </c>
      <c r="B291" s="14" t="s">
        <v>2690</v>
      </c>
      <c r="C291" s="16" t="s">
        <v>3210</v>
      </c>
      <c r="D291" s="14" t="s">
        <v>3195</v>
      </c>
      <c r="E291" s="13" t="s">
        <v>2691</v>
      </c>
      <c r="F291" s="13" t="s">
        <v>2692</v>
      </c>
      <c r="G291" s="13" t="s">
        <v>2693</v>
      </c>
      <c r="H291" s="39"/>
      <c r="I291" s="41"/>
      <c r="J291" s="42"/>
    </row>
    <row r="292" spans="1:10" s="44" customFormat="1" ht="50" customHeight="1" x14ac:dyDescent="0.2">
      <c r="A292" s="16">
        <f t="shared" si="3"/>
        <v>291</v>
      </c>
      <c r="B292" s="13" t="s">
        <v>2694</v>
      </c>
      <c r="C292" s="16" t="s">
        <v>3210</v>
      </c>
      <c r="D292" s="14" t="s">
        <v>3196</v>
      </c>
      <c r="E292" s="13" t="s">
        <v>2695</v>
      </c>
      <c r="F292" s="13" t="s">
        <v>2696</v>
      </c>
      <c r="G292" s="13" t="s">
        <v>2697</v>
      </c>
      <c r="H292" s="39"/>
      <c r="I292" s="41"/>
      <c r="J292" s="42"/>
    </row>
    <row r="293" spans="1:10" s="44" customFormat="1" ht="102" x14ac:dyDescent="0.2">
      <c r="A293" s="16">
        <f t="shared" si="3"/>
        <v>292</v>
      </c>
      <c r="B293" s="13" t="s">
        <v>2698</v>
      </c>
      <c r="C293" s="16" t="s">
        <v>3210</v>
      </c>
      <c r="D293" s="14" t="s">
        <v>3197</v>
      </c>
      <c r="E293" s="13" t="s">
        <v>2699</v>
      </c>
      <c r="F293" s="13" t="s">
        <v>2700</v>
      </c>
      <c r="G293" s="13" t="s">
        <v>2701</v>
      </c>
      <c r="H293" s="39"/>
      <c r="I293" s="41"/>
      <c r="J293" s="42"/>
    </row>
    <row r="294" spans="1:10" ht="51" x14ac:dyDescent="0.2">
      <c r="A294" s="16">
        <f t="shared" si="3"/>
        <v>293</v>
      </c>
      <c r="B294" s="13" t="s">
        <v>2702</v>
      </c>
      <c r="C294" s="16" t="s">
        <v>3210</v>
      </c>
      <c r="D294" s="14" t="s">
        <v>3198</v>
      </c>
      <c r="E294" s="13" t="s">
        <v>2703</v>
      </c>
      <c r="F294" s="13" t="s">
        <v>2704</v>
      </c>
      <c r="G294" s="13" t="s">
        <v>2258</v>
      </c>
    </row>
    <row r="295" spans="1:10" ht="85" x14ac:dyDescent="0.2">
      <c r="A295" s="16">
        <f t="shared" si="3"/>
        <v>294</v>
      </c>
      <c r="B295" s="13" t="s">
        <v>2705</v>
      </c>
      <c r="C295" s="16" t="s">
        <v>3210</v>
      </c>
      <c r="D295" s="14" t="s">
        <v>3199</v>
      </c>
      <c r="E295" s="13" t="s">
        <v>2706</v>
      </c>
      <c r="F295" s="13" t="s">
        <v>2707</v>
      </c>
      <c r="G295" s="13" t="s">
        <v>2708</v>
      </c>
    </row>
    <row r="296" spans="1:10" ht="34" x14ac:dyDescent="0.2">
      <c r="A296" s="16">
        <f t="shared" ref="A296:A297" si="4">A295+1</f>
        <v>295</v>
      </c>
      <c r="B296" s="13" t="s">
        <v>2709</v>
      </c>
      <c r="C296" s="16" t="s">
        <v>3210</v>
      </c>
      <c r="D296" s="14" t="s">
        <v>3200</v>
      </c>
      <c r="E296" s="13" t="s">
        <v>904</v>
      </c>
      <c r="F296" s="13" t="s">
        <v>219</v>
      </c>
      <c r="G296" s="19" t="s">
        <v>220</v>
      </c>
    </row>
    <row r="297" spans="1:10" ht="68" x14ac:dyDescent="0.2">
      <c r="A297" s="16">
        <f t="shared" si="4"/>
        <v>296</v>
      </c>
      <c r="B297" s="13" t="s">
        <v>2710</v>
      </c>
      <c r="C297" s="16" t="s">
        <v>3210</v>
      </c>
      <c r="D297" s="14" t="s">
        <v>3206</v>
      </c>
      <c r="E297" s="13" t="s">
        <v>2711</v>
      </c>
      <c r="F297" s="13" t="s">
        <v>2712</v>
      </c>
      <c r="G297" s="13" t="s">
        <v>2713</v>
      </c>
    </row>
    <row r="298" spans="1:10" x14ac:dyDescent="0.2">
      <c r="A298" s="3" t="s">
        <v>1247</v>
      </c>
      <c r="B298" s="4">
        <f>COUNTA(B2:B297)</f>
        <v>296</v>
      </c>
    </row>
  </sheetData>
  <autoFilter ref="A1:J294" xr:uid="{7CD9C703-384B-CB46-BE73-70A38DCFDC44}"/>
  <phoneticPr fontId="11" type="noConversion"/>
  <conditionalFormatting sqref="I2:I1048576">
    <cfRule type="cellIs" dxfId="264" priority="426" operator="equal">
      <formula>"N/A"</formula>
    </cfRule>
    <cfRule type="cellIs" dxfId="263" priority="427" operator="equal">
      <formula>"No"</formula>
    </cfRule>
    <cfRule type="cellIs" dxfId="262" priority="428" operator="equal">
      <formula>"Yes"</formula>
    </cfRule>
  </conditionalFormatting>
  <conditionalFormatting sqref="I225">
    <cfRule type="cellIs" dxfId="261" priority="366" operator="equal">
      <formula>"N/A"</formula>
    </cfRule>
    <cfRule type="cellIs" dxfId="260" priority="367" operator="equal">
      <formula>"No"</formula>
    </cfRule>
    <cfRule type="cellIs" dxfId="259" priority="368" operator="equal">
      <formula>"Yes"</formula>
    </cfRule>
  </conditionalFormatting>
  <conditionalFormatting sqref="I242">
    <cfRule type="cellIs" dxfId="258" priority="360" operator="equal">
      <formula>"N/A"</formula>
    </cfRule>
    <cfRule type="cellIs" dxfId="257" priority="361" operator="equal">
      <formula>"No"</formula>
    </cfRule>
    <cfRule type="cellIs" dxfId="256" priority="362" operator="equal">
      <formula>"Yes"</formula>
    </cfRule>
  </conditionalFormatting>
  <conditionalFormatting sqref="I1">
    <cfRule type="cellIs" dxfId="255" priority="357" operator="equal">
      <formula>"N/A"</formula>
    </cfRule>
    <cfRule type="cellIs" dxfId="254" priority="358" operator="equal">
      <formula>"No"</formula>
    </cfRule>
    <cfRule type="cellIs" dxfId="253" priority="359" operator="equal">
      <formula>"Yes"</formula>
    </cfRule>
  </conditionalFormatting>
  <conditionalFormatting sqref="I147">
    <cfRule type="cellIs" dxfId="252" priority="354" operator="equal">
      <formula>"N/A"</formula>
    </cfRule>
    <cfRule type="cellIs" dxfId="251" priority="355" operator="equal">
      <formula>"No"</formula>
    </cfRule>
    <cfRule type="cellIs" dxfId="250" priority="356" operator="equal">
      <formula>"Yes"</formula>
    </cfRule>
  </conditionalFormatting>
  <conditionalFormatting sqref="I233">
    <cfRule type="cellIs" dxfId="249" priority="279" operator="equal">
      <formula>"N/A"</formula>
    </cfRule>
    <cfRule type="cellIs" dxfId="248" priority="280" operator="equal">
      <formula>"No"</formula>
    </cfRule>
    <cfRule type="cellIs" dxfId="247" priority="281" operator="equal">
      <formula>"Yes"</formula>
    </cfRule>
  </conditionalFormatting>
  <conditionalFormatting sqref="I231">
    <cfRule type="cellIs" dxfId="246" priority="276" operator="equal">
      <formula>"N/A"</formula>
    </cfRule>
    <cfRule type="cellIs" dxfId="245" priority="277" operator="equal">
      <formula>"No"</formula>
    </cfRule>
    <cfRule type="cellIs" dxfId="244" priority="278" operator="equal">
      <formula>"Yes"</formula>
    </cfRule>
  </conditionalFormatting>
  <conditionalFormatting sqref="I232">
    <cfRule type="cellIs" dxfId="243" priority="273" operator="equal">
      <formula>"N/A"</formula>
    </cfRule>
    <cfRule type="cellIs" dxfId="242" priority="274" operator="equal">
      <formula>"No"</formula>
    </cfRule>
    <cfRule type="cellIs" dxfId="241" priority="275" operator="equal">
      <formula>"Yes"</formula>
    </cfRule>
  </conditionalFormatting>
  <conditionalFormatting sqref="I271">
    <cfRule type="cellIs" dxfId="240" priority="261" operator="equal">
      <formula>"N/A"</formula>
    </cfRule>
    <cfRule type="cellIs" dxfId="239" priority="262" operator="equal">
      <formula>"No"</formula>
    </cfRule>
    <cfRule type="cellIs" dxfId="238" priority="263" operator="equal">
      <formula>"Yes"</formula>
    </cfRule>
  </conditionalFormatting>
  <conditionalFormatting sqref="I271">
    <cfRule type="cellIs" dxfId="237" priority="258" operator="equal">
      <formula>"N/A"</formula>
    </cfRule>
    <cfRule type="cellIs" dxfId="236" priority="259" operator="equal">
      <formula>"No"</formula>
    </cfRule>
    <cfRule type="cellIs" dxfId="235" priority="260" operator="equal">
      <formula>"Yes"</formula>
    </cfRule>
  </conditionalFormatting>
  <conditionalFormatting sqref="I272">
    <cfRule type="cellIs" dxfId="234" priority="255" operator="equal">
      <formula>"N/A"</formula>
    </cfRule>
    <cfRule type="cellIs" dxfId="233" priority="256" operator="equal">
      <formula>"No"</formula>
    </cfRule>
    <cfRule type="cellIs" dxfId="232" priority="257" operator="equal">
      <formula>"Yes"</formula>
    </cfRule>
  </conditionalFormatting>
  <conditionalFormatting sqref="I285">
    <cfRule type="cellIs" dxfId="231" priority="252" operator="equal">
      <formula>"N/A"</formula>
    </cfRule>
    <cfRule type="cellIs" dxfId="230" priority="253" operator="equal">
      <formula>"No"</formula>
    </cfRule>
    <cfRule type="cellIs" dxfId="229" priority="254" operator="equal">
      <formula>"Yes"</formula>
    </cfRule>
  </conditionalFormatting>
  <conditionalFormatting sqref="I287">
    <cfRule type="cellIs" dxfId="228" priority="249" operator="equal">
      <formula>"N/A"</formula>
    </cfRule>
    <cfRule type="cellIs" dxfId="227" priority="250" operator="equal">
      <formula>"No"</formula>
    </cfRule>
    <cfRule type="cellIs" dxfId="226" priority="251" operator="equal">
      <formula>"Yes"</formula>
    </cfRule>
  </conditionalFormatting>
  <conditionalFormatting sqref="I290">
    <cfRule type="cellIs" dxfId="225" priority="246" operator="equal">
      <formula>"N/A"</formula>
    </cfRule>
    <cfRule type="cellIs" dxfId="224" priority="247" operator="equal">
      <formula>"No"</formula>
    </cfRule>
    <cfRule type="cellIs" dxfId="223" priority="248" operator="equal">
      <formula>"Yes"</formula>
    </cfRule>
  </conditionalFormatting>
  <conditionalFormatting sqref="I291">
    <cfRule type="cellIs" dxfId="222" priority="243" operator="equal">
      <formula>"N/A"</formula>
    </cfRule>
    <cfRule type="cellIs" dxfId="221" priority="244" operator="equal">
      <formula>"No"</formula>
    </cfRule>
    <cfRule type="cellIs" dxfId="220" priority="245" operator="equal">
      <formula>"Yes"</formula>
    </cfRule>
  </conditionalFormatting>
  <conditionalFormatting sqref="I239">
    <cfRule type="cellIs" dxfId="219" priority="234" operator="equal">
      <formula>"N/A"</formula>
    </cfRule>
    <cfRule type="cellIs" dxfId="218" priority="235" operator="equal">
      <formula>"No"</formula>
    </cfRule>
    <cfRule type="cellIs" dxfId="217" priority="236" operator="equal">
      <formula>"Yes"</formula>
    </cfRule>
  </conditionalFormatting>
  <conditionalFormatting sqref="I240">
    <cfRule type="cellIs" dxfId="216" priority="231" operator="equal">
      <formula>"N/A"</formula>
    </cfRule>
    <cfRule type="cellIs" dxfId="215" priority="232" operator="equal">
      <formula>"No"</formula>
    </cfRule>
    <cfRule type="cellIs" dxfId="214" priority="233" operator="equal">
      <formula>"Yes"</formula>
    </cfRule>
  </conditionalFormatting>
  <conditionalFormatting sqref="I148">
    <cfRule type="cellIs" dxfId="213" priority="228" operator="equal">
      <formula>"N/A"</formula>
    </cfRule>
    <cfRule type="cellIs" dxfId="212" priority="229" operator="equal">
      <formula>"No"</formula>
    </cfRule>
    <cfRule type="cellIs" dxfId="211" priority="230" operator="equal">
      <formula>"Yes"</formula>
    </cfRule>
  </conditionalFormatting>
  <conditionalFormatting sqref="I149">
    <cfRule type="cellIs" dxfId="210" priority="225" operator="equal">
      <formula>"N/A"</formula>
    </cfRule>
    <cfRule type="cellIs" dxfId="209" priority="226" operator="equal">
      <formula>"No"</formula>
    </cfRule>
    <cfRule type="cellIs" dxfId="208" priority="227" operator="equal">
      <formula>"Yes"</formula>
    </cfRule>
  </conditionalFormatting>
  <conditionalFormatting sqref="I149">
    <cfRule type="cellIs" dxfId="207" priority="222" operator="equal">
      <formula>"N/A"</formula>
    </cfRule>
    <cfRule type="cellIs" dxfId="206" priority="223" operator="equal">
      <formula>"No"</formula>
    </cfRule>
    <cfRule type="cellIs" dxfId="205" priority="224" operator="equal">
      <formula>"Yes"</formula>
    </cfRule>
  </conditionalFormatting>
  <conditionalFormatting sqref="I151">
    <cfRule type="cellIs" dxfId="204" priority="219" operator="equal">
      <formula>"N/A"</formula>
    </cfRule>
    <cfRule type="cellIs" dxfId="203" priority="220" operator="equal">
      <formula>"No"</formula>
    </cfRule>
    <cfRule type="cellIs" dxfId="202" priority="221" operator="equal">
      <formula>"Yes"</formula>
    </cfRule>
  </conditionalFormatting>
  <conditionalFormatting sqref="I152">
    <cfRule type="cellIs" dxfId="201" priority="216" operator="equal">
      <formula>"N/A"</formula>
    </cfRule>
    <cfRule type="cellIs" dxfId="200" priority="217" operator="equal">
      <formula>"No"</formula>
    </cfRule>
    <cfRule type="cellIs" dxfId="199" priority="218" operator="equal">
      <formula>"Yes"</formula>
    </cfRule>
  </conditionalFormatting>
  <conditionalFormatting sqref="I154">
    <cfRule type="cellIs" dxfId="198" priority="213" operator="equal">
      <formula>"N/A"</formula>
    </cfRule>
    <cfRule type="cellIs" dxfId="197" priority="214" operator="equal">
      <formula>"No"</formula>
    </cfRule>
    <cfRule type="cellIs" dxfId="196" priority="215" operator="equal">
      <formula>"Yes"</formula>
    </cfRule>
  </conditionalFormatting>
  <conditionalFormatting sqref="I156">
    <cfRule type="cellIs" dxfId="195" priority="210" operator="equal">
      <formula>"N/A"</formula>
    </cfRule>
    <cfRule type="cellIs" dxfId="194" priority="211" operator="equal">
      <formula>"No"</formula>
    </cfRule>
    <cfRule type="cellIs" dxfId="193" priority="212" operator="equal">
      <formula>"Yes"</formula>
    </cfRule>
  </conditionalFormatting>
  <conditionalFormatting sqref="I158">
    <cfRule type="cellIs" dxfId="192" priority="207" operator="equal">
      <formula>"N/A"</formula>
    </cfRule>
    <cfRule type="cellIs" dxfId="191" priority="208" operator="equal">
      <formula>"No"</formula>
    </cfRule>
    <cfRule type="cellIs" dxfId="190" priority="209" operator="equal">
      <formula>"Yes"</formula>
    </cfRule>
  </conditionalFormatting>
  <conditionalFormatting sqref="I159">
    <cfRule type="cellIs" dxfId="189" priority="204" operator="equal">
      <formula>"N/A"</formula>
    </cfRule>
    <cfRule type="cellIs" dxfId="188" priority="205" operator="equal">
      <formula>"No"</formula>
    </cfRule>
    <cfRule type="cellIs" dxfId="187" priority="206" operator="equal">
      <formula>"Yes"</formula>
    </cfRule>
  </conditionalFormatting>
  <conditionalFormatting sqref="I160">
    <cfRule type="cellIs" dxfId="186" priority="201" operator="equal">
      <formula>"N/A"</formula>
    </cfRule>
    <cfRule type="cellIs" dxfId="185" priority="202" operator="equal">
      <formula>"No"</formula>
    </cfRule>
    <cfRule type="cellIs" dxfId="184" priority="203" operator="equal">
      <formula>"Yes"</formula>
    </cfRule>
  </conditionalFormatting>
  <conditionalFormatting sqref="I161">
    <cfRule type="cellIs" dxfId="183" priority="198" operator="equal">
      <formula>"N/A"</formula>
    </cfRule>
    <cfRule type="cellIs" dxfId="182" priority="199" operator="equal">
      <formula>"No"</formula>
    </cfRule>
    <cfRule type="cellIs" dxfId="181" priority="200" operator="equal">
      <formula>"Yes"</formula>
    </cfRule>
  </conditionalFormatting>
  <conditionalFormatting sqref="I161">
    <cfRule type="cellIs" dxfId="180" priority="195" operator="equal">
      <formula>"N/A"</formula>
    </cfRule>
    <cfRule type="cellIs" dxfId="179" priority="196" operator="equal">
      <formula>"No"</formula>
    </cfRule>
    <cfRule type="cellIs" dxfId="178" priority="197" operator="equal">
      <formula>"Yes"</formula>
    </cfRule>
  </conditionalFormatting>
  <conditionalFormatting sqref="I163">
    <cfRule type="cellIs" dxfId="177" priority="192" operator="equal">
      <formula>"N/A"</formula>
    </cfRule>
    <cfRule type="cellIs" dxfId="176" priority="193" operator="equal">
      <formula>"No"</formula>
    </cfRule>
    <cfRule type="cellIs" dxfId="175" priority="194" operator="equal">
      <formula>"Yes"</formula>
    </cfRule>
  </conditionalFormatting>
  <conditionalFormatting sqref="I164">
    <cfRule type="cellIs" dxfId="174" priority="189" operator="equal">
      <formula>"N/A"</formula>
    </cfRule>
    <cfRule type="cellIs" dxfId="173" priority="190" operator="equal">
      <formula>"No"</formula>
    </cfRule>
    <cfRule type="cellIs" dxfId="172" priority="191" operator="equal">
      <formula>"Yes"</formula>
    </cfRule>
  </conditionalFormatting>
  <conditionalFormatting sqref="I165">
    <cfRule type="cellIs" dxfId="171" priority="186" operator="equal">
      <formula>"N/A"</formula>
    </cfRule>
    <cfRule type="cellIs" dxfId="170" priority="187" operator="equal">
      <formula>"No"</formula>
    </cfRule>
    <cfRule type="cellIs" dxfId="169" priority="188" operator="equal">
      <formula>"Yes"</formula>
    </cfRule>
  </conditionalFormatting>
  <conditionalFormatting sqref="I166">
    <cfRule type="cellIs" dxfId="168" priority="183" operator="equal">
      <formula>"N/A"</formula>
    </cfRule>
    <cfRule type="cellIs" dxfId="167" priority="184" operator="equal">
      <formula>"No"</formula>
    </cfRule>
    <cfRule type="cellIs" dxfId="166" priority="185" operator="equal">
      <formula>"Yes"</formula>
    </cfRule>
  </conditionalFormatting>
  <conditionalFormatting sqref="I168">
    <cfRule type="cellIs" dxfId="165" priority="180" operator="equal">
      <formula>"N/A"</formula>
    </cfRule>
    <cfRule type="cellIs" dxfId="164" priority="181" operator="equal">
      <formula>"No"</formula>
    </cfRule>
    <cfRule type="cellIs" dxfId="163" priority="182" operator="equal">
      <formula>"Yes"</formula>
    </cfRule>
  </conditionalFormatting>
  <conditionalFormatting sqref="I169">
    <cfRule type="cellIs" dxfId="162" priority="177" operator="equal">
      <formula>"N/A"</formula>
    </cfRule>
    <cfRule type="cellIs" dxfId="161" priority="178" operator="equal">
      <formula>"No"</formula>
    </cfRule>
    <cfRule type="cellIs" dxfId="160" priority="179" operator="equal">
      <formula>"Yes"</formula>
    </cfRule>
  </conditionalFormatting>
  <conditionalFormatting sqref="I170">
    <cfRule type="cellIs" dxfId="159" priority="174" operator="equal">
      <formula>"N/A"</formula>
    </cfRule>
    <cfRule type="cellIs" dxfId="158" priority="175" operator="equal">
      <formula>"No"</formula>
    </cfRule>
    <cfRule type="cellIs" dxfId="157" priority="176" operator="equal">
      <formula>"Yes"</formula>
    </cfRule>
  </conditionalFormatting>
  <conditionalFormatting sqref="I177">
    <cfRule type="cellIs" dxfId="156" priority="171" operator="equal">
      <formula>"N/A"</formula>
    </cfRule>
    <cfRule type="cellIs" dxfId="155" priority="172" operator="equal">
      <formula>"No"</formula>
    </cfRule>
    <cfRule type="cellIs" dxfId="154" priority="173" operator="equal">
      <formula>"Yes"</formula>
    </cfRule>
  </conditionalFormatting>
  <conditionalFormatting sqref="I178">
    <cfRule type="cellIs" dxfId="153" priority="168" operator="equal">
      <formula>"N/A"</formula>
    </cfRule>
    <cfRule type="cellIs" dxfId="152" priority="169" operator="equal">
      <formula>"No"</formula>
    </cfRule>
    <cfRule type="cellIs" dxfId="151" priority="170" operator="equal">
      <formula>"Yes"</formula>
    </cfRule>
  </conditionalFormatting>
  <conditionalFormatting sqref="I179">
    <cfRule type="cellIs" dxfId="150" priority="165" operator="equal">
      <formula>"N/A"</formula>
    </cfRule>
    <cfRule type="cellIs" dxfId="149" priority="166" operator="equal">
      <formula>"No"</formula>
    </cfRule>
    <cfRule type="cellIs" dxfId="148" priority="167" operator="equal">
      <formula>"Yes"</formula>
    </cfRule>
  </conditionalFormatting>
  <conditionalFormatting sqref="I180">
    <cfRule type="cellIs" dxfId="147" priority="162" operator="equal">
      <formula>"N/A"</formula>
    </cfRule>
    <cfRule type="cellIs" dxfId="146" priority="163" operator="equal">
      <formula>"No"</formula>
    </cfRule>
    <cfRule type="cellIs" dxfId="145" priority="164" operator="equal">
      <formula>"Yes"</formula>
    </cfRule>
  </conditionalFormatting>
  <conditionalFormatting sqref="I182">
    <cfRule type="cellIs" dxfId="144" priority="159" operator="equal">
      <formula>"N/A"</formula>
    </cfRule>
    <cfRule type="cellIs" dxfId="143" priority="160" operator="equal">
      <formula>"No"</formula>
    </cfRule>
    <cfRule type="cellIs" dxfId="142" priority="161" operator="equal">
      <formula>"Yes"</formula>
    </cfRule>
  </conditionalFormatting>
  <conditionalFormatting sqref="I183">
    <cfRule type="cellIs" dxfId="141" priority="156" operator="equal">
      <formula>"N/A"</formula>
    </cfRule>
    <cfRule type="cellIs" dxfId="140" priority="157" operator="equal">
      <formula>"No"</formula>
    </cfRule>
    <cfRule type="cellIs" dxfId="139" priority="158" operator="equal">
      <formula>"Yes"</formula>
    </cfRule>
  </conditionalFormatting>
  <conditionalFormatting sqref="I184">
    <cfRule type="cellIs" dxfId="138" priority="153" operator="equal">
      <formula>"N/A"</formula>
    </cfRule>
    <cfRule type="cellIs" dxfId="137" priority="154" operator="equal">
      <formula>"No"</formula>
    </cfRule>
    <cfRule type="cellIs" dxfId="136" priority="155" operator="equal">
      <formula>"Yes"</formula>
    </cfRule>
  </conditionalFormatting>
  <conditionalFormatting sqref="I185">
    <cfRule type="cellIs" dxfId="135" priority="150" operator="equal">
      <formula>"N/A"</formula>
    </cfRule>
    <cfRule type="cellIs" dxfId="134" priority="151" operator="equal">
      <formula>"No"</formula>
    </cfRule>
    <cfRule type="cellIs" dxfId="133" priority="152" operator="equal">
      <formula>"Yes"</formula>
    </cfRule>
  </conditionalFormatting>
  <conditionalFormatting sqref="I200">
    <cfRule type="cellIs" dxfId="132" priority="147" operator="equal">
      <formula>"N/A"</formula>
    </cfRule>
    <cfRule type="cellIs" dxfId="131" priority="148" operator="equal">
      <formula>"No"</formula>
    </cfRule>
    <cfRule type="cellIs" dxfId="130" priority="149" operator="equal">
      <formula>"Yes"</formula>
    </cfRule>
  </conditionalFormatting>
  <conditionalFormatting sqref="I201">
    <cfRule type="cellIs" dxfId="129" priority="144" operator="equal">
      <formula>"N/A"</formula>
    </cfRule>
    <cfRule type="cellIs" dxfId="128" priority="145" operator="equal">
      <formula>"No"</formula>
    </cfRule>
    <cfRule type="cellIs" dxfId="127" priority="146" operator="equal">
      <formula>"Yes"</formula>
    </cfRule>
  </conditionalFormatting>
  <conditionalFormatting sqref="I202">
    <cfRule type="cellIs" dxfId="126" priority="141" operator="equal">
      <formula>"N/A"</formula>
    </cfRule>
    <cfRule type="cellIs" dxfId="125" priority="142" operator="equal">
      <formula>"No"</formula>
    </cfRule>
    <cfRule type="cellIs" dxfId="124" priority="143" operator="equal">
      <formula>"Yes"</formula>
    </cfRule>
  </conditionalFormatting>
  <conditionalFormatting sqref="I203:I218">
    <cfRule type="cellIs" dxfId="123" priority="138" operator="equal">
      <formula>"N/A"</formula>
    </cfRule>
    <cfRule type="cellIs" dxfId="122" priority="139" operator="equal">
      <formula>"No"</formula>
    </cfRule>
    <cfRule type="cellIs" dxfId="121" priority="140" operator="equal">
      <formula>"Yes"</formula>
    </cfRule>
  </conditionalFormatting>
  <conditionalFormatting sqref="I186">
    <cfRule type="cellIs" dxfId="120" priority="135" operator="equal">
      <formula>"N/A"</formula>
    </cfRule>
    <cfRule type="cellIs" dxfId="119" priority="136" operator="equal">
      <formula>"No"</formula>
    </cfRule>
    <cfRule type="cellIs" dxfId="118" priority="137" operator="equal">
      <formula>"Yes"</formula>
    </cfRule>
  </conditionalFormatting>
  <conditionalFormatting sqref="I187">
    <cfRule type="cellIs" dxfId="117" priority="132" operator="equal">
      <formula>"N/A"</formula>
    </cfRule>
    <cfRule type="cellIs" dxfId="116" priority="133" operator="equal">
      <formula>"No"</formula>
    </cfRule>
    <cfRule type="cellIs" dxfId="115" priority="134" operator="equal">
      <formula>"Yes"</formula>
    </cfRule>
  </conditionalFormatting>
  <conditionalFormatting sqref="I188">
    <cfRule type="cellIs" dxfId="114" priority="129" operator="equal">
      <formula>"N/A"</formula>
    </cfRule>
    <cfRule type="cellIs" dxfId="113" priority="130" operator="equal">
      <formula>"No"</formula>
    </cfRule>
    <cfRule type="cellIs" dxfId="112" priority="131" operator="equal">
      <formula>"Yes"</formula>
    </cfRule>
  </conditionalFormatting>
  <conditionalFormatting sqref="I189">
    <cfRule type="cellIs" dxfId="111" priority="126" operator="equal">
      <formula>"N/A"</formula>
    </cfRule>
    <cfRule type="cellIs" dxfId="110" priority="127" operator="equal">
      <formula>"No"</formula>
    </cfRule>
    <cfRule type="cellIs" dxfId="109" priority="128" operator="equal">
      <formula>"Yes"</formula>
    </cfRule>
  </conditionalFormatting>
  <conditionalFormatting sqref="I190">
    <cfRule type="cellIs" dxfId="108" priority="123" operator="equal">
      <formula>"N/A"</formula>
    </cfRule>
    <cfRule type="cellIs" dxfId="107" priority="124" operator="equal">
      <formula>"No"</formula>
    </cfRule>
    <cfRule type="cellIs" dxfId="106" priority="125" operator="equal">
      <formula>"Yes"</formula>
    </cfRule>
  </conditionalFormatting>
  <conditionalFormatting sqref="I191">
    <cfRule type="cellIs" dxfId="105" priority="120" operator="equal">
      <formula>"N/A"</formula>
    </cfRule>
    <cfRule type="cellIs" dxfId="104" priority="121" operator="equal">
      <formula>"No"</formula>
    </cfRule>
    <cfRule type="cellIs" dxfId="103" priority="122" operator="equal">
      <formula>"Yes"</formula>
    </cfRule>
  </conditionalFormatting>
  <conditionalFormatting sqref="I192">
    <cfRule type="cellIs" dxfId="102" priority="117" operator="equal">
      <formula>"N/A"</formula>
    </cfRule>
    <cfRule type="cellIs" dxfId="101" priority="118" operator="equal">
      <formula>"No"</formula>
    </cfRule>
    <cfRule type="cellIs" dxfId="100" priority="119" operator="equal">
      <formula>"Yes"</formula>
    </cfRule>
  </conditionalFormatting>
  <conditionalFormatting sqref="I193">
    <cfRule type="cellIs" dxfId="99" priority="114" operator="equal">
      <formula>"N/A"</formula>
    </cfRule>
    <cfRule type="cellIs" dxfId="98" priority="115" operator="equal">
      <formula>"No"</formula>
    </cfRule>
    <cfRule type="cellIs" dxfId="97" priority="116" operator="equal">
      <formula>"Yes"</formula>
    </cfRule>
  </conditionalFormatting>
  <conditionalFormatting sqref="I194">
    <cfRule type="cellIs" dxfId="96" priority="111" operator="equal">
      <formula>"N/A"</formula>
    </cfRule>
    <cfRule type="cellIs" dxfId="95" priority="112" operator="equal">
      <formula>"No"</formula>
    </cfRule>
    <cfRule type="cellIs" dxfId="94" priority="113" operator="equal">
      <formula>"Yes"</formula>
    </cfRule>
  </conditionalFormatting>
  <conditionalFormatting sqref="I196">
    <cfRule type="cellIs" dxfId="93" priority="108" operator="equal">
      <formula>"N/A"</formula>
    </cfRule>
    <cfRule type="cellIs" dxfId="92" priority="109" operator="equal">
      <formula>"No"</formula>
    </cfRule>
    <cfRule type="cellIs" dxfId="91" priority="110" operator="equal">
      <formula>"Yes"</formula>
    </cfRule>
  </conditionalFormatting>
  <conditionalFormatting sqref="I197">
    <cfRule type="cellIs" dxfId="90" priority="105" operator="equal">
      <formula>"N/A"</formula>
    </cfRule>
    <cfRule type="cellIs" dxfId="89" priority="106" operator="equal">
      <formula>"No"</formula>
    </cfRule>
    <cfRule type="cellIs" dxfId="88" priority="107" operator="equal">
      <formula>"Yes"</formula>
    </cfRule>
  </conditionalFormatting>
  <conditionalFormatting sqref="I197">
    <cfRule type="cellIs" dxfId="87" priority="102" operator="equal">
      <formula>"N/A"</formula>
    </cfRule>
    <cfRule type="cellIs" dxfId="86" priority="103" operator="equal">
      <formula>"No"</formula>
    </cfRule>
    <cfRule type="cellIs" dxfId="85" priority="104" operator="equal">
      <formula>"Yes"</formula>
    </cfRule>
  </conditionalFormatting>
  <conditionalFormatting sqref="I24">
    <cfRule type="cellIs" dxfId="84" priority="99" operator="equal">
      <formula>"N/A"</formula>
    </cfRule>
    <cfRule type="cellIs" dxfId="83" priority="100" operator="equal">
      <formula>"No"</formula>
    </cfRule>
    <cfRule type="cellIs" dxfId="82" priority="101" operator="equal">
      <formula>"Yes"</formula>
    </cfRule>
  </conditionalFormatting>
  <conditionalFormatting sqref="I25">
    <cfRule type="cellIs" dxfId="81" priority="96" operator="equal">
      <formula>"N/A"</formula>
    </cfRule>
    <cfRule type="cellIs" dxfId="80" priority="97" operator="equal">
      <formula>"No"</formula>
    </cfRule>
    <cfRule type="cellIs" dxfId="79" priority="98" operator="equal">
      <formula>"Yes"</formula>
    </cfRule>
  </conditionalFormatting>
  <conditionalFormatting sqref="I25">
    <cfRule type="cellIs" dxfId="78" priority="93" operator="equal">
      <formula>"N/A"</formula>
    </cfRule>
    <cfRule type="cellIs" dxfId="77" priority="94" operator="equal">
      <formula>"No"</formula>
    </cfRule>
    <cfRule type="cellIs" dxfId="76" priority="95" operator="equal">
      <formula>"Yes"</formula>
    </cfRule>
  </conditionalFormatting>
  <conditionalFormatting sqref="I26:I27">
    <cfRule type="cellIs" dxfId="75" priority="90" operator="equal">
      <formula>"N/A"</formula>
    </cfRule>
    <cfRule type="cellIs" dxfId="74" priority="91" operator="equal">
      <formula>"No"</formula>
    </cfRule>
    <cfRule type="cellIs" dxfId="73" priority="92" operator="equal">
      <formula>"Yes"</formula>
    </cfRule>
  </conditionalFormatting>
  <conditionalFormatting sqref="I26:I27">
    <cfRule type="cellIs" dxfId="72" priority="87" operator="equal">
      <formula>"N/A"</formula>
    </cfRule>
    <cfRule type="cellIs" dxfId="71" priority="88" operator="equal">
      <formula>"No"</formula>
    </cfRule>
    <cfRule type="cellIs" dxfId="70" priority="89" operator="equal">
      <formula>"Yes"</formula>
    </cfRule>
  </conditionalFormatting>
  <conditionalFormatting sqref="I26:I27">
    <cfRule type="cellIs" dxfId="69" priority="84" operator="equal">
      <formula>"N/A"</formula>
    </cfRule>
    <cfRule type="cellIs" dxfId="68" priority="85" operator="equal">
      <formula>"No"</formula>
    </cfRule>
    <cfRule type="cellIs" dxfId="67" priority="86" operator="equal">
      <formula>"Yes"</formula>
    </cfRule>
  </conditionalFormatting>
  <conditionalFormatting sqref="I35">
    <cfRule type="cellIs" dxfId="66" priority="81" operator="equal">
      <formula>"N/A"</formula>
    </cfRule>
    <cfRule type="cellIs" dxfId="65" priority="82" operator="equal">
      <formula>"No"</formula>
    </cfRule>
    <cfRule type="cellIs" dxfId="64" priority="83" operator="equal">
      <formula>"Yes"</formula>
    </cfRule>
  </conditionalFormatting>
  <conditionalFormatting sqref="I88">
    <cfRule type="cellIs" dxfId="63" priority="75" operator="equal">
      <formula>"N/A"</formula>
    </cfRule>
    <cfRule type="cellIs" dxfId="62" priority="76" operator="equal">
      <formula>"No"</formula>
    </cfRule>
    <cfRule type="cellIs" dxfId="61" priority="77" operator="equal">
      <formula>"Yes"</formula>
    </cfRule>
  </conditionalFormatting>
  <conditionalFormatting sqref="I89">
    <cfRule type="cellIs" dxfId="60" priority="69" operator="equal">
      <formula>"N/A"</formula>
    </cfRule>
    <cfRule type="cellIs" dxfId="59" priority="70" operator="equal">
      <formula>"No"</formula>
    </cfRule>
    <cfRule type="cellIs" dxfId="58" priority="71" operator="equal">
      <formula>"Yes"</formula>
    </cfRule>
  </conditionalFormatting>
  <conditionalFormatting sqref="I90">
    <cfRule type="cellIs" dxfId="57" priority="66" operator="equal">
      <formula>"N/A"</formula>
    </cfRule>
    <cfRule type="cellIs" dxfId="56" priority="67" operator="equal">
      <formula>"No"</formula>
    </cfRule>
    <cfRule type="cellIs" dxfId="55" priority="68" operator="equal">
      <formula>"Yes"</formula>
    </cfRule>
  </conditionalFormatting>
  <conditionalFormatting sqref="I94">
    <cfRule type="cellIs" dxfId="54" priority="63" operator="equal">
      <formula>"N/A"</formula>
    </cfRule>
    <cfRule type="cellIs" dxfId="53" priority="64" operator="equal">
      <formula>"No"</formula>
    </cfRule>
    <cfRule type="cellIs" dxfId="52" priority="65" operator="equal">
      <formula>"Yes"</formula>
    </cfRule>
  </conditionalFormatting>
  <conditionalFormatting sqref="I104">
    <cfRule type="cellIs" dxfId="51" priority="60" operator="equal">
      <formula>"N/A"</formula>
    </cfRule>
    <cfRule type="cellIs" dxfId="50" priority="61" operator="equal">
      <formula>"No"</formula>
    </cfRule>
    <cfRule type="cellIs" dxfId="49" priority="62" operator="equal">
      <formula>"Yes"</formula>
    </cfRule>
  </conditionalFormatting>
  <conditionalFormatting sqref="I108">
    <cfRule type="cellIs" dxfId="48" priority="57" operator="equal">
      <formula>"N/A"</formula>
    </cfRule>
    <cfRule type="cellIs" dxfId="47" priority="58" operator="equal">
      <formula>"No"</formula>
    </cfRule>
    <cfRule type="cellIs" dxfId="46" priority="59" operator="equal">
      <formula>"Yes"</formula>
    </cfRule>
  </conditionalFormatting>
  <conditionalFormatting sqref="I109">
    <cfRule type="cellIs" dxfId="45" priority="54" operator="equal">
      <formula>"N/A"</formula>
    </cfRule>
    <cfRule type="cellIs" dxfId="44" priority="55" operator="equal">
      <formula>"No"</formula>
    </cfRule>
    <cfRule type="cellIs" dxfId="43" priority="56" operator="equal">
      <formula>"Yes"</formula>
    </cfRule>
  </conditionalFormatting>
  <conditionalFormatting sqref="I14">
    <cfRule type="cellIs" dxfId="42" priority="51" operator="equal">
      <formula>"N/A"</formula>
    </cfRule>
    <cfRule type="cellIs" dxfId="41" priority="52" operator="equal">
      <formula>"No"</formula>
    </cfRule>
    <cfRule type="cellIs" dxfId="40" priority="53" operator="equal">
      <formula>"Yes"</formula>
    </cfRule>
  </conditionalFormatting>
  <conditionalFormatting sqref="I16">
    <cfRule type="cellIs" dxfId="39" priority="48" operator="equal">
      <formula>"N/A"</formula>
    </cfRule>
    <cfRule type="cellIs" dxfId="38" priority="49" operator="equal">
      <formula>"No"</formula>
    </cfRule>
    <cfRule type="cellIs" dxfId="37" priority="50" operator="equal">
      <formula>"Yes"</formula>
    </cfRule>
  </conditionalFormatting>
  <conditionalFormatting sqref="I117">
    <cfRule type="cellIs" dxfId="36" priority="42" operator="equal">
      <formula>"N/A"</formula>
    </cfRule>
    <cfRule type="cellIs" dxfId="35" priority="43" operator="equal">
      <formula>"No"</formula>
    </cfRule>
    <cfRule type="cellIs" dxfId="34" priority="44" operator="equal">
      <formula>"Yes"</formula>
    </cfRule>
  </conditionalFormatting>
  <conditionalFormatting sqref="I123">
    <cfRule type="cellIs" dxfId="33" priority="39" operator="equal">
      <formula>"N/A"</formula>
    </cfRule>
    <cfRule type="cellIs" dxfId="32" priority="40" operator="equal">
      <formula>"No"</formula>
    </cfRule>
    <cfRule type="cellIs" dxfId="31" priority="41" operator="equal">
      <formula>"Yes"</formula>
    </cfRule>
  </conditionalFormatting>
  <conditionalFormatting sqref="I128">
    <cfRule type="cellIs" dxfId="30" priority="36" operator="equal">
      <formula>"N/A"</formula>
    </cfRule>
    <cfRule type="cellIs" dxfId="29" priority="37" operator="equal">
      <formula>"No"</formula>
    </cfRule>
    <cfRule type="cellIs" dxfId="28" priority="38" operator="equal">
      <formula>"Yes"</formula>
    </cfRule>
  </conditionalFormatting>
  <conditionalFormatting sqref="I129">
    <cfRule type="cellIs" dxfId="27" priority="33" operator="equal">
      <formula>"N/A"</formula>
    </cfRule>
    <cfRule type="cellIs" dxfId="26" priority="34" operator="equal">
      <formula>"No"</formula>
    </cfRule>
    <cfRule type="cellIs" dxfId="25" priority="35" operator="equal">
      <formula>"Yes"</formula>
    </cfRule>
  </conditionalFormatting>
  <conditionalFormatting sqref="I136">
    <cfRule type="cellIs" dxfId="24" priority="30" operator="equal">
      <formula>"N/A"</formula>
    </cfRule>
    <cfRule type="cellIs" dxfId="23" priority="31" operator="equal">
      <formula>"No"</formula>
    </cfRule>
    <cfRule type="cellIs" dxfId="22" priority="32" operator="equal">
      <formula>"Yes"</formula>
    </cfRule>
  </conditionalFormatting>
  <conditionalFormatting sqref="I142">
    <cfRule type="cellIs" dxfId="21" priority="27" operator="equal">
      <formula>"N/A"</formula>
    </cfRule>
    <cfRule type="cellIs" dxfId="20" priority="28" operator="equal">
      <formula>"No"</formula>
    </cfRule>
    <cfRule type="cellIs" dxfId="19" priority="29" operator="equal">
      <formula>"Yes"</formula>
    </cfRule>
  </conditionalFormatting>
  <conditionalFormatting sqref="I143">
    <cfRule type="cellIs" dxfId="18" priority="24" operator="equal">
      <formula>"N/A"</formula>
    </cfRule>
    <cfRule type="cellIs" dxfId="17" priority="25" operator="equal">
      <formula>"No"</formula>
    </cfRule>
    <cfRule type="cellIs" dxfId="16" priority="26" operator="equal">
      <formula>"Yes"</formula>
    </cfRule>
  </conditionalFormatting>
  <conditionalFormatting sqref="I146">
    <cfRule type="cellIs" dxfId="15" priority="21" operator="equal">
      <formula>"N/A"</formula>
    </cfRule>
    <cfRule type="cellIs" dxfId="14" priority="22" operator="equal">
      <formula>"No"</formula>
    </cfRule>
    <cfRule type="cellIs" dxfId="13" priority="23" operator="equal">
      <formula>"Yes"</formula>
    </cfRule>
  </conditionalFormatting>
  <conditionalFormatting sqref="I216">
    <cfRule type="cellIs" dxfId="12" priority="18" operator="equal">
      <formula>"N/A"</formula>
    </cfRule>
    <cfRule type="cellIs" dxfId="11" priority="19" operator="equal">
      <formula>"No"</formula>
    </cfRule>
    <cfRule type="cellIs" dxfId="10" priority="20" operator="equal">
      <formula>"Yes"</formula>
    </cfRule>
  </conditionalFormatting>
  <conditionalFormatting sqref="I248">
    <cfRule type="cellIs" dxfId="9" priority="12" operator="equal">
      <formula>"N/A"</formula>
    </cfRule>
    <cfRule type="cellIs" dxfId="8" priority="13" operator="equal">
      <formula>"No"</formula>
    </cfRule>
    <cfRule type="cellIs" dxfId="7" priority="14" operator="equal">
      <formula>"Yes"</formula>
    </cfRule>
  </conditionalFormatting>
  <conditionalFormatting sqref="I257">
    <cfRule type="cellIs" dxfId="6" priority="9" operator="equal">
      <formula>"N/A"</formula>
    </cfRule>
    <cfRule type="cellIs" dxfId="5" priority="10" operator="equal">
      <formula>"No"</formula>
    </cfRule>
    <cfRule type="cellIs" dxfId="4" priority="11" operator="equal">
      <formula>"Yes"</formula>
    </cfRule>
  </conditionalFormatting>
  <conditionalFormatting sqref="I258">
    <cfRule type="cellIs" dxfId="3" priority="6" operator="equal">
      <formula>"N/A"</formula>
    </cfRule>
    <cfRule type="cellIs" dxfId="2" priority="7" operator="equal">
      <formula>"No"</formula>
    </cfRule>
    <cfRule type="cellIs" dxfId="1" priority="8" operator="equal">
      <formula>"Yes"</formula>
    </cfRule>
  </conditionalFormatting>
  <conditionalFormatting sqref="D1:D1048576">
    <cfRule type="duplicateValues" dxfId="0" priority="104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7"/>
  <sheetViews>
    <sheetView workbookViewId="0">
      <selection activeCell="B2" sqref="B2"/>
    </sheetView>
  </sheetViews>
  <sheetFormatPr baseColWidth="10" defaultColWidth="11" defaultRowHeight="16" x14ac:dyDescent="0.2"/>
  <cols>
    <col min="1" max="1" width="11" style="48" customWidth="1"/>
    <col min="2" max="2" width="52.5" style="49" customWidth="1"/>
    <col min="3" max="3" width="8.33203125" style="50" customWidth="1"/>
    <col min="4" max="4" width="11" style="49"/>
    <col min="5" max="16384" width="11" style="48"/>
  </cols>
  <sheetData>
    <row r="1" spans="2:3" ht="17" thickBot="1" x14ac:dyDescent="0.25"/>
    <row r="2" spans="2:3" ht="19" x14ac:dyDescent="0.25">
      <c r="B2" s="51" t="s">
        <v>2972</v>
      </c>
      <c r="C2" s="52">
        <f>'Management Domain'!B243</f>
        <v>241</v>
      </c>
    </row>
    <row r="3" spans="2:3" ht="19" x14ac:dyDescent="0.25">
      <c r="B3" s="45" t="s">
        <v>2973</v>
      </c>
      <c r="C3" s="46">
        <f>'VI Workload Domain'!B186</f>
        <v>184</v>
      </c>
    </row>
    <row r="4" spans="2:3" ht="19" x14ac:dyDescent="0.25">
      <c r="B4" s="45" t="s">
        <v>2971</v>
      </c>
      <c r="C4" s="46">
        <f>'vSphere with Tanzu Domain'!B169</f>
        <v>167</v>
      </c>
    </row>
    <row r="5" spans="2:3" ht="19" x14ac:dyDescent="0.25">
      <c r="B5" s="45" t="s">
        <v>2974</v>
      </c>
      <c r="C5" s="46">
        <f>'Cloud Operations &amp; Automation'!B298</f>
        <v>296</v>
      </c>
    </row>
    <row r="6" spans="2:3" x14ac:dyDescent="0.2">
      <c r="B6" s="55"/>
      <c r="C6" s="56"/>
    </row>
    <row r="7" spans="2:3" ht="20" thickBot="1" x14ac:dyDescent="0.3">
      <c r="B7" s="53" t="s">
        <v>0</v>
      </c>
      <c r="C7" s="54">
        <f>SUM(C2:C5)</f>
        <v>888</v>
      </c>
    </row>
  </sheetData>
  <sheetProtection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3"/>
  <sheetViews>
    <sheetView showGridLines="0" topLeftCell="F1" zoomScale="212" zoomScaleNormal="141" workbookViewId="0">
      <selection activeCell="G3" sqref="G3"/>
    </sheetView>
  </sheetViews>
  <sheetFormatPr baseColWidth="10" defaultColWidth="10.83203125" defaultRowHeight="16" x14ac:dyDescent="0.2"/>
  <cols>
    <col min="1" max="1" width="24.33203125" style="20" hidden="1" customWidth="1"/>
    <col min="2" max="2" width="25" style="23" hidden="1" customWidth="1"/>
    <col min="3" max="3" width="19.33203125" style="24" hidden="1" customWidth="1"/>
    <col min="4" max="4" width="27.83203125" style="21" hidden="1" customWidth="1"/>
    <col min="5" max="5" width="10.83203125" style="21" hidden="1" customWidth="1"/>
    <col min="6" max="6" width="10.83203125" style="21"/>
    <col min="7" max="7" width="29.6640625" style="21" customWidth="1"/>
    <col min="8" max="8" width="30.83203125" style="21" customWidth="1"/>
    <col min="9" max="9" width="34" style="21" bestFit="1" customWidth="1"/>
    <col min="10" max="10" width="22.83203125" style="21" customWidth="1"/>
    <col min="11" max="11" width="21" style="21" customWidth="1"/>
    <col min="12" max="12" width="15.83203125" style="21" hidden="1" customWidth="1"/>
    <col min="13" max="13" width="10.83203125" style="21" hidden="1" customWidth="1"/>
    <col min="14" max="14" width="18.5" style="21" hidden="1" customWidth="1"/>
    <col min="15" max="16" width="10.83203125" style="21" hidden="1" customWidth="1"/>
    <col min="17" max="17" width="12.5" style="21" bestFit="1" customWidth="1"/>
    <col min="18" max="16384" width="10.83203125" style="21"/>
  </cols>
  <sheetData>
    <row r="1" spans="1:16" ht="20" x14ac:dyDescent="0.2">
      <c r="B1" s="20"/>
      <c r="C1" s="20"/>
      <c r="G1" s="22"/>
      <c r="H1" s="23"/>
      <c r="L1" s="57" t="s">
        <v>12</v>
      </c>
      <c r="M1" s="57"/>
      <c r="N1" s="57"/>
      <c r="O1" s="57"/>
      <c r="P1" s="57"/>
    </row>
    <row r="2" spans="1:16" x14ac:dyDescent="0.2">
      <c r="A2" s="20" t="str">
        <f t="shared" ref="A2:A65" si="0">LEFT(D2,SEARCH("-",D2)-1)</f>
        <v>0600</v>
      </c>
      <c r="B2" s="23" t="str">
        <f t="shared" ref="B2:B65" si="1">MID(D2,SEARCH("-",D2,1)+1,SEARCH("-",D2,SEARCH("-",D2,1)+1)-SEARCH("-",D2,1)-1)</f>
        <v>01</v>
      </c>
      <c r="C2" s="24" t="str">
        <f t="shared" ref="C2:C65" si="2">RIGHT(D2,LEN(D2)-SEARCH("-",D2,SEARCH("-",D2,SEARCH("-",D2)+1)))</f>
        <v>000000-000002</v>
      </c>
      <c r="D2" s="21" t="str">
        <f>'Management Domain'!D3</f>
        <v>0600-01-000000-000002</v>
      </c>
      <c r="E2" s="21" t="e">
        <f t="shared" ref="E2:E65" si="3">INT(C2)</f>
        <v>#VALUE!</v>
      </c>
      <c r="G2" s="29" t="s">
        <v>13</v>
      </c>
      <c r="H2" s="30" t="s">
        <v>14</v>
      </c>
      <c r="I2" s="30" t="s">
        <v>15</v>
      </c>
      <c r="J2" s="30" t="s">
        <v>16</v>
      </c>
      <c r="K2" s="37"/>
      <c r="L2" s="25" t="s">
        <v>17</v>
      </c>
      <c r="M2" s="25" t="s">
        <v>18</v>
      </c>
      <c r="N2" s="25" t="s">
        <v>19</v>
      </c>
      <c r="O2" s="25" t="s">
        <v>20</v>
      </c>
      <c r="P2" s="25" t="s">
        <v>21</v>
      </c>
    </row>
    <row r="3" spans="1:16" x14ac:dyDescent="0.2">
      <c r="A3" s="20" t="str">
        <f t="shared" si="0"/>
        <v>0600</v>
      </c>
      <c r="B3" s="23" t="str">
        <f t="shared" si="1"/>
        <v>01</v>
      </c>
      <c r="C3" s="24" t="str">
        <f t="shared" si="2"/>
        <v>000000-000026</v>
      </c>
      <c r="D3" s="21" t="str">
        <f>'Management Domain'!D30</f>
        <v>0600-01-000000-000026</v>
      </c>
      <c r="E3" s="21" t="e">
        <f t="shared" si="3"/>
        <v>#VALUE!</v>
      </c>
      <c r="G3" s="31" t="s">
        <v>23</v>
      </c>
      <c r="H3" s="32" t="s">
        <v>22</v>
      </c>
      <c r="I3" s="33"/>
      <c r="J3" s="34" t="e">
        <f>IF(G3="","",IF(G3="Existing",CONCATENATE(H3,"-",N3,"-",M3),IF(G3="New",CONCATENATE(H3,"-","000000","-",M3))))</f>
        <v>#VALUE!</v>
      </c>
      <c r="K3" s="35"/>
      <c r="L3" s="24" t="e">
        <f>MAX(E:E)</f>
        <v>#VALUE!</v>
      </c>
      <c r="M3" s="26" t="e">
        <f>CONCATENATE("000",L3+1)</f>
        <v>#VALUE!</v>
      </c>
      <c r="N3" s="21" t="str">
        <f>IF(I3="","",RIGHT(I3,LEN(I3)-SEARCH("-",I3,SEARCH("-",I3,SEARCH("-",I3)+1))))</f>
        <v/>
      </c>
      <c r="O3" s="20" t="s">
        <v>22</v>
      </c>
      <c r="P3" s="21" t="s">
        <v>23</v>
      </c>
    </row>
    <row r="4" spans="1:16" x14ac:dyDescent="0.2">
      <c r="A4" s="20" t="str">
        <f t="shared" si="0"/>
        <v>0600</v>
      </c>
      <c r="B4" s="23" t="str">
        <f t="shared" si="1"/>
        <v>01</v>
      </c>
      <c r="C4" s="24" t="str">
        <f t="shared" si="2"/>
        <v>000000-000031</v>
      </c>
      <c r="D4" s="21" t="str">
        <f>'Management Domain'!D35</f>
        <v>0600-01-000000-000031</v>
      </c>
      <c r="E4" s="21" t="e">
        <f t="shared" si="3"/>
        <v>#VALUE!</v>
      </c>
      <c r="G4" s="27"/>
      <c r="O4" s="20" t="s">
        <v>24</v>
      </c>
      <c r="P4" s="21" t="s">
        <v>25</v>
      </c>
    </row>
    <row r="5" spans="1:16" x14ac:dyDescent="0.2">
      <c r="A5" s="20" t="str">
        <f t="shared" si="0"/>
        <v>0600</v>
      </c>
      <c r="B5" s="23" t="str">
        <f t="shared" si="1"/>
        <v>01</v>
      </c>
      <c r="C5" s="24" t="str">
        <f t="shared" si="2"/>
        <v>000000-000032</v>
      </c>
      <c r="D5" s="21" t="str">
        <f>'Management Domain'!D36</f>
        <v>0600-01-000000-000032</v>
      </c>
      <c r="E5" s="21" t="e">
        <f t="shared" si="3"/>
        <v>#VALUE!</v>
      </c>
      <c r="G5" s="27"/>
      <c r="O5" s="20" t="s">
        <v>26</v>
      </c>
    </row>
    <row r="6" spans="1:16" x14ac:dyDescent="0.2">
      <c r="A6" s="20" t="str">
        <f t="shared" si="0"/>
        <v>0600</v>
      </c>
      <c r="B6" s="23" t="str">
        <f t="shared" si="1"/>
        <v>01</v>
      </c>
      <c r="C6" s="24" t="str">
        <f t="shared" si="2"/>
        <v>000000-000035</v>
      </c>
      <c r="D6" s="21" t="str">
        <f>'Management Domain'!D39</f>
        <v>0600-01-000000-000035</v>
      </c>
      <c r="E6" s="21" t="e">
        <f t="shared" si="3"/>
        <v>#VALUE!</v>
      </c>
      <c r="G6" s="26"/>
      <c r="O6" s="20" t="s">
        <v>27</v>
      </c>
    </row>
    <row r="7" spans="1:16" ht="20" x14ac:dyDescent="0.2">
      <c r="A7" s="20" t="str">
        <f t="shared" si="0"/>
        <v>0600</v>
      </c>
      <c r="B7" s="23" t="str">
        <f t="shared" si="1"/>
        <v>01</v>
      </c>
      <c r="C7" s="24" t="str">
        <f t="shared" si="2"/>
        <v>000000-000036</v>
      </c>
      <c r="D7" s="21" t="str">
        <f>'Management Domain'!D40</f>
        <v>0600-01-000000-000036</v>
      </c>
      <c r="E7" s="21" t="e">
        <f t="shared" si="3"/>
        <v>#VALUE!</v>
      </c>
      <c r="G7" s="26"/>
      <c r="H7" s="22"/>
      <c r="I7" s="26"/>
    </row>
    <row r="8" spans="1:16" ht="20" x14ac:dyDescent="0.2">
      <c r="A8" s="20" t="str">
        <f t="shared" si="0"/>
        <v>0600</v>
      </c>
      <c r="B8" s="23" t="str">
        <f t="shared" si="1"/>
        <v>01</v>
      </c>
      <c r="C8" s="24" t="str">
        <f t="shared" si="2"/>
        <v>000000-000037</v>
      </c>
      <c r="D8" s="21" t="str">
        <f>'Management Domain'!D41</f>
        <v>0600-01-000000-000037</v>
      </c>
      <c r="E8" s="21" t="e">
        <f t="shared" si="3"/>
        <v>#VALUE!</v>
      </c>
      <c r="G8" s="26"/>
      <c r="H8" s="22"/>
    </row>
    <row r="9" spans="1:16" ht="21" x14ac:dyDescent="0.25">
      <c r="A9" s="20" t="str">
        <f t="shared" si="0"/>
        <v>0600</v>
      </c>
      <c r="B9" s="23" t="str">
        <f t="shared" si="1"/>
        <v>01</v>
      </c>
      <c r="C9" s="24" t="str">
        <f t="shared" si="2"/>
        <v>000000-000043</v>
      </c>
      <c r="D9" s="21" t="str">
        <f>'Management Domain'!D48</f>
        <v>0600-01-000000-000043</v>
      </c>
      <c r="E9" s="21" t="e">
        <f t="shared" si="3"/>
        <v>#VALUE!</v>
      </c>
      <c r="G9" s="28"/>
      <c r="H9" s="22"/>
    </row>
    <row r="10" spans="1:16" ht="20" x14ac:dyDescent="0.2">
      <c r="A10" s="20" t="str">
        <f t="shared" si="0"/>
        <v>0600</v>
      </c>
      <c r="B10" s="23" t="str">
        <f t="shared" si="1"/>
        <v>01</v>
      </c>
      <c r="C10" s="24" t="str">
        <f t="shared" si="2"/>
        <v>000000-000044</v>
      </c>
      <c r="D10" s="21" t="str">
        <f>'Management Domain'!D49</f>
        <v>0600-01-000000-000044</v>
      </c>
      <c r="E10" s="21" t="e">
        <f t="shared" si="3"/>
        <v>#VALUE!</v>
      </c>
      <c r="H10" s="22"/>
      <c r="I10" s="20"/>
    </row>
    <row r="11" spans="1:16" x14ac:dyDescent="0.2">
      <c r="A11" s="20" t="str">
        <f t="shared" si="0"/>
        <v>0600</v>
      </c>
      <c r="B11" s="23" t="str">
        <f t="shared" si="1"/>
        <v>01</v>
      </c>
      <c r="C11" s="24" t="str">
        <f t="shared" si="2"/>
        <v>000000-000070</v>
      </c>
      <c r="D11" s="21" t="str">
        <f>'Management Domain'!D74</f>
        <v>0600-01-000000-000070</v>
      </c>
      <c r="E11" s="21" t="e">
        <f t="shared" si="3"/>
        <v>#VALUE!</v>
      </c>
    </row>
    <row r="12" spans="1:16" x14ac:dyDescent="0.2">
      <c r="A12" s="20" t="str">
        <f t="shared" si="0"/>
        <v>0600</v>
      </c>
      <c r="B12" s="23" t="str">
        <f t="shared" si="1"/>
        <v>01</v>
      </c>
      <c r="C12" s="24" t="str">
        <f t="shared" si="2"/>
        <v>000000-000078</v>
      </c>
      <c r="D12" s="21" t="str">
        <f>'Management Domain'!D82</f>
        <v>0600-01-000000-000078</v>
      </c>
      <c r="E12" s="21" t="e">
        <f t="shared" si="3"/>
        <v>#VALUE!</v>
      </c>
    </row>
    <row r="13" spans="1:16" x14ac:dyDescent="0.2">
      <c r="A13" s="20" t="str">
        <f t="shared" si="0"/>
        <v>0600</v>
      </c>
      <c r="B13" s="23" t="str">
        <f t="shared" si="1"/>
        <v>01</v>
      </c>
      <c r="C13" s="24" t="str">
        <f t="shared" si="2"/>
        <v>000000-000148</v>
      </c>
      <c r="D13" s="21" t="str">
        <f>'Management Domain'!D150</f>
        <v>0600-01-000000-000148</v>
      </c>
      <c r="E13" s="21" t="e">
        <f t="shared" si="3"/>
        <v>#VALUE!</v>
      </c>
    </row>
    <row r="14" spans="1:16" x14ac:dyDescent="0.2">
      <c r="A14" s="20" t="str">
        <f t="shared" si="0"/>
        <v>0600</v>
      </c>
      <c r="B14" s="23" t="str">
        <f t="shared" si="1"/>
        <v>01</v>
      </c>
      <c r="C14" s="24" t="str">
        <f t="shared" si="2"/>
        <v>000000-000149</v>
      </c>
      <c r="D14" s="21" t="str">
        <f>'Management Domain'!D151</f>
        <v>0600-01-000000-000149</v>
      </c>
      <c r="E14" s="21" t="e">
        <f t="shared" si="3"/>
        <v>#VALUE!</v>
      </c>
      <c r="H14" s="20"/>
    </row>
    <row r="15" spans="1:16" x14ac:dyDescent="0.2">
      <c r="A15" s="20" t="str">
        <f t="shared" si="0"/>
        <v>0600</v>
      </c>
      <c r="B15" s="23" t="str">
        <f t="shared" si="1"/>
        <v>01</v>
      </c>
      <c r="C15" s="24" t="str">
        <f t="shared" si="2"/>
        <v>000000-000162</v>
      </c>
      <c r="D15" s="21" t="str">
        <f>'Management Domain'!D164</f>
        <v>0600-01-000000-000162</v>
      </c>
      <c r="E15" s="21" t="e">
        <f t="shared" si="3"/>
        <v>#VALUE!</v>
      </c>
      <c r="H15" s="20"/>
    </row>
    <row r="16" spans="1:16" x14ac:dyDescent="0.2">
      <c r="A16" s="20" t="str">
        <f t="shared" si="0"/>
        <v>0600</v>
      </c>
      <c r="B16" s="23" t="str">
        <f t="shared" si="1"/>
        <v>01</v>
      </c>
      <c r="C16" s="24" t="str">
        <f t="shared" si="2"/>
        <v>000000-000165</v>
      </c>
      <c r="D16" s="21" t="str">
        <f>'Management Domain'!D167</f>
        <v>0600-01-000000-000165</v>
      </c>
      <c r="E16" s="21" t="e">
        <f t="shared" si="3"/>
        <v>#VALUE!</v>
      </c>
      <c r="H16" s="20"/>
    </row>
    <row r="17" spans="1:9" x14ac:dyDescent="0.2">
      <c r="A17" s="20" t="e">
        <f t="shared" si="0"/>
        <v>#REF!</v>
      </c>
      <c r="B17" s="23" t="e">
        <f t="shared" si="1"/>
        <v>#REF!</v>
      </c>
      <c r="C17" s="24" t="e">
        <f t="shared" si="2"/>
        <v>#REF!</v>
      </c>
      <c r="D17" s="21" t="e">
        <f>'Management Domain'!#REF!</f>
        <v>#REF!</v>
      </c>
      <c r="E17" s="21" t="e">
        <f t="shared" si="3"/>
        <v>#REF!</v>
      </c>
      <c r="H17" s="20"/>
    </row>
    <row r="18" spans="1:9" x14ac:dyDescent="0.2">
      <c r="A18" s="20" t="str">
        <f t="shared" si="0"/>
        <v>0600</v>
      </c>
      <c r="B18" s="23" t="str">
        <f t="shared" si="1"/>
        <v>01</v>
      </c>
      <c r="C18" s="24" t="str">
        <f t="shared" si="2"/>
        <v>000000-000108</v>
      </c>
      <c r="D18" s="21" t="str">
        <f>'Management Domain'!D110</f>
        <v>0600-01-000000-000108</v>
      </c>
      <c r="E18" s="21" t="e">
        <f t="shared" si="3"/>
        <v>#VALUE!</v>
      </c>
      <c r="G18" s="20"/>
    </row>
    <row r="19" spans="1:9" x14ac:dyDescent="0.2">
      <c r="A19" s="20" t="str">
        <f t="shared" si="0"/>
        <v>0600</v>
      </c>
      <c r="B19" s="23" t="str">
        <f t="shared" si="1"/>
        <v>01</v>
      </c>
      <c r="C19" s="24" t="str">
        <f t="shared" si="2"/>
        <v>000000-000109</v>
      </c>
      <c r="D19" s="21" t="str">
        <f>'Management Domain'!D111</f>
        <v>0600-01-000000-000109</v>
      </c>
      <c r="E19" s="21" t="e">
        <f t="shared" si="3"/>
        <v>#VALUE!</v>
      </c>
      <c r="G19" s="20"/>
    </row>
    <row r="20" spans="1:9" x14ac:dyDescent="0.2">
      <c r="A20" s="20" t="str">
        <f t="shared" si="0"/>
        <v>0600</v>
      </c>
      <c r="B20" s="23" t="str">
        <f t="shared" si="1"/>
        <v>01</v>
      </c>
      <c r="C20" s="24" t="str">
        <f t="shared" si="2"/>
        <v>000000-000111</v>
      </c>
      <c r="D20" s="21" t="str">
        <f>'Management Domain'!D113</f>
        <v>0600-01-000000-000111</v>
      </c>
      <c r="E20" s="21" t="e">
        <f t="shared" si="3"/>
        <v>#VALUE!</v>
      </c>
      <c r="G20" s="20"/>
    </row>
    <row r="21" spans="1:9" x14ac:dyDescent="0.2">
      <c r="A21" s="20" t="str">
        <f t="shared" si="0"/>
        <v>0600</v>
      </c>
      <c r="B21" s="23" t="str">
        <f t="shared" si="1"/>
        <v>01</v>
      </c>
      <c r="C21" s="24" t="str">
        <f t="shared" si="2"/>
        <v>000000-000133</v>
      </c>
      <c r="D21" s="21" t="str">
        <f>'Management Domain'!D135</f>
        <v>0600-01-000000-000133</v>
      </c>
      <c r="E21" s="21" t="e">
        <f t="shared" si="3"/>
        <v>#VALUE!</v>
      </c>
    </row>
    <row r="22" spans="1:9" x14ac:dyDescent="0.2">
      <c r="A22" s="20" t="e">
        <f t="shared" si="0"/>
        <v>#REF!</v>
      </c>
      <c r="B22" s="23" t="e">
        <f t="shared" si="1"/>
        <v>#REF!</v>
      </c>
      <c r="C22" s="24" t="e">
        <f t="shared" si="2"/>
        <v>#REF!</v>
      </c>
      <c r="D22" s="21" t="e">
        <f>'Management Domain'!#REF!</f>
        <v>#REF!</v>
      </c>
      <c r="E22" s="21" t="e">
        <f t="shared" si="3"/>
        <v>#REF!</v>
      </c>
      <c r="G22" s="20"/>
    </row>
    <row r="23" spans="1:9" x14ac:dyDescent="0.2">
      <c r="A23" s="20" t="e">
        <f t="shared" si="0"/>
        <v>#REF!</v>
      </c>
      <c r="B23" s="23" t="e">
        <f t="shared" si="1"/>
        <v>#REF!</v>
      </c>
      <c r="C23" s="24" t="e">
        <f t="shared" si="2"/>
        <v>#REF!</v>
      </c>
      <c r="D23" s="21" t="e">
        <f>'Management Domain'!#REF!</f>
        <v>#REF!</v>
      </c>
      <c r="E23" s="21" t="e">
        <f t="shared" si="3"/>
        <v>#REF!</v>
      </c>
    </row>
    <row r="24" spans="1:9" x14ac:dyDescent="0.2">
      <c r="A24" s="20" t="e">
        <f t="shared" si="0"/>
        <v>#REF!</v>
      </c>
      <c r="B24" s="23" t="e">
        <f t="shared" si="1"/>
        <v>#REF!</v>
      </c>
      <c r="C24" s="24" t="e">
        <f t="shared" si="2"/>
        <v>#REF!</v>
      </c>
      <c r="D24" s="21" t="e">
        <f>'Management Domain'!#REF!</f>
        <v>#REF!</v>
      </c>
      <c r="E24" s="21" t="e">
        <f t="shared" si="3"/>
        <v>#REF!</v>
      </c>
      <c r="I24" s="36"/>
    </row>
    <row r="25" spans="1:9" x14ac:dyDescent="0.2">
      <c r="A25" s="20" t="e">
        <f t="shared" si="0"/>
        <v>#REF!</v>
      </c>
      <c r="B25" s="23" t="e">
        <f t="shared" si="1"/>
        <v>#REF!</v>
      </c>
      <c r="C25" s="24" t="e">
        <f t="shared" si="2"/>
        <v>#REF!</v>
      </c>
      <c r="D25" s="21" t="e">
        <f>'Management Domain'!#REF!</f>
        <v>#REF!</v>
      </c>
      <c r="E25" s="21" t="e">
        <f t="shared" si="3"/>
        <v>#REF!</v>
      </c>
    </row>
    <row r="26" spans="1:9" x14ac:dyDescent="0.2">
      <c r="A26" s="20" t="e">
        <f t="shared" si="0"/>
        <v>#REF!</v>
      </c>
      <c r="B26" s="23" t="e">
        <f t="shared" si="1"/>
        <v>#REF!</v>
      </c>
      <c r="C26" s="24" t="e">
        <f t="shared" si="2"/>
        <v>#REF!</v>
      </c>
      <c r="D26" s="21" t="e">
        <f>'Management Domain'!#REF!</f>
        <v>#REF!</v>
      </c>
      <c r="E26" s="21" t="e">
        <f t="shared" si="3"/>
        <v>#REF!</v>
      </c>
    </row>
    <row r="27" spans="1:9" x14ac:dyDescent="0.2">
      <c r="A27" s="20" t="str">
        <f t="shared" si="0"/>
        <v>0600</v>
      </c>
      <c r="B27" s="23" t="str">
        <f t="shared" si="1"/>
        <v>01</v>
      </c>
      <c r="C27" s="24" t="str">
        <f t="shared" si="2"/>
        <v>000000-000203</v>
      </c>
      <c r="D27" s="21" t="str">
        <f>'Management Domain'!D214</f>
        <v>0600-01-000000-000203</v>
      </c>
      <c r="E27" s="21" t="e">
        <f t="shared" si="3"/>
        <v>#VALUE!</v>
      </c>
    </row>
    <row r="28" spans="1:9" x14ac:dyDescent="0.2">
      <c r="A28" s="20" t="str">
        <f t="shared" si="0"/>
        <v>0600</v>
      </c>
      <c r="B28" s="23" t="str">
        <f t="shared" si="1"/>
        <v>01</v>
      </c>
      <c r="C28" s="24" t="str">
        <f t="shared" si="2"/>
        <v>000000-000209</v>
      </c>
      <c r="D28" s="21" t="str">
        <f>'Management Domain'!D220</f>
        <v>0600-01-000000-000209</v>
      </c>
      <c r="E28" s="21" t="e">
        <f t="shared" si="3"/>
        <v>#VALUE!</v>
      </c>
    </row>
    <row r="29" spans="1:9" x14ac:dyDescent="0.2">
      <c r="A29" s="20" t="str">
        <f t="shared" si="0"/>
        <v>0600</v>
      </c>
      <c r="B29" s="23" t="str">
        <f t="shared" si="1"/>
        <v>01</v>
      </c>
      <c r="C29" s="24" t="str">
        <f t="shared" si="2"/>
        <v>000000-000214</v>
      </c>
      <c r="D29" s="21" t="str">
        <f>'Management Domain'!D225</f>
        <v>0600-01-000000-000214</v>
      </c>
      <c r="E29" s="21" t="e">
        <f t="shared" si="3"/>
        <v>#VALUE!</v>
      </c>
    </row>
    <row r="30" spans="1:9" x14ac:dyDescent="0.2">
      <c r="A30" s="20" t="str">
        <f t="shared" si="0"/>
        <v>0600</v>
      </c>
      <c r="B30" s="23" t="str">
        <f t="shared" si="1"/>
        <v>01</v>
      </c>
      <c r="C30" s="24" t="str">
        <f t="shared" si="2"/>
        <v>000000-000216</v>
      </c>
      <c r="D30" s="21" t="str">
        <f>'Management Domain'!D228</f>
        <v>0600-01-000000-000216</v>
      </c>
      <c r="E30" s="21" t="e">
        <f t="shared" si="3"/>
        <v>#VALUE!</v>
      </c>
    </row>
    <row r="31" spans="1:9" x14ac:dyDescent="0.2">
      <c r="A31" s="20" t="str">
        <f t="shared" si="0"/>
        <v>0600</v>
      </c>
      <c r="B31" s="23" t="str">
        <f t="shared" si="1"/>
        <v>01</v>
      </c>
      <c r="C31" s="24" t="str">
        <f t="shared" si="2"/>
        <v>000000-000217</v>
      </c>
      <c r="D31" s="21" t="str">
        <f>'Management Domain'!D229</f>
        <v>0600-01-000000-000217</v>
      </c>
      <c r="E31" s="21" t="e">
        <f t="shared" si="3"/>
        <v>#VALUE!</v>
      </c>
    </row>
    <row r="32" spans="1:9" x14ac:dyDescent="0.2">
      <c r="A32" s="20" t="str">
        <f t="shared" si="0"/>
        <v>0600</v>
      </c>
      <c r="B32" s="23" t="str">
        <f t="shared" si="1"/>
        <v>01</v>
      </c>
      <c r="C32" s="24" t="str">
        <f t="shared" si="2"/>
        <v>000000-000227</v>
      </c>
      <c r="D32" s="21" t="str">
        <f>'Management Domain'!D239</f>
        <v>0600-01-000000-000227</v>
      </c>
      <c r="E32" s="21" t="e">
        <f t="shared" si="3"/>
        <v>#VALUE!</v>
      </c>
    </row>
    <row r="33" spans="1:5" x14ac:dyDescent="0.2">
      <c r="A33" s="20" t="str">
        <f t="shared" si="0"/>
        <v>0600</v>
      </c>
      <c r="B33" s="23" t="str">
        <f t="shared" si="1"/>
        <v>01</v>
      </c>
      <c r="C33" s="24" t="str">
        <f t="shared" si="2"/>
        <v>000000-000228</v>
      </c>
      <c r="D33" s="21" t="str">
        <f>'Management Domain'!D240</f>
        <v>0600-01-000000-000228</v>
      </c>
      <c r="E33" s="21" t="e">
        <f t="shared" si="3"/>
        <v>#VALUE!</v>
      </c>
    </row>
    <row r="34" spans="1:5" x14ac:dyDescent="0.2">
      <c r="A34" s="20" t="e">
        <f t="shared" si="0"/>
        <v>#REF!</v>
      </c>
      <c r="B34" s="23" t="e">
        <f t="shared" si="1"/>
        <v>#REF!</v>
      </c>
      <c r="C34" s="24" t="e">
        <f t="shared" si="2"/>
        <v>#REF!</v>
      </c>
      <c r="D34" s="21" t="e">
        <f>'Management Domain'!#REF!</f>
        <v>#REF!</v>
      </c>
      <c r="E34" s="21" t="e">
        <f t="shared" si="3"/>
        <v>#REF!</v>
      </c>
    </row>
    <row r="35" spans="1:5" x14ac:dyDescent="0.2">
      <c r="A35" s="20" t="e">
        <f t="shared" si="0"/>
        <v>#REF!</v>
      </c>
      <c r="B35" s="23" t="e">
        <f t="shared" si="1"/>
        <v>#REF!</v>
      </c>
      <c r="C35" s="24" t="e">
        <f t="shared" si="2"/>
        <v>#REF!</v>
      </c>
      <c r="D35" s="21" t="e">
        <f>'Management Domain'!#REF!</f>
        <v>#REF!</v>
      </c>
      <c r="E35" s="21" t="e">
        <f t="shared" si="3"/>
        <v>#REF!</v>
      </c>
    </row>
    <row r="36" spans="1:5" x14ac:dyDescent="0.2">
      <c r="A36" s="20" t="e">
        <f t="shared" si="0"/>
        <v>#REF!</v>
      </c>
      <c r="B36" s="23" t="e">
        <f t="shared" si="1"/>
        <v>#REF!</v>
      </c>
      <c r="C36" s="24" t="e">
        <f t="shared" si="2"/>
        <v>#REF!</v>
      </c>
      <c r="D36" s="21" t="e">
        <f>'Management Domain'!#REF!</f>
        <v>#REF!</v>
      </c>
      <c r="E36" s="21" t="e">
        <f t="shared" si="3"/>
        <v>#REF!</v>
      </c>
    </row>
    <row r="37" spans="1:5" x14ac:dyDescent="0.2">
      <c r="A37" s="20" t="e">
        <f t="shared" si="0"/>
        <v>#REF!</v>
      </c>
      <c r="B37" s="23" t="e">
        <f t="shared" si="1"/>
        <v>#REF!</v>
      </c>
      <c r="C37" s="24" t="e">
        <f t="shared" si="2"/>
        <v>#REF!</v>
      </c>
      <c r="D37" s="21" t="e">
        <f>'Management Domain'!#REF!</f>
        <v>#REF!</v>
      </c>
      <c r="E37" s="21" t="e">
        <f t="shared" si="3"/>
        <v>#REF!</v>
      </c>
    </row>
    <row r="38" spans="1:5" x14ac:dyDescent="0.2">
      <c r="A38" s="20" t="str">
        <f t="shared" si="0"/>
        <v>0600</v>
      </c>
      <c r="B38" s="23" t="str">
        <f t="shared" si="1"/>
        <v>01</v>
      </c>
      <c r="C38" s="24" t="str">
        <f t="shared" si="2"/>
        <v>000000-000013</v>
      </c>
      <c r="D38" s="21" t="str">
        <f>'Management Domain'!D16</f>
        <v>0600-01-000000-000013</v>
      </c>
      <c r="E38" s="21" t="e">
        <f t="shared" si="3"/>
        <v>#VALUE!</v>
      </c>
    </row>
    <row r="39" spans="1:5" x14ac:dyDescent="0.2">
      <c r="A39" s="20" t="str">
        <f t="shared" si="0"/>
        <v>0600</v>
      </c>
      <c r="B39" s="23" t="str">
        <f t="shared" si="1"/>
        <v>01</v>
      </c>
      <c r="C39" s="24" t="str">
        <f t="shared" si="2"/>
        <v>000000-000016</v>
      </c>
      <c r="D39" s="21" t="str">
        <f>'Management Domain'!D19</f>
        <v>0600-01-000000-000016</v>
      </c>
      <c r="E39" s="21" t="e">
        <f t="shared" si="3"/>
        <v>#VALUE!</v>
      </c>
    </row>
    <row r="40" spans="1:5" x14ac:dyDescent="0.2">
      <c r="A40" s="20" t="str">
        <f t="shared" si="0"/>
        <v>0600</v>
      </c>
      <c r="B40" s="23" t="str">
        <f t="shared" si="1"/>
        <v>01</v>
      </c>
      <c r="C40" s="24" t="str">
        <f t="shared" si="2"/>
        <v>000000-000017</v>
      </c>
      <c r="D40" s="21" t="str">
        <f>'Management Domain'!D20</f>
        <v>0600-01-000000-000017</v>
      </c>
      <c r="E40" s="21" t="e">
        <f t="shared" si="3"/>
        <v>#VALUE!</v>
      </c>
    </row>
    <row r="41" spans="1:5" x14ac:dyDescent="0.2">
      <c r="A41" s="20" t="str">
        <f t="shared" si="0"/>
        <v>0600</v>
      </c>
      <c r="B41" s="23" t="str">
        <f t="shared" si="1"/>
        <v>01</v>
      </c>
      <c r="C41" s="24" t="str">
        <f t="shared" si="2"/>
        <v>000000-000087</v>
      </c>
      <c r="D41" s="21" t="str">
        <f>'Management Domain'!D91</f>
        <v>0600-01-000000-000087</v>
      </c>
      <c r="E41" s="21" t="e">
        <f t="shared" si="3"/>
        <v>#VALUE!</v>
      </c>
    </row>
    <row r="42" spans="1:5" x14ac:dyDescent="0.2">
      <c r="A42" s="20" t="str">
        <f t="shared" si="0"/>
        <v>0600</v>
      </c>
      <c r="B42" s="23" t="str">
        <f t="shared" si="1"/>
        <v>01</v>
      </c>
      <c r="C42" s="24" t="str">
        <f t="shared" si="2"/>
        <v>000000-000088</v>
      </c>
      <c r="D42" s="21" t="str">
        <f>'Management Domain'!D92</f>
        <v>0600-01-000000-000088</v>
      </c>
      <c r="E42" s="21" t="e">
        <f t="shared" si="3"/>
        <v>#VALUE!</v>
      </c>
    </row>
    <row r="43" spans="1:5" x14ac:dyDescent="0.2">
      <c r="A43" s="20" t="str">
        <f t="shared" si="0"/>
        <v>0600</v>
      </c>
      <c r="B43" s="23" t="str">
        <f t="shared" si="1"/>
        <v>01</v>
      </c>
      <c r="C43" s="24" t="str">
        <f t="shared" si="2"/>
        <v>000000-000089</v>
      </c>
      <c r="D43" s="21" t="str">
        <f>'Management Domain'!D93</f>
        <v>0600-01-000000-000089</v>
      </c>
      <c r="E43" s="21" t="e">
        <f t="shared" si="3"/>
        <v>#VALUE!</v>
      </c>
    </row>
    <row r="44" spans="1:5" x14ac:dyDescent="0.2">
      <c r="A44" s="20" t="str">
        <f t="shared" si="0"/>
        <v>0600</v>
      </c>
      <c r="B44" s="23" t="str">
        <f t="shared" si="1"/>
        <v>01</v>
      </c>
      <c r="C44" s="24" t="str">
        <f t="shared" si="2"/>
        <v>000000-000090</v>
      </c>
      <c r="D44" s="21" t="str">
        <f>'Management Domain'!D94</f>
        <v>0600-01-000000-000090</v>
      </c>
      <c r="E44" s="21" t="e">
        <f t="shared" si="3"/>
        <v>#VALUE!</v>
      </c>
    </row>
    <row r="45" spans="1:5" x14ac:dyDescent="0.2">
      <c r="A45" s="20" t="e">
        <f t="shared" si="0"/>
        <v>#REF!</v>
      </c>
      <c r="B45" s="23" t="e">
        <f t="shared" si="1"/>
        <v>#REF!</v>
      </c>
      <c r="C45" s="24" t="e">
        <f t="shared" si="2"/>
        <v>#REF!</v>
      </c>
      <c r="D45" s="21" t="e">
        <f>'Management Domain'!#REF!</f>
        <v>#REF!</v>
      </c>
      <c r="E45" s="21" t="e">
        <f t="shared" si="3"/>
        <v>#REF!</v>
      </c>
    </row>
    <row r="46" spans="1:5" x14ac:dyDescent="0.2">
      <c r="A46" s="20" t="str">
        <f t="shared" si="0"/>
        <v>0600</v>
      </c>
      <c r="B46" s="23" t="str">
        <f t="shared" si="1"/>
        <v>01</v>
      </c>
      <c r="C46" s="24" t="str">
        <f t="shared" si="2"/>
        <v>000000-000094</v>
      </c>
      <c r="D46" s="21" t="str">
        <f>'Management Domain'!D97</f>
        <v>0600-01-000000-000094</v>
      </c>
      <c r="E46" s="21" t="e">
        <f t="shared" si="3"/>
        <v>#VALUE!</v>
      </c>
    </row>
    <row r="47" spans="1:5" x14ac:dyDescent="0.2">
      <c r="A47" s="20" t="str">
        <f t="shared" si="0"/>
        <v>0600</v>
      </c>
      <c r="B47" s="23" t="str">
        <f t="shared" si="1"/>
        <v>01</v>
      </c>
      <c r="C47" s="24" t="str">
        <f t="shared" si="2"/>
        <v>000000-000095</v>
      </c>
      <c r="D47" s="21" t="str">
        <f>'Management Domain'!D98</f>
        <v>0600-01-000000-000095</v>
      </c>
      <c r="E47" s="21" t="e">
        <f t="shared" si="3"/>
        <v>#VALUE!</v>
      </c>
    </row>
    <row r="48" spans="1:5" x14ac:dyDescent="0.2">
      <c r="A48" s="20" t="str">
        <f t="shared" si="0"/>
        <v>0600</v>
      </c>
      <c r="B48" s="23" t="str">
        <f t="shared" si="1"/>
        <v>01</v>
      </c>
      <c r="C48" s="24" t="str">
        <f t="shared" si="2"/>
        <v>000000-000096</v>
      </c>
      <c r="D48" s="21" t="str">
        <f>'Management Domain'!D99</f>
        <v>0600-01-000000-000096</v>
      </c>
      <c r="E48" s="21" t="e">
        <f t="shared" si="3"/>
        <v>#VALUE!</v>
      </c>
    </row>
    <row r="49" spans="1:5" x14ac:dyDescent="0.2">
      <c r="A49" s="20" t="str">
        <f t="shared" si="0"/>
        <v>0600</v>
      </c>
      <c r="B49" s="23" t="str">
        <f t="shared" si="1"/>
        <v>01</v>
      </c>
      <c r="C49" s="24" t="str">
        <f t="shared" si="2"/>
        <v>000000-000099</v>
      </c>
      <c r="D49" s="21" t="str">
        <f>'Management Domain'!D102</f>
        <v>0600-01-000000-000099</v>
      </c>
      <c r="E49" s="21" t="e">
        <f t="shared" si="3"/>
        <v>#VALUE!</v>
      </c>
    </row>
    <row r="50" spans="1:5" x14ac:dyDescent="0.2">
      <c r="A50" s="20" t="str">
        <f t="shared" si="0"/>
        <v>0600</v>
      </c>
      <c r="B50" s="23" t="str">
        <f t="shared" si="1"/>
        <v>01</v>
      </c>
      <c r="C50" s="24" t="str">
        <f t="shared" si="2"/>
        <v>000000-000102</v>
      </c>
      <c r="D50" s="21" t="str">
        <f>'Management Domain'!D105</f>
        <v>0600-01-000000-000102</v>
      </c>
      <c r="E50" s="21" t="e">
        <f t="shared" si="3"/>
        <v>#VALUE!</v>
      </c>
    </row>
    <row r="51" spans="1:5" x14ac:dyDescent="0.2">
      <c r="A51" s="20" t="str">
        <f t="shared" si="0"/>
        <v>0600</v>
      </c>
      <c r="B51" s="23" t="str">
        <f t="shared" si="1"/>
        <v>01</v>
      </c>
      <c r="C51" s="24" t="str">
        <f t="shared" si="2"/>
        <v>000000-000106</v>
      </c>
      <c r="D51" s="21" t="str">
        <f>'Management Domain'!D108</f>
        <v>0600-01-000000-000106</v>
      </c>
      <c r="E51" s="21" t="e">
        <f t="shared" si="3"/>
        <v>#VALUE!</v>
      </c>
    </row>
    <row r="52" spans="1:5" x14ac:dyDescent="0.2">
      <c r="A52" s="20" t="str">
        <f t="shared" si="0"/>
        <v>0600</v>
      </c>
      <c r="B52" s="23" t="str">
        <f t="shared" si="1"/>
        <v>01</v>
      </c>
      <c r="C52" s="24" t="str">
        <f t="shared" si="2"/>
        <v>000000-000114</v>
      </c>
      <c r="D52" s="21" t="str">
        <f>'Management Domain'!D116</f>
        <v>0600-01-000000-000114</v>
      </c>
      <c r="E52" s="21" t="e">
        <f t="shared" si="3"/>
        <v>#VALUE!</v>
      </c>
    </row>
    <row r="53" spans="1:5" x14ac:dyDescent="0.2">
      <c r="A53" s="20" t="str">
        <f t="shared" si="0"/>
        <v>0600</v>
      </c>
      <c r="B53" s="23" t="str">
        <f t="shared" si="1"/>
        <v>01</v>
      </c>
      <c r="C53" s="24" t="str">
        <f t="shared" si="2"/>
        <v>000000-000118</v>
      </c>
      <c r="D53" s="21" t="str">
        <f>'Management Domain'!D120</f>
        <v>0600-01-000000-000118</v>
      </c>
      <c r="E53" s="21" t="e">
        <f t="shared" si="3"/>
        <v>#VALUE!</v>
      </c>
    </row>
    <row r="54" spans="1:5" x14ac:dyDescent="0.2">
      <c r="A54" s="20" t="e">
        <f t="shared" si="0"/>
        <v>#REF!</v>
      </c>
      <c r="B54" s="23" t="e">
        <f t="shared" si="1"/>
        <v>#REF!</v>
      </c>
      <c r="C54" s="24" t="e">
        <f t="shared" si="2"/>
        <v>#REF!</v>
      </c>
      <c r="D54" s="21" t="e">
        <f>'Management Domain'!#REF!</f>
        <v>#REF!</v>
      </c>
      <c r="E54" s="21" t="e">
        <f t="shared" si="3"/>
        <v>#REF!</v>
      </c>
    </row>
    <row r="55" spans="1:5" x14ac:dyDescent="0.2">
      <c r="A55" s="20" t="str">
        <f t="shared" si="0"/>
        <v>0600</v>
      </c>
      <c r="B55" s="23" t="str">
        <f t="shared" si="1"/>
        <v>01</v>
      </c>
      <c r="C55" s="24" t="str">
        <f t="shared" si="2"/>
        <v>000000-000121</v>
      </c>
      <c r="D55" s="21" t="str">
        <f>'Management Domain'!D123</f>
        <v>0600-01-000000-000121</v>
      </c>
      <c r="E55" s="21" t="e">
        <f t="shared" si="3"/>
        <v>#VALUE!</v>
      </c>
    </row>
    <row r="56" spans="1:5" x14ac:dyDescent="0.2">
      <c r="A56" s="20" t="str">
        <f t="shared" si="0"/>
        <v>0600</v>
      </c>
      <c r="B56" s="23" t="str">
        <f t="shared" si="1"/>
        <v>01</v>
      </c>
      <c r="C56" s="24" t="str">
        <f t="shared" si="2"/>
        <v>000000-000122</v>
      </c>
      <c r="D56" s="21" t="str">
        <f>'Management Domain'!D124</f>
        <v>0600-01-000000-000122</v>
      </c>
      <c r="E56" s="21" t="e">
        <f t="shared" si="3"/>
        <v>#VALUE!</v>
      </c>
    </row>
    <row r="57" spans="1:5" x14ac:dyDescent="0.2">
      <c r="A57" s="20" t="str">
        <f t="shared" si="0"/>
        <v>0600</v>
      </c>
      <c r="B57" s="23" t="str">
        <f t="shared" si="1"/>
        <v>01</v>
      </c>
      <c r="C57" s="24" t="str">
        <f t="shared" si="2"/>
        <v>000000-000123</v>
      </c>
      <c r="D57" s="21" t="str">
        <f>'Management Domain'!D125</f>
        <v>0600-01-000000-000123</v>
      </c>
      <c r="E57" s="21" t="e">
        <f t="shared" si="3"/>
        <v>#VALUE!</v>
      </c>
    </row>
    <row r="58" spans="1:5" x14ac:dyDescent="0.2">
      <c r="A58" s="20" t="str">
        <f t="shared" si="0"/>
        <v>0600</v>
      </c>
      <c r="B58" s="23" t="str">
        <f t="shared" si="1"/>
        <v>01</v>
      </c>
      <c r="C58" s="24" t="str">
        <f t="shared" si="2"/>
        <v>000000-000130</v>
      </c>
      <c r="D58" s="21" t="str">
        <f>'Management Domain'!D132</f>
        <v>0600-01-000000-000130</v>
      </c>
      <c r="E58" s="21" t="e">
        <f t="shared" si="3"/>
        <v>#VALUE!</v>
      </c>
    </row>
    <row r="59" spans="1:5" x14ac:dyDescent="0.2">
      <c r="A59" s="20" t="str">
        <f t="shared" si="0"/>
        <v>0600</v>
      </c>
      <c r="B59" s="23" t="str">
        <f t="shared" si="1"/>
        <v>01</v>
      </c>
      <c r="C59" s="24" t="str">
        <f t="shared" si="2"/>
        <v>000000-000131</v>
      </c>
      <c r="D59" s="21" t="str">
        <f>'Management Domain'!D133</f>
        <v>0600-01-000000-000131</v>
      </c>
      <c r="E59" s="21" t="e">
        <f t="shared" si="3"/>
        <v>#VALUE!</v>
      </c>
    </row>
    <row r="60" spans="1:5" x14ac:dyDescent="0.2">
      <c r="A60" s="20" t="str">
        <f t="shared" si="0"/>
        <v>0600</v>
      </c>
      <c r="B60" s="23" t="str">
        <f t="shared" si="1"/>
        <v>01</v>
      </c>
      <c r="C60" s="24" t="str">
        <f t="shared" si="2"/>
        <v>000000-000134</v>
      </c>
      <c r="D60" s="21" t="str">
        <f>'Management Domain'!D136</f>
        <v>0600-01-000000-000134</v>
      </c>
      <c r="E60" s="21" t="e">
        <f t="shared" si="3"/>
        <v>#VALUE!</v>
      </c>
    </row>
    <row r="61" spans="1:5" x14ac:dyDescent="0.2">
      <c r="A61" s="20" t="str">
        <f t="shared" si="0"/>
        <v>0600</v>
      </c>
      <c r="B61" s="23" t="str">
        <f t="shared" si="1"/>
        <v>01</v>
      </c>
      <c r="C61" s="24" t="str">
        <f t="shared" si="2"/>
        <v>000000-000139</v>
      </c>
      <c r="D61" s="21" t="str">
        <f>'Management Domain'!D141</f>
        <v>0600-01-000000-000139</v>
      </c>
      <c r="E61" s="21" t="e">
        <f t="shared" si="3"/>
        <v>#VALUE!</v>
      </c>
    </row>
    <row r="62" spans="1:5" x14ac:dyDescent="0.2">
      <c r="A62" s="20" t="str">
        <f t="shared" si="0"/>
        <v>0600</v>
      </c>
      <c r="B62" s="23" t="str">
        <f t="shared" si="1"/>
        <v>01</v>
      </c>
      <c r="C62" s="24" t="str">
        <f t="shared" si="2"/>
        <v>000000-000141</v>
      </c>
      <c r="D62" s="21" t="str">
        <f>'Management Domain'!D143</f>
        <v>0600-01-000000-000141</v>
      </c>
      <c r="E62" s="21" t="e">
        <f t="shared" si="3"/>
        <v>#VALUE!</v>
      </c>
    </row>
    <row r="63" spans="1:5" x14ac:dyDescent="0.2">
      <c r="A63" s="20" t="e">
        <f t="shared" si="0"/>
        <v>#REF!</v>
      </c>
      <c r="B63" s="23" t="e">
        <f t="shared" si="1"/>
        <v>#REF!</v>
      </c>
      <c r="C63" s="24" t="e">
        <f t="shared" si="2"/>
        <v>#REF!</v>
      </c>
      <c r="D63" s="21" t="e">
        <f>'Management Domain'!#REF!</f>
        <v>#REF!</v>
      </c>
      <c r="E63" s="21" t="e">
        <f t="shared" si="3"/>
        <v>#REF!</v>
      </c>
    </row>
    <row r="64" spans="1:5" x14ac:dyDescent="0.2">
      <c r="A64" s="20" t="e">
        <f t="shared" si="0"/>
        <v>#REF!</v>
      </c>
      <c r="B64" s="23" t="e">
        <f t="shared" si="1"/>
        <v>#REF!</v>
      </c>
      <c r="C64" s="24" t="e">
        <f t="shared" si="2"/>
        <v>#REF!</v>
      </c>
      <c r="D64" s="21" t="e">
        <f>'Management Domain'!#REF!</f>
        <v>#REF!</v>
      </c>
      <c r="E64" s="21" t="e">
        <f t="shared" si="3"/>
        <v>#REF!</v>
      </c>
    </row>
    <row r="65" spans="1:5" x14ac:dyDescent="0.2">
      <c r="A65" s="20" t="e">
        <f t="shared" si="0"/>
        <v>#REF!</v>
      </c>
      <c r="B65" s="23" t="e">
        <f t="shared" si="1"/>
        <v>#REF!</v>
      </c>
      <c r="C65" s="24" t="e">
        <f t="shared" si="2"/>
        <v>#REF!</v>
      </c>
      <c r="D65" s="21" t="e">
        <f>'Management Domain'!#REF!</f>
        <v>#REF!</v>
      </c>
      <c r="E65" s="21" t="e">
        <f t="shared" si="3"/>
        <v>#REF!</v>
      </c>
    </row>
    <row r="66" spans="1:5" x14ac:dyDescent="0.2">
      <c r="A66" s="20" t="e">
        <f t="shared" ref="A66:A129" si="4">LEFT(D66,SEARCH("-",D66)-1)</f>
        <v>#REF!</v>
      </c>
      <c r="B66" s="23" t="e">
        <f t="shared" ref="B66:B129" si="5">MID(D66,SEARCH("-",D66,1)+1,SEARCH("-",D66,SEARCH("-",D66,1)+1)-SEARCH("-",D66,1)-1)</f>
        <v>#REF!</v>
      </c>
      <c r="C66" s="24" t="e">
        <f t="shared" ref="C66:C129" si="6">RIGHT(D66,LEN(D66)-SEARCH("-",D66,SEARCH("-",D66,SEARCH("-",D66)+1)))</f>
        <v>#REF!</v>
      </c>
      <c r="D66" s="21" t="e">
        <f>'Management Domain'!#REF!</f>
        <v>#REF!</v>
      </c>
      <c r="E66" s="21" t="e">
        <f t="shared" ref="E66:E129" si="7">INT(C66)</f>
        <v>#REF!</v>
      </c>
    </row>
    <row r="67" spans="1:5" x14ac:dyDescent="0.2">
      <c r="A67" s="20" t="e">
        <f t="shared" si="4"/>
        <v>#REF!</v>
      </c>
      <c r="B67" s="23" t="e">
        <f t="shared" si="5"/>
        <v>#REF!</v>
      </c>
      <c r="C67" s="24" t="e">
        <f t="shared" si="6"/>
        <v>#REF!</v>
      </c>
      <c r="D67" s="21" t="e">
        <f>'Management Domain'!#REF!</f>
        <v>#REF!</v>
      </c>
      <c r="E67" s="21" t="e">
        <f t="shared" si="7"/>
        <v>#REF!</v>
      </c>
    </row>
    <row r="68" spans="1:5" x14ac:dyDescent="0.2">
      <c r="A68" s="20" t="e">
        <f t="shared" si="4"/>
        <v>#REF!</v>
      </c>
      <c r="B68" s="23" t="e">
        <f t="shared" si="5"/>
        <v>#REF!</v>
      </c>
      <c r="C68" s="24" t="e">
        <f t="shared" si="6"/>
        <v>#REF!</v>
      </c>
      <c r="D68" s="21" t="e">
        <f>'Management Domain'!#REF!</f>
        <v>#REF!</v>
      </c>
      <c r="E68" s="21" t="e">
        <f t="shared" si="7"/>
        <v>#REF!</v>
      </c>
    </row>
    <row r="69" spans="1:5" x14ac:dyDescent="0.2">
      <c r="A69" s="20" t="e">
        <f t="shared" si="4"/>
        <v>#REF!</v>
      </c>
      <c r="B69" s="23" t="e">
        <f t="shared" si="5"/>
        <v>#REF!</v>
      </c>
      <c r="C69" s="24" t="e">
        <f t="shared" si="6"/>
        <v>#REF!</v>
      </c>
      <c r="D69" s="21" t="e">
        <f>'Management Domain'!#REF!</f>
        <v>#REF!</v>
      </c>
      <c r="E69" s="21" t="e">
        <f t="shared" si="7"/>
        <v>#REF!</v>
      </c>
    </row>
    <row r="70" spans="1:5" x14ac:dyDescent="0.2">
      <c r="A70" s="20" t="e">
        <f t="shared" si="4"/>
        <v>#REF!</v>
      </c>
      <c r="B70" s="23" t="e">
        <f t="shared" si="5"/>
        <v>#REF!</v>
      </c>
      <c r="C70" s="24" t="e">
        <f t="shared" si="6"/>
        <v>#REF!</v>
      </c>
      <c r="D70" s="21" t="e">
        <f>'Management Domain'!#REF!</f>
        <v>#REF!</v>
      </c>
      <c r="E70" s="21" t="e">
        <f t="shared" si="7"/>
        <v>#REF!</v>
      </c>
    </row>
    <row r="71" spans="1:5" x14ac:dyDescent="0.2">
      <c r="A71" s="20" t="str">
        <f t="shared" si="4"/>
        <v>0600</v>
      </c>
      <c r="B71" s="23" t="str">
        <f t="shared" si="5"/>
        <v>01</v>
      </c>
      <c r="C71" s="24" t="str">
        <f t="shared" si="6"/>
        <v>000000-000211</v>
      </c>
      <c r="D71" s="21" t="str">
        <f>'Management Domain'!D222</f>
        <v>0600-01-000000-000211</v>
      </c>
      <c r="E71" s="21" t="e">
        <f t="shared" si="7"/>
        <v>#VALUE!</v>
      </c>
    </row>
    <row r="72" spans="1:5" x14ac:dyDescent="0.2">
      <c r="A72" s="20" t="str">
        <f t="shared" si="4"/>
        <v>0600</v>
      </c>
      <c r="B72" s="23" t="str">
        <f t="shared" si="5"/>
        <v>01</v>
      </c>
      <c r="C72" s="24" t="str">
        <f t="shared" si="6"/>
        <v>000000-000027</v>
      </c>
      <c r="D72" s="21" t="str">
        <f>'Management Domain'!D31</f>
        <v>0600-01-000000-000027</v>
      </c>
      <c r="E72" s="21" t="e">
        <f t="shared" si="7"/>
        <v>#VALUE!</v>
      </c>
    </row>
    <row r="73" spans="1:5" x14ac:dyDescent="0.2">
      <c r="A73" s="20" t="str">
        <f t="shared" si="4"/>
        <v>0600</v>
      </c>
      <c r="B73" s="23" t="str">
        <f t="shared" si="5"/>
        <v>01</v>
      </c>
      <c r="C73" s="24" t="str">
        <f t="shared" si="6"/>
        <v>000000-000028</v>
      </c>
      <c r="D73" s="21" t="str">
        <f>'Management Domain'!D32</f>
        <v>0600-01-000000-000028</v>
      </c>
      <c r="E73" s="21" t="e">
        <f t="shared" si="7"/>
        <v>#VALUE!</v>
      </c>
    </row>
    <row r="74" spans="1:5" x14ac:dyDescent="0.2">
      <c r="A74" s="20" t="str">
        <f t="shared" si="4"/>
        <v>0600</v>
      </c>
      <c r="B74" s="23" t="str">
        <f t="shared" si="5"/>
        <v>01</v>
      </c>
      <c r="C74" s="24" t="str">
        <f t="shared" si="6"/>
        <v>000000-000034</v>
      </c>
      <c r="D74" s="21" t="str">
        <f>'Management Domain'!D38</f>
        <v>0600-01-000000-000034</v>
      </c>
      <c r="E74" s="21" t="e">
        <f t="shared" si="7"/>
        <v>#VALUE!</v>
      </c>
    </row>
    <row r="75" spans="1:5" x14ac:dyDescent="0.2">
      <c r="A75" s="20" t="str">
        <f t="shared" si="4"/>
        <v>0600</v>
      </c>
      <c r="B75" s="23" t="str">
        <f t="shared" si="5"/>
        <v>01</v>
      </c>
      <c r="C75" s="24" t="str">
        <f t="shared" si="6"/>
        <v>000000-000038</v>
      </c>
      <c r="D75" s="21" t="str">
        <f>'Management Domain'!D42</f>
        <v>0600-01-000000-000038</v>
      </c>
      <c r="E75" s="21" t="e">
        <f t="shared" si="7"/>
        <v>#VALUE!</v>
      </c>
    </row>
    <row r="76" spans="1:5" x14ac:dyDescent="0.2">
      <c r="A76" s="20" t="str">
        <f t="shared" si="4"/>
        <v>0600</v>
      </c>
      <c r="B76" s="23" t="str">
        <f t="shared" si="5"/>
        <v>01</v>
      </c>
      <c r="C76" s="24" t="str">
        <f t="shared" si="6"/>
        <v>000000-000055</v>
      </c>
      <c r="D76" s="21" t="str">
        <f>'Management Domain'!D60</f>
        <v>0600-01-000000-000055</v>
      </c>
      <c r="E76" s="21" t="e">
        <f t="shared" si="7"/>
        <v>#VALUE!</v>
      </c>
    </row>
    <row r="77" spans="1:5" x14ac:dyDescent="0.2">
      <c r="A77" s="20" t="str">
        <f t="shared" si="4"/>
        <v>0600</v>
      </c>
      <c r="B77" s="23" t="str">
        <f t="shared" si="5"/>
        <v>01</v>
      </c>
      <c r="C77" s="24" t="str">
        <f t="shared" si="6"/>
        <v>000000-000060</v>
      </c>
      <c r="D77" s="21" t="str">
        <f>'Management Domain'!D65</f>
        <v>0600-01-000000-000060</v>
      </c>
      <c r="E77" s="21" t="e">
        <f t="shared" si="7"/>
        <v>#VALUE!</v>
      </c>
    </row>
    <row r="78" spans="1:5" x14ac:dyDescent="0.2">
      <c r="A78" s="20" t="str">
        <f t="shared" si="4"/>
        <v>0600</v>
      </c>
      <c r="B78" s="23" t="str">
        <f t="shared" si="5"/>
        <v>01</v>
      </c>
      <c r="C78" s="24" t="str">
        <f t="shared" si="6"/>
        <v>000000-000062</v>
      </c>
      <c r="D78" s="21" t="str">
        <f>'Management Domain'!D73</f>
        <v>0600-01-000000-000062</v>
      </c>
      <c r="E78" s="21" t="e">
        <f t="shared" si="7"/>
        <v>#VALUE!</v>
      </c>
    </row>
    <row r="79" spans="1:5" x14ac:dyDescent="0.2">
      <c r="A79" s="20" t="str">
        <f t="shared" si="4"/>
        <v>0600</v>
      </c>
      <c r="B79" s="23" t="str">
        <f t="shared" si="5"/>
        <v>01</v>
      </c>
      <c r="C79" s="24" t="str">
        <f t="shared" si="6"/>
        <v>000000-000063</v>
      </c>
      <c r="D79" s="21" t="str">
        <f>'Management Domain'!D67</f>
        <v>0600-01-000000-000063</v>
      </c>
      <c r="E79" s="21" t="e">
        <f t="shared" si="7"/>
        <v>#VALUE!</v>
      </c>
    </row>
    <row r="80" spans="1:5" x14ac:dyDescent="0.2">
      <c r="A80" s="20" t="str">
        <f t="shared" si="4"/>
        <v>0600</v>
      </c>
      <c r="B80" s="23" t="str">
        <f t="shared" si="5"/>
        <v>01</v>
      </c>
      <c r="C80" s="24" t="str">
        <f t="shared" si="6"/>
        <v>000000-000107</v>
      </c>
      <c r="D80" s="21" t="str">
        <f>'Management Domain'!D109</f>
        <v>0600-01-000000-000107</v>
      </c>
      <c r="E80" s="21" t="e">
        <f t="shared" si="7"/>
        <v>#VALUE!</v>
      </c>
    </row>
    <row r="81" spans="1:5" x14ac:dyDescent="0.2">
      <c r="A81" s="20" t="str">
        <f t="shared" si="4"/>
        <v>0600</v>
      </c>
      <c r="B81" s="23" t="str">
        <f t="shared" si="5"/>
        <v>01</v>
      </c>
      <c r="C81" s="24" t="str">
        <f t="shared" si="6"/>
        <v>000000-000119</v>
      </c>
      <c r="D81" s="21" t="str">
        <f>'Management Domain'!D121</f>
        <v>0600-01-000000-000119</v>
      </c>
      <c r="E81" s="21" t="e">
        <f t="shared" si="7"/>
        <v>#VALUE!</v>
      </c>
    </row>
    <row r="82" spans="1:5" x14ac:dyDescent="0.2">
      <c r="A82" s="20" t="e">
        <f t="shared" si="4"/>
        <v>#REF!</v>
      </c>
      <c r="B82" s="23" t="e">
        <f t="shared" si="5"/>
        <v>#REF!</v>
      </c>
      <c r="C82" s="24" t="e">
        <f t="shared" si="6"/>
        <v>#REF!</v>
      </c>
      <c r="D82" s="21" t="e">
        <f>'Management Domain'!#REF!</f>
        <v>#REF!</v>
      </c>
      <c r="E82" s="21" t="e">
        <f t="shared" si="7"/>
        <v>#REF!</v>
      </c>
    </row>
    <row r="83" spans="1:5" x14ac:dyDescent="0.2">
      <c r="A83" s="20" t="str">
        <f t="shared" si="4"/>
        <v>0600</v>
      </c>
      <c r="B83" s="23" t="str">
        <f t="shared" si="5"/>
        <v>01</v>
      </c>
      <c r="C83" s="24" t="str">
        <f t="shared" si="6"/>
        <v>000000-000029</v>
      </c>
      <c r="D83" s="21" t="str">
        <f>'Management Domain'!D33</f>
        <v>0600-01-000000-000029</v>
      </c>
      <c r="E83" s="21" t="e">
        <f t="shared" si="7"/>
        <v>#VALUE!</v>
      </c>
    </row>
    <row r="84" spans="1:5" x14ac:dyDescent="0.2">
      <c r="A84" s="20" t="str">
        <f t="shared" si="4"/>
        <v>0600</v>
      </c>
      <c r="B84" s="23" t="str">
        <f t="shared" si="5"/>
        <v>01</v>
      </c>
      <c r="C84" s="24" t="str">
        <f t="shared" si="6"/>
        <v>000000-000039</v>
      </c>
      <c r="D84" s="21" t="str">
        <f>'Management Domain'!D43</f>
        <v>0600-01-000000-000039</v>
      </c>
      <c r="E84" s="21" t="e">
        <f t="shared" si="7"/>
        <v>#VALUE!</v>
      </c>
    </row>
    <row r="85" spans="1:5" x14ac:dyDescent="0.2">
      <c r="A85" s="20" t="str">
        <f t="shared" si="4"/>
        <v>0600</v>
      </c>
      <c r="B85" s="23" t="str">
        <f t="shared" si="5"/>
        <v>01</v>
      </c>
      <c r="C85" s="24" t="str">
        <f t="shared" si="6"/>
        <v>000000-000040</v>
      </c>
      <c r="D85" s="21" t="str">
        <f>'Management Domain'!D44</f>
        <v>0600-01-000000-000040</v>
      </c>
      <c r="E85" s="21" t="e">
        <f t="shared" si="7"/>
        <v>#VALUE!</v>
      </c>
    </row>
    <row r="86" spans="1:5" x14ac:dyDescent="0.2">
      <c r="A86" s="20" t="str">
        <f t="shared" si="4"/>
        <v>0600</v>
      </c>
      <c r="B86" s="23" t="str">
        <f t="shared" si="5"/>
        <v>01</v>
      </c>
      <c r="C86" s="24" t="str">
        <f t="shared" si="6"/>
        <v>000000-000061</v>
      </c>
      <c r="D86" s="21" t="str">
        <f>'Management Domain'!D66</f>
        <v>0600-01-000000-000061</v>
      </c>
      <c r="E86" s="21" t="e">
        <f t="shared" si="7"/>
        <v>#VALUE!</v>
      </c>
    </row>
    <row r="87" spans="1:5" x14ac:dyDescent="0.2">
      <c r="A87" s="20" t="str">
        <f t="shared" si="4"/>
        <v>0600</v>
      </c>
      <c r="B87" s="23" t="str">
        <f t="shared" si="5"/>
        <v>01</v>
      </c>
      <c r="C87" s="24" t="str">
        <f t="shared" si="6"/>
        <v>000000-000071</v>
      </c>
      <c r="D87" s="21" t="str">
        <f>'Management Domain'!D75</f>
        <v>0600-01-000000-000071</v>
      </c>
      <c r="E87" s="21" t="e">
        <f t="shared" si="7"/>
        <v>#VALUE!</v>
      </c>
    </row>
    <row r="88" spans="1:5" x14ac:dyDescent="0.2">
      <c r="A88" s="20" t="str">
        <f t="shared" si="4"/>
        <v>0600</v>
      </c>
      <c r="B88" s="23" t="str">
        <f t="shared" si="5"/>
        <v>01</v>
      </c>
      <c r="C88" s="24" t="str">
        <f t="shared" si="6"/>
        <v>000000-000072</v>
      </c>
      <c r="D88" s="21" t="str">
        <f>'Management Domain'!D76</f>
        <v>0600-01-000000-000072</v>
      </c>
      <c r="E88" s="21" t="e">
        <f t="shared" si="7"/>
        <v>#VALUE!</v>
      </c>
    </row>
    <row r="89" spans="1:5" x14ac:dyDescent="0.2">
      <c r="A89" s="20" t="str">
        <f t="shared" si="4"/>
        <v>0600</v>
      </c>
      <c r="B89" s="23" t="str">
        <f t="shared" si="5"/>
        <v>01</v>
      </c>
      <c r="C89" s="24" t="str">
        <f t="shared" si="6"/>
        <v>000000-000079</v>
      </c>
      <c r="D89" s="21" t="str">
        <f>'Management Domain'!D83</f>
        <v>0600-01-000000-000079</v>
      </c>
      <c r="E89" s="21" t="e">
        <f t="shared" si="7"/>
        <v>#VALUE!</v>
      </c>
    </row>
    <row r="90" spans="1:5" x14ac:dyDescent="0.2">
      <c r="A90" s="20" t="str">
        <f t="shared" si="4"/>
        <v>0600</v>
      </c>
      <c r="B90" s="23" t="str">
        <f t="shared" si="5"/>
        <v>01</v>
      </c>
      <c r="C90" s="24" t="str">
        <f t="shared" si="6"/>
        <v>000000-000080</v>
      </c>
      <c r="D90" s="21" t="str">
        <f>'Management Domain'!D84</f>
        <v>0600-01-000000-000080</v>
      </c>
      <c r="E90" s="21" t="e">
        <f t="shared" si="7"/>
        <v>#VALUE!</v>
      </c>
    </row>
    <row r="91" spans="1:5" x14ac:dyDescent="0.2">
      <c r="A91" s="20" t="str">
        <f t="shared" si="4"/>
        <v>0600</v>
      </c>
      <c r="B91" s="23" t="str">
        <f t="shared" si="5"/>
        <v>01</v>
      </c>
      <c r="C91" s="24" t="str">
        <f t="shared" si="6"/>
        <v>000000-000085</v>
      </c>
      <c r="D91" s="21" t="str">
        <f>'Management Domain'!D89</f>
        <v>0600-01-000000-000085</v>
      </c>
      <c r="E91" s="21" t="e">
        <f t="shared" si="7"/>
        <v>#VALUE!</v>
      </c>
    </row>
    <row r="92" spans="1:5" x14ac:dyDescent="0.2">
      <c r="A92" s="20" t="str">
        <f t="shared" si="4"/>
        <v>0600</v>
      </c>
      <c r="B92" s="23" t="str">
        <f t="shared" si="5"/>
        <v>01</v>
      </c>
      <c r="C92" s="24" t="str">
        <f t="shared" si="6"/>
        <v>000000-000113</v>
      </c>
      <c r="D92" s="21" t="str">
        <f>'Management Domain'!D115</f>
        <v>0600-01-000000-000113</v>
      </c>
      <c r="E92" s="21" t="e">
        <f t="shared" si="7"/>
        <v>#VALUE!</v>
      </c>
    </row>
    <row r="93" spans="1:5" x14ac:dyDescent="0.2">
      <c r="A93" s="20" t="str">
        <f t="shared" si="4"/>
        <v>0600</v>
      </c>
      <c r="B93" s="23" t="str">
        <f t="shared" si="5"/>
        <v>01</v>
      </c>
      <c r="C93" s="24" t="str">
        <f t="shared" si="6"/>
        <v>000000-000132</v>
      </c>
      <c r="D93" s="21" t="str">
        <f>'Management Domain'!D134</f>
        <v>0600-01-000000-000132</v>
      </c>
      <c r="E93" s="21" t="e">
        <f t="shared" si="7"/>
        <v>#VALUE!</v>
      </c>
    </row>
    <row r="94" spans="1:5" x14ac:dyDescent="0.2">
      <c r="A94" s="20" t="str">
        <f t="shared" si="4"/>
        <v>0600</v>
      </c>
      <c r="B94" s="23" t="str">
        <f t="shared" si="5"/>
        <v>01</v>
      </c>
      <c r="C94" s="24" t="str">
        <f t="shared" si="6"/>
        <v>000000-000135</v>
      </c>
      <c r="D94" s="21" t="str">
        <f>'Management Domain'!D137</f>
        <v>0600-01-000000-000135</v>
      </c>
      <c r="E94" s="21" t="e">
        <f t="shared" si="7"/>
        <v>#VALUE!</v>
      </c>
    </row>
    <row r="95" spans="1:5" x14ac:dyDescent="0.2">
      <c r="A95" s="20" t="str">
        <f t="shared" si="4"/>
        <v>0600</v>
      </c>
      <c r="B95" s="23" t="str">
        <f t="shared" si="5"/>
        <v>01</v>
      </c>
      <c r="C95" s="24" t="str">
        <f t="shared" si="6"/>
        <v>000000-000138</v>
      </c>
      <c r="D95" s="21" t="str">
        <f>'Management Domain'!D140</f>
        <v>0600-01-000000-000138</v>
      </c>
      <c r="E95" s="21" t="e">
        <f t="shared" si="7"/>
        <v>#VALUE!</v>
      </c>
    </row>
    <row r="96" spans="1:5" x14ac:dyDescent="0.2">
      <c r="A96" s="20" t="str">
        <f t="shared" si="4"/>
        <v>0600</v>
      </c>
      <c r="B96" s="23" t="str">
        <f t="shared" si="5"/>
        <v>01</v>
      </c>
      <c r="C96" s="24" t="str">
        <f t="shared" si="6"/>
        <v>000000-000147</v>
      </c>
      <c r="D96" s="21" t="str">
        <f>'Management Domain'!D149</f>
        <v>0600-01-000000-000147</v>
      </c>
      <c r="E96" s="21" t="e">
        <f t="shared" si="7"/>
        <v>#VALUE!</v>
      </c>
    </row>
    <row r="97" spans="1:5" x14ac:dyDescent="0.2">
      <c r="A97" s="20" t="str">
        <f t="shared" si="4"/>
        <v>0600</v>
      </c>
      <c r="B97" s="23" t="str">
        <f t="shared" si="5"/>
        <v>01</v>
      </c>
      <c r="C97" s="24" t="str">
        <f t="shared" si="6"/>
        <v>000000-000163</v>
      </c>
      <c r="D97" s="21" t="str">
        <f>'Management Domain'!D165</f>
        <v>0600-01-000000-000163</v>
      </c>
      <c r="E97" s="21" t="e">
        <f t="shared" si="7"/>
        <v>#VALUE!</v>
      </c>
    </row>
    <row r="98" spans="1:5" x14ac:dyDescent="0.2">
      <c r="A98" s="20" t="e">
        <f t="shared" si="4"/>
        <v>#REF!</v>
      </c>
      <c r="B98" s="23" t="e">
        <f t="shared" si="5"/>
        <v>#REF!</v>
      </c>
      <c r="C98" s="24" t="e">
        <f t="shared" si="6"/>
        <v>#REF!</v>
      </c>
      <c r="D98" s="23" t="e">
        <f>'Management Domain'!#REF!</f>
        <v>#REF!</v>
      </c>
      <c r="E98" s="21" t="e">
        <f t="shared" si="7"/>
        <v>#REF!</v>
      </c>
    </row>
    <row r="99" spans="1:5" x14ac:dyDescent="0.2">
      <c r="A99" s="20" t="e">
        <f t="shared" si="4"/>
        <v>#REF!</v>
      </c>
      <c r="B99" s="23" t="e">
        <f t="shared" si="5"/>
        <v>#REF!</v>
      </c>
      <c r="C99" s="24" t="e">
        <f t="shared" si="6"/>
        <v>#REF!</v>
      </c>
      <c r="D99" s="21" t="e">
        <f>'Management Domain'!#REF!</f>
        <v>#REF!</v>
      </c>
      <c r="E99" s="21" t="e">
        <f t="shared" si="7"/>
        <v>#REF!</v>
      </c>
    </row>
    <row r="100" spans="1:5" x14ac:dyDescent="0.2">
      <c r="A100" s="20" t="e">
        <f t="shared" si="4"/>
        <v>#REF!</v>
      </c>
      <c r="B100" s="23" t="e">
        <f t="shared" si="5"/>
        <v>#REF!</v>
      </c>
      <c r="C100" s="24" t="e">
        <f t="shared" si="6"/>
        <v>#REF!</v>
      </c>
      <c r="D100" s="21" t="e">
        <f>'Management Domain'!#REF!</f>
        <v>#REF!</v>
      </c>
      <c r="E100" s="21" t="e">
        <f t="shared" si="7"/>
        <v>#REF!</v>
      </c>
    </row>
    <row r="101" spans="1:5" x14ac:dyDescent="0.2">
      <c r="A101" s="20" t="e">
        <f t="shared" si="4"/>
        <v>#REF!</v>
      </c>
      <c r="B101" s="23" t="e">
        <f t="shared" si="5"/>
        <v>#REF!</v>
      </c>
      <c r="C101" s="24" t="e">
        <f t="shared" si="6"/>
        <v>#REF!</v>
      </c>
      <c r="D101" s="21" t="e">
        <f>'Management Domain'!#REF!</f>
        <v>#REF!</v>
      </c>
      <c r="E101" s="21" t="e">
        <f t="shared" si="7"/>
        <v>#REF!</v>
      </c>
    </row>
    <row r="102" spans="1:5" x14ac:dyDescent="0.2">
      <c r="A102" s="20" t="e">
        <f t="shared" si="4"/>
        <v>#REF!</v>
      </c>
      <c r="B102" s="23" t="e">
        <f t="shared" si="5"/>
        <v>#REF!</v>
      </c>
      <c r="C102" s="24" t="e">
        <f t="shared" si="6"/>
        <v>#REF!</v>
      </c>
      <c r="D102" s="21" t="e">
        <f>'Management Domain'!#REF!</f>
        <v>#REF!</v>
      </c>
      <c r="E102" s="21" t="e">
        <f t="shared" si="7"/>
        <v>#REF!</v>
      </c>
    </row>
    <row r="103" spans="1:5" x14ac:dyDescent="0.2">
      <c r="A103" s="20" t="str">
        <f t="shared" si="4"/>
        <v>0600</v>
      </c>
      <c r="B103" s="23" t="str">
        <f t="shared" si="5"/>
        <v>01</v>
      </c>
      <c r="C103" s="24" t="str">
        <f t="shared" si="6"/>
        <v>000000-000206</v>
      </c>
      <c r="D103" s="21" t="str">
        <f>'Management Domain'!D217</f>
        <v>0600-01-000000-000206</v>
      </c>
      <c r="E103" s="21" t="e">
        <f t="shared" si="7"/>
        <v>#VALUE!</v>
      </c>
    </row>
    <row r="104" spans="1:5" x14ac:dyDescent="0.2">
      <c r="A104" s="20" t="str">
        <f t="shared" si="4"/>
        <v>0600</v>
      </c>
      <c r="B104" s="23" t="str">
        <f t="shared" si="5"/>
        <v>01</v>
      </c>
      <c r="C104" s="24" t="str">
        <f t="shared" si="6"/>
        <v>000000-000212</v>
      </c>
      <c r="D104" s="21" t="str">
        <f>'Management Domain'!D223</f>
        <v>0600-01-000000-000212</v>
      </c>
      <c r="E104" s="21" t="e">
        <f t="shared" si="7"/>
        <v>#VALUE!</v>
      </c>
    </row>
    <row r="105" spans="1:5" x14ac:dyDescent="0.2">
      <c r="A105" s="20" t="str">
        <f t="shared" si="4"/>
        <v>0600</v>
      </c>
      <c r="B105" s="23" t="str">
        <f t="shared" si="5"/>
        <v>01</v>
      </c>
      <c r="C105" s="24" t="str">
        <f t="shared" si="6"/>
        <v>000000-000213</v>
      </c>
      <c r="D105" s="21" t="str">
        <f>'Management Domain'!D224</f>
        <v>0600-01-000000-000213</v>
      </c>
      <c r="E105" s="21" t="e">
        <f t="shared" si="7"/>
        <v>#VALUE!</v>
      </c>
    </row>
    <row r="106" spans="1:5" x14ac:dyDescent="0.2">
      <c r="A106" s="20" t="str">
        <f t="shared" si="4"/>
        <v>0600</v>
      </c>
      <c r="B106" s="23" t="str">
        <f t="shared" si="5"/>
        <v>01</v>
      </c>
      <c r="C106" s="24" t="str">
        <f t="shared" si="6"/>
        <v>000000-000226</v>
      </c>
      <c r="D106" s="21" t="str">
        <f>'Management Domain'!D238</f>
        <v>0600-01-000000-000226</v>
      </c>
      <c r="E106" s="21" t="e">
        <f t="shared" si="7"/>
        <v>#VALUE!</v>
      </c>
    </row>
    <row r="107" spans="1:5" x14ac:dyDescent="0.2">
      <c r="A107" s="20" t="e">
        <f t="shared" si="4"/>
        <v>#REF!</v>
      </c>
      <c r="B107" s="23" t="e">
        <f t="shared" si="5"/>
        <v>#REF!</v>
      </c>
      <c r="C107" s="24" t="e">
        <f t="shared" si="6"/>
        <v>#REF!</v>
      </c>
      <c r="D107" s="21" t="e">
        <f>'Management Domain'!#REF!</f>
        <v>#REF!</v>
      </c>
      <c r="E107" s="21" t="e">
        <f t="shared" si="7"/>
        <v>#REF!</v>
      </c>
    </row>
    <row r="108" spans="1:5" x14ac:dyDescent="0.2">
      <c r="A108" s="20" t="e">
        <f t="shared" si="4"/>
        <v>#REF!</v>
      </c>
      <c r="B108" s="23" t="e">
        <f t="shared" si="5"/>
        <v>#REF!</v>
      </c>
      <c r="C108" s="24" t="e">
        <f t="shared" si="6"/>
        <v>#REF!</v>
      </c>
      <c r="D108" s="21" t="e">
        <f>'Management Domain'!#REF!</f>
        <v>#REF!</v>
      </c>
      <c r="E108" s="21" t="e">
        <f t="shared" si="7"/>
        <v>#REF!</v>
      </c>
    </row>
    <row r="109" spans="1:5" x14ac:dyDescent="0.2">
      <c r="A109" s="20" t="e">
        <f t="shared" si="4"/>
        <v>#REF!</v>
      </c>
      <c r="B109" s="23" t="e">
        <f t="shared" si="5"/>
        <v>#REF!</v>
      </c>
      <c r="C109" s="24" t="e">
        <f t="shared" si="6"/>
        <v>#REF!</v>
      </c>
      <c r="D109" s="21" t="e">
        <f>'Management Domain'!#REF!</f>
        <v>#REF!</v>
      </c>
      <c r="E109" s="21" t="e">
        <f t="shared" si="7"/>
        <v>#REF!</v>
      </c>
    </row>
    <row r="110" spans="1:5" x14ac:dyDescent="0.2">
      <c r="A110" s="20" t="e">
        <f t="shared" si="4"/>
        <v>#REF!</v>
      </c>
      <c r="B110" s="23" t="e">
        <f t="shared" si="5"/>
        <v>#REF!</v>
      </c>
      <c r="C110" s="24" t="e">
        <f t="shared" si="6"/>
        <v>#REF!</v>
      </c>
      <c r="D110" s="21" t="e">
        <f>'Management Domain'!#REF!</f>
        <v>#REF!</v>
      </c>
      <c r="E110" s="21" t="e">
        <f t="shared" si="7"/>
        <v>#REF!</v>
      </c>
    </row>
    <row r="111" spans="1:5" x14ac:dyDescent="0.2">
      <c r="A111" s="20" t="e">
        <f t="shared" si="4"/>
        <v>#REF!</v>
      </c>
      <c r="B111" s="23" t="e">
        <f t="shared" si="5"/>
        <v>#REF!</v>
      </c>
      <c r="C111" s="24" t="e">
        <f t="shared" si="6"/>
        <v>#REF!</v>
      </c>
      <c r="D111" s="21" t="e">
        <f>'Management Domain'!#REF!</f>
        <v>#REF!</v>
      </c>
      <c r="E111" s="21" t="e">
        <f t="shared" si="7"/>
        <v>#REF!</v>
      </c>
    </row>
    <row r="112" spans="1:5" x14ac:dyDescent="0.2">
      <c r="A112" s="20" t="e">
        <f t="shared" si="4"/>
        <v>#REF!</v>
      </c>
      <c r="B112" s="23" t="e">
        <f t="shared" si="5"/>
        <v>#REF!</v>
      </c>
      <c r="C112" s="24" t="e">
        <f t="shared" si="6"/>
        <v>#REF!</v>
      </c>
      <c r="D112" s="21" t="e">
        <f>'Management Domain'!#REF!</f>
        <v>#REF!</v>
      </c>
      <c r="E112" s="21" t="e">
        <f t="shared" si="7"/>
        <v>#REF!</v>
      </c>
    </row>
    <row r="113" spans="1:5" x14ac:dyDescent="0.2">
      <c r="A113" s="20" t="e">
        <f t="shared" si="4"/>
        <v>#REF!</v>
      </c>
      <c r="B113" s="23" t="e">
        <f t="shared" si="5"/>
        <v>#REF!</v>
      </c>
      <c r="C113" s="24" t="e">
        <f t="shared" si="6"/>
        <v>#REF!</v>
      </c>
      <c r="D113" s="21" t="e">
        <f>'Management Domain'!#REF!</f>
        <v>#REF!</v>
      </c>
      <c r="E113" s="21" t="e">
        <f t="shared" si="7"/>
        <v>#REF!</v>
      </c>
    </row>
    <row r="114" spans="1:5" x14ac:dyDescent="0.2">
      <c r="A114" s="20" t="str">
        <f t="shared" si="4"/>
        <v>0600</v>
      </c>
      <c r="B114" s="23" t="str">
        <f t="shared" si="5"/>
        <v>01</v>
      </c>
      <c r="C114" s="24" t="str">
        <f t="shared" si="6"/>
        <v>000000-000167</v>
      </c>
      <c r="D114" s="21" t="str">
        <f>'Management Domain'!D169</f>
        <v>0600-01-000000-000167</v>
      </c>
      <c r="E114" s="21" t="e">
        <f t="shared" si="7"/>
        <v>#VALUE!</v>
      </c>
    </row>
    <row r="115" spans="1:5" x14ac:dyDescent="0.2">
      <c r="A115" s="20" t="str">
        <f t="shared" si="4"/>
        <v>0600</v>
      </c>
      <c r="B115" s="23" t="str">
        <f t="shared" si="5"/>
        <v>01</v>
      </c>
      <c r="C115" s="24" t="str">
        <f t="shared" si="6"/>
        <v>000000-000168</v>
      </c>
      <c r="D115" s="21" t="str">
        <f>'Management Domain'!D170</f>
        <v>0600-01-000000-000168</v>
      </c>
      <c r="E115" s="21" t="e">
        <f t="shared" si="7"/>
        <v>#VALUE!</v>
      </c>
    </row>
    <row r="116" spans="1:5" x14ac:dyDescent="0.2">
      <c r="A116" s="20" t="str">
        <f t="shared" si="4"/>
        <v>0600</v>
      </c>
      <c r="B116" s="23" t="str">
        <f t="shared" si="5"/>
        <v>01</v>
      </c>
      <c r="C116" s="24" t="str">
        <f t="shared" si="6"/>
        <v>000000-000170</v>
      </c>
      <c r="D116" s="21" t="str">
        <f>'Management Domain'!D172</f>
        <v>0600-01-000000-000170</v>
      </c>
      <c r="E116" s="21" t="e">
        <f t="shared" si="7"/>
        <v>#VALUE!</v>
      </c>
    </row>
    <row r="117" spans="1:5" x14ac:dyDescent="0.2">
      <c r="A117" s="20" t="str">
        <f t="shared" si="4"/>
        <v>0600</v>
      </c>
      <c r="B117" s="23" t="str">
        <f t="shared" si="5"/>
        <v>01</v>
      </c>
      <c r="C117" s="24" t="str">
        <f t="shared" si="6"/>
        <v>000000-000171</v>
      </c>
      <c r="D117" s="21" t="str">
        <f>'Management Domain'!D173</f>
        <v>0600-01-000000-000171</v>
      </c>
      <c r="E117" s="21" t="e">
        <f t="shared" si="7"/>
        <v>#VALUE!</v>
      </c>
    </row>
    <row r="118" spans="1:5" x14ac:dyDescent="0.2">
      <c r="A118" s="20" t="str">
        <f t="shared" si="4"/>
        <v>0600</v>
      </c>
      <c r="B118" s="23" t="str">
        <f t="shared" si="5"/>
        <v>01</v>
      </c>
      <c r="C118" s="24" t="str">
        <f t="shared" si="6"/>
        <v>000000-000172</v>
      </c>
      <c r="D118" s="21" t="str">
        <f>'Management Domain'!D174</f>
        <v>0600-01-000000-000172</v>
      </c>
      <c r="E118" s="21" t="e">
        <f t="shared" si="7"/>
        <v>#VALUE!</v>
      </c>
    </row>
    <row r="119" spans="1:5" x14ac:dyDescent="0.2">
      <c r="A119" s="20" t="str">
        <f t="shared" si="4"/>
        <v>0610</v>
      </c>
      <c r="B119" s="23" t="str">
        <f t="shared" si="5"/>
        <v>01</v>
      </c>
      <c r="C119" s="24" t="str">
        <f t="shared" si="6"/>
        <v>000000-000005</v>
      </c>
      <c r="D119" s="21" t="str">
        <f>'Management Domain'!D175</f>
        <v>0610-01-000000-000005</v>
      </c>
      <c r="E119" s="21" t="e">
        <f t="shared" si="7"/>
        <v>#VALUE!</v>
      </c>
    </row>
    <row r="120" spans="1:5" x14ac:dyDescent="0.2">
      <c r="A120" s="20" t="str">
        <f t="shared" si="4"/>
        <v>0610</v>
      </c>
      <c r="B120" s="23" t="str">
        <f t="shared" si="5"/>
        <v>01</v>
      </c>
      <c r="C120" s="24" t="str">
        <f t="shared" si="6"/>
        <v>000000-000006</v>
      </c>
      <c r="D120" s="21" t="str">
        <f>'Management Domain'!D176</f>
        <v>0610-01-000000-000006</v>
      </c>
      <c r="E120" s="21" t="e">
        <f t="shared" si="7"/>
        <v>#VALUE!</v>
      </c>
    </row>
    <row r="121" spans="1:5" x14ac:dyDescent="0.2">
      <c r="A121" s="20" t="str">
        <f t="shared" si="4"/>
        <v>0600</v>
      </c>
      <c r="B121" s="23" t="str">
        <f t="shared" si="5"/>
        <v>01</v>
      </c>
      <c r="C121" s="24" t="str">
        <f t="shared" si="6"/>
        <v>000000-000175</v>
      </c>
      <c r="D121" s="21" t="str">
        <f>'Management Domain'!D185</f>
        <v>0600-01-000000-000175</v>
      </c>
      <c r="E121" s="21" t="e">
        <f t="shared" si="7"/>
        <v>#VALUE!</v>
      </c>
    </row>
    <row r="122" spans="1:5" x14ac:dyDescent="0.2">
      <c r="A122" s="20" t="str">
        <f t="shared" si="4"/>
        <v>0600</v>
      </c>
      <c r="B122" s="23" t="str">
        <f t="shared" si="5"/>
        <v>01</v>
      </c>
      <c r="C122" s="24" t="str">
        <f t="shared" si="6"/>
        <v>000000-000176</v>
      </c>
      <c r="D122" s="21" t="str">
        <f>'Management Domain'!D186</f>
        <v>0600-01-000000-000176</v>
      </c>
      <c r="E122" s="21" t="e">
        <f t="shared" si="7"/>
        <v>#VALUE!</v>
      </c>
    </row>
    <row r="123" spans="1:5" x14ac:dyDescent="0.2">
      <c r="A123" s="20" t="str">
        <f t="shared" si="4"/>
        <v>0600</v>
      </c>
      <c r="B123" s="23" t="str">
        <f t="shared" si="5"/>
        <v>01</v>
      </c>
      <c r="C123" s="24" t="str">
        <f t="shared" si="6"/>
        <v>000000-000177</v>
      </c>
      <c r="D123" s="21" t="str">
        <f>'Management Domain'!D187</f>
        <v>0600-01-000000-000177</v>
      </c>
      <c r="E123" s="21" t="e">
        <f t="shared" si="7"/>
        <v>#VALUE!</v>
      </c>
    </row>
    <row r="124" spans="1:5" x14ac:dyDescent="0.2">
      <c r="A124" s="20" t="e">
        <f t="shared" si="4"/>
        <v>#REF!</v>
      </c>
      <c r="B124" s="23" t="e">
        <f t="shared" si="5"/>
        <v>#REF!</v>
      </c>
      <c r="C124" s="24" t="e">
        <f t="shared" si="6"/>
        <v>#REF!</v>
      </c>
      <c r="D124" s="21" t="e">
        <f>'Management Domain'!#REF!</f>
        <v>#REF!</v>
      </c>
      <c r="E124" s="21" t="e">
        <f t="shared" si="7"/>
        <v>#REF!</v>
      </c>
    </row>
    <row r="125" spans="1:5" x14ac:dyDescent="0.2">
      <c r="A125" s="20" t="str">
        <f t="shared" si="4"/>
        <v>0600</v>
      </c>
      <c r="B125" s="23" t="str">
        <f t="shared" si="5"/>
        <v>01</v>
      </c>
      <c r="C125" s="24" t="str">
        <f t="shared" si="6"/>
        <v>000000-000124</v>
      </c>
      <c r="D125" s="21" t="str">
        <f>'Management Domain'!D126</f>
        <v>0600-01-000000-000124</v>
      </c>
      <c r="E125" s="21" t="e">
        <f t="shared" si="7"/>
        <v>#VALUE!</v>
      </c>
    </row>
    <row r="126" spans="1:5" x14ac:dyDescent="0.2">
      <c r="A126" s="20" t="e">
        <f t="shared" si="4"/>
        <v>#REF!</v>
      </c>
      <c r="B126" s="23" t="e">
        <f t="shared" si="5"/>
        <v>#REF!</v>
      </c>
      <c r="C126" s="24" t="e">
        <f t="shared" si="6"/>
        <v>#REF!</v>
      </c>
      <c r="D126" s="21" t="e">
        <f>'Management Domain'!#REF!</f>
        <v>#REF!</v>
      </c>
      <c r="E126" s="21" t="e">
        <f t="shared" si="7"/>
        <v>#REF!</v>
      </c>
    </row>
    <row r="127" spans="1:5" x14ac:dyDescent="0.2">
      <c r="A127" s="20" t="str">
        <f t="shared" si="4"/>
        <v>0600</v>
      </c>
      <c r="B127" s="23" t="str">
        <f t="shared" si="5"/>
        <v>01</v>
      </c>
      <c r="C127" s="24" t="str">
        <f t="shared" si="6"/>
        <v>000000-000030</v>
      </c>
      <c r="D127" s="21" t="str">
        <f>'Management Domain'!D34</f>
        <v>0600-01-000000-000030</v>
      </c>
      <c r="E127" s="21" t="e">
        <f t="shared" si="7"/>
        <v>#VALUE!</v>
      </c>
    </row>
    <row r="128" spans="1:5" x14ac:dyDescent="0.2">
      <c r="A128" s="20" t="str">
        <f t="shared" si="4"/>
        <v>0600</v>
      </c>
      <c r="B128" s="23" t="str">
        <f t="shared" si="5"/>
        <v>01</v>
      </c>
      <c r="C128" s="24" t="str">
        <f t="shared" si="6"/>
        <v>000000-000097</v>
      </c>
      <c r="D128" s="21" t="str">
        <f>'Management Domain'!D100</f>
        <v>0600-01-000000-000097</v>
      </c>
      <c r="E128" s="21" t="e">
        <f t="shared" si="7"/>
        <v>#VALUE!</v>
      </c>
    </row>
    <row r="129" spans="1:5" x14ac:dyDescent="0.2">
      <c r="A129" s="20" t="str">
        <f t="shared" si="4"/>
        <v>0600</v>
      </c>
      <c r="B129" s="23" t="str">
        <f t="shared" si="5"/>
        <v>01</v>
      </c>
      <c r="C129" s="24" t="str">
        <f t="shared" si="6"/>
        <v>000000-000101</v>
      </c>
      <c r="D129" s="21" t="str">
        <f>'Management Domain'!D104</f>
        <v>0600-01-000000-000101</v>
      </c>
      <c r="E129" s="21" t="e">
        <f t="shared" si="7"/>
        <v>#VALUE!</v>
      </c>
    </row>
    <row r="130" spans="1:5" x14ac:dyDescent="0.2">
      <c r="A130" s="20" t="str">
        <f t="shared" ref="A130:A193" si="8">LEFT(D130,SEARCH("-",D130)-1)</f>
        <v>0600</v>
      </c>
      <c r="B130" s="23" t="str">
        <f t="shared" ref="B130:B193" si="9">MID(D130,SEARCH("-",D130,1)+1,SEARCH("-",D130,SEARCH("-",D130,1)+1)-SEARCH("-",D130,1)-1)</f>
        <v>01</v>
      </c>
      <c r="C130" s="24" t="str">
        <f t="shared" ref="C130:C193" si="10">RIGHT(D130,LEN(D130)-SEARCH("-",D130,SEARCH("-",D130,SEARCH("-",D130)+1)))</f>
        <v>000000-000105</v>
      </c>
      <c r="D130" s="21" t="str">
        <f>'Management Domain'!D107</f>
        <v>0600-01-000000-000105</v>
      </c>
      <c r="E130" s="21" t="e">
        <f t="shared" ref="E130:E193" si="11">INT(C130)</f>
        <v>#VALUE!</v>
      </c>
    </row>
    <row r="131" spans="1:5" x14ac:dyDescent="0.2">
      <c r="A131" s="20" t="str">
        <f t="shared" si="8"/>
        <v>0600</v>
      </c>
      <c r="B131" s="23" t="str">
        <f t="shared" si="9"/>
        <v>01</v>
      </c>
      <c r="C131" s="24" t="str">
        <f t="shared" si="10"/>
        <v>000000-000143</v>
      </c>
      <c r="D131" s="21" t="str">
        <f>'Management Domain'!D145</f>
        <v>0600-01-000000-000143</v>
      </c>
      <c r="E131" s="21" t="e">
        <f t="shared" si="11"/>
        <v>#VALUE!</v>
      </c>
    </row>
    <row r="132" spans="1:5" x14ac:dyDescent="0.2">
      <c r="A132" s="20" t="str">
        <f t="shared" si="8"/>
        <v>0600</v>
      </c>
      <c r="B132" s="23" t="str">
        <f t="shared" si="9"/>
        <v>01</v>
      </c>
      <c r="C132" s="24" t="str">
        <f t="shared" si="10"/>
        <v>000000-000154</v>
      </c>
      <c r="D132" s="21" t="str">
        <f>'Management Domain'!D156</f>
        <v>0600-01-000000-000154</v>
      </c>
      <c r="E132" s="21" t="e">
        <f t="shared" si="11"/>
        <v>#VALUE!</v>
      </c>
    </row>
    <row r="133" spans="1:5" x14ac:dyDescent="0.2">
      <c r="A133" s="20" t="str">
        <f t="shared" si="8"/>
        <v>0600</v>
      </c>
      <c r="B133" s="23" t="str">
        <f t="shared" si="9"/>
        <v>01</v>
      </c>
      <c r="C133" s="24" t="str">
        <f t="shared" si="10"/>
        <v>000000-000155</v>
      </c>
      <c r="D133" s="21" t="str">
        <f>'Management Domain'!D157</f>
        <v>0600-01-000000-000155</v>
      </c>
      <c r="E133" s="21" t="e">
        <f t="shared" si="11"/>
        <v>#VALUE!</v>
      </c>
    </row>
    <row r="134" spans="1:5" x14ac:dyDescent="0.2">
      <c r="A134" s="20" t="str">
        <f t="shared" si="8"/>
        <v>0600</v>
      </c>
      <c r="B134" s="23" t="str">
        <f t="shared" si="9"/>
        <v>01</v>
      </c>
      <c r="C134" s="24" t="str">
        <f t="shared" si="10"/>
        <v>000000-000150</v>
      </c>
      <c r="D134" s="21" t="str">
        <f>'Management Domain'!D152</f>
        <v>0600-01-000000-000150</v>
      </c>
      <c r="E134" s="21" t="e">
        <f t="shared" si="11"/>
        <v>#VALUE!</v>
      </c>
    </row>
    <row r="135" spans="1:5" x14ac:dyDescent="0.2">
      <c r="A135" s="20" t="e">
        <f t="shared" si="8"/>
        <v>#REF!</v>
      </c>
      <c r="B135" s="23" t="e">
        <f t="shared" si="9"/>
        <v>#REF!</v>
      </c>
      <c r="C135" s="24" t="e">
        <f t="shared" si="10"/>
        <v>#REF!</v>
      </c>
      <c r="D135" s="21" t="e">
        <f>'Management Domain'!#REF!</f>
        <v>#REF!</v>
      </c>
      <c r="E135" s="21" t="e">
        <f t="shared" si="11"/>
        <v>#REF!</v>
      </c>
    </row>
    <row r="136" spans="1:5" x14ac:dyDescent="0.2">
      <c r="A136" s="20" t="str">
        <f t="shared" si="8"/>
        <v>0600</v>
      </c>
      <c r="B136" s="23" t="str">
        <f t="shared" si="9"/>
        <v>01</v>
      </c>
      <c r="C136" s="24" t="str">
        <f t="shared" si="10"/>
        <v>000000-000100</v>
      </c>
      <c r="D136" s="21" t="str">
        <f>'Management Domain'!D103</f>
        <v>0600-01-000000-000100</v>
      </c>
      <c r="E136" s="21" t="e">
        <f t="shared" si="11"/>
        <v>#VALUE!</v>
      </c>
    </row>
    <row r="137" spans="1:5" x14ac:dyDescent="0.2">
      <c r="A137" s="20" t="e">
        <f t="shared" si="8"/>
        <v>#REF!</v>
      </c>
      <c r="B137" s="23" t="e">
        <f t="shared" si="9"/>
        <v>#REF!</v>
      </c>
      <c r="C137" s="24" t="e">
        <f t="shared" si="10"/>
        <v>#REF!</v>
      </c>
      <c r="D137" s="21" t="e">
        <f>'Management Domain'!#REF!</f>
        <v>#REF!</v>
      </c>
      <c r="E137" s="21" t="e">
        <f t="shared" si="11"/>
        <v>#REF!</v>
      </c>
    </row>
    <row r="138" spans="1:5" x14ac:dyDescent="0.2">
      <c r="A138" s="20" t="str">
        <f t="shared" si="8"/>
        <v>0600</v>
      </c>
      <c r="B138" s="23" t="str">
        <f t="shared" si="9"/>
        <v>01</v>
      </c>
      <c r="C138" s="24" t="str">
        <f t="shared" si="10"/>
        <v>000000-000136</v>
      </c>
      <c r="D138" s="21" t="str">
        <f>'Management Domain'!D138</f>
        <v>0600-01-000000-000136</v>
      </c>
      <c r="E138" s="21" t="e">
        <f t="shared" si="11"/>
        <v>#VALUE!</v>
      </c>
    </row>
    <row r="139" spans="1:5" x14ac:dyDescent="0.2">
      <c r="A139" s="20" t="e">
        <f t="shared" si="8"/>
        <v>#REF!</v>
      </c>
      <c r="B139" s="23" t="e">
        <f t="shared" si="9"/>
        <v>#REF!</v>
      </c>
      <c r="C139" s="24" t="e">
        <f t="shared" si="10"/>
        <v>#REF!</v>
      </c>
      <c r="D139" s="21" t="e">
        <f>'Management Domain'!#REF!</f>
        <v>#REF!</v>
      </c>
      <c r="E139" s="21" t="e">
        <f t="shared" si="11"/>
        <v>#REF!</v>
      </c>
    </row>
    <row r="140" spans="1:5" x14ac:dyDescent="0.2">
      <c r="A140" s="20" t="e">
        <f t="shared" si="8"/>
        <v>#REF!</v>
      </c>
      <c r="B140" s="23" t="e">
        <f t="shared" si="9"/>
        <v>#REF!</v>
      </c>
      <c r="C140" s="24" t="e">
        <f t="shared" si="10"/>
        <v>#REF!</v>
      </c>
      <c r="D140" s="21" t="e">
        <f>'Management Domain'!#REF!</f>
        <v>#REF!</v>
      </c>
      <c r="E140" s="21" t="e">
        <f t="shared" si="11"/>
        <v>#REF!</v>
      </c>
    </row>
    <row r="141" spans="1:5" x14ac:dyDescent="0.2">
      <c r="A141" s="20" t="str">
        <f t="shared" si="8"/>
        <v>0600</v>
      </c>
      <c r="B141" s="23" t="str">
        <f t="shared" si="9"/>
        <v>01</v>
      </c>
      <c r="C141" s="24" t="str">
        <f t="shared" si="10"/>
        <v>000000-000224</v>
      </c>
      <c r="D141" s="21" t="str">
        <f>'Management Domain'!D236</f>
        <v>0600-01-000000-000224</v>
      </c>
      <c r="E141" s="21" t="e">
        <f t="shared" si="11"/>
        <v>#VALUE!</v>
      </c>
    </row>
    <row r="142" spans="1:5" x14ac:dyDescent="0.2">
      <c r="A142" s="20" t="str">
        <f t="shared" si="8"/>
        <v>0600</v>
      </c>
      <c r="B142" s="23" t="str">
        <f t="shared" si="9"/>
        <v>01</v>
      </c>
      <c r="C142" s="24" t="str">
        <f t="shared" si="10"/>
        <v>000000-000225</v>
      </c>
      <c r="D142" s="21" t="str">
        <f>'Management Domain'!D237</f>
        <v>0600-01-000000-000225</v>
      </c>
      <c r="E142" s="21" t="e">
        <f t="shared" si="11"/>
        <v>#VALUE!</v>
      </c>
    </row>
    <row r="143" spans="1:5" x14ac:dyDescent="0.2">
      <c r="A143" s="20" t="e">
        <f t="shared" si="8"/>
        <v>#REF!</v>
      </c>
      <c r="B143" s="23" t="e">
        <f t="shared" si="9"/>
        <v>#REF!</v>
      </c>
      <c r="C143" s="24" t="e">
        <f t="shared" si="10"/>
        <v>#REF!</v>
      </c>
      <c r="D143" s="21" t="e">
        <f>'Management Domain'!#REF!</f>
        <v>#REF!</v>
      </c>
      <c r="E143" s="21" t="e">
        <f t="shared" si="11"/>
        <v>#REF!</v>
      </c>
    </row>
    <row r="144" spans="1:5" x14ac:dyDescent="0.2">
      <c r="A144" s="20" t="e">
        <f t="shared" si="8"/>
        <v>#REF!</v>
      </c>
      <c r="B144" s="23" t="e">
        <f t="shared" si="9"/>
        <v>#REF!</v>
      </c>
      <c r="C144" s="24" t="e">
        <f t="shared" si="10"/>
        <v>#REF!</v>
      </c>
      <c r="D144" s="21" t="e">
        <f>'Management Domain'!#REF!</f>
        <v>#REF!</v>
      </c>
      <c r="E144" s="21" t="e">
        <f t="shared" si="11"/>
        <v>#REF!</v>
      </c>
    </row>
    <row r="145" spans="1:5" x14ac:dyDescent="0.2">
      <c r="A145" s="20" t="e">
        <f t="shared" si="8"/>
        <v>#REF!</v>
      </c>
      <c r="B145" s="23" t="e">
        <f t="shared" si="9"/>
        <v>#REF!</v>
      </c>
      <c r="C145" s="24" t="e">
        <f t="shared" si="10"/>
        <v>#REF!</v>
      </c>
      <c r="D145" s="21" t="e">
        <f>'Management Domain'!#REF!</f>
        <v>#REF!</v>
      </c>
      <c r="E145" s="21" t="e">
        <f t="shared" si="11"/>
        <v>#REF!</v>
      </c>
    </row>
    <row r="146" spans="1:5" x14ac:dyDescent="0.2">
      <c r="A146" s="20" t="e">
        <f t="shared" si="8"/>
        <v>#REF!</v>
      </c>
      <c r="B146" s="23" t="e">
        <f t="shared" si="9"/>
        <v>#REF!</v>
      </c>
      <c r="C146" s="24" t="e">
        <f t="shared" si="10"/>
        <v>#REF!</v>
      </c>
      <c r="D146" s="21" t="e">
        <f>'Management Domain'!#REF!</f>
        <v>#REF!</v>
      </c>
      <c r="E146" s="21" t="e">
        <f t="shared" si="11"/>
        <v>#REF!</v>
      </c>
    </row>
    <row r="147" spans="1:5" x14ac:dyDescent="0.2">
      <c r="A147" s="20" t="str">
        <f t="shared" si="8"/>
        <v>0600</v>
      </c>
      <c r="B147" s="23" t="str">
        <f t="shared" si="9"/>
        <v>01</v>
      </c>
      <c r="C147" s="24" t="str">
        <f t="shared" si="10"/>
        <v>000000-000092</v>
      </c>
      <c r="D147" s="21" t="str">
        <f>'Management Domain'!D95</f>
        <v>0600-01-000000-000092</v>
      </c>
      <c r="E147" s="21" t="e">
        <f t="shared" si="11"/>
        <v>#VALUE!</v>
      </c>
    </row>
    <row r="148" spans="1:5" x14ac:dyDescent="0.2">
      <c r="A148" s="20" t="str">
        <f t="shared" si="8"/>
        <v>0600</v>
      </c>
      <c r="B148" s="23" t="str">
        <f t="shared" si="9"/>
        <v>01</v>
      </c>
      <c r="C148" s="24" t="str">
        <f t="shared" si="10"/>
        <v>000000-000082</v>
      </c>
      <c r="D148" s="21" t="str">
        <f>'Management Domain'!D86</f>
        <v>0600-01-000000-000082</v>
      </c>
      <c r="E148" s="21" t="e">
        <f t="shared" si="11"/>
        <v>#VALUE!</v>
      </c>
    </row>
    <row r="149" spans="1:5" x14ac:dyDescent="0.2">
      <c r="A149" s="20" t="str">
        <f t="shared" si="8"/>
        <v>0600</v>
      </c>
      <c r="B149" s="23" t="str">
        <f t="shared" si="9"/>
        <v>01</v>
      </c>
      <c r="C149" s="24" t="str">
        <f t="shared" si="10"/>
        <v>000000-000098</v>
      </c>
      <c r="D149" s="21" t="str">
        <f>'Management Domain'!D101</f>
        <v>0600-01-000000-000098</v>
      </c>
      <c r="E149" s="21" t="e">
        <f t="shared" si="11"/>
        <v>#VALUE!</v>
      </c>
    </row>
    <row r="150" spans="1:5" x14ac:dyDescent="0.2">
      <c r="A150" s="20" t="str">
        <f t="shared" si="8"/>
        <v>0600</v>
      </c>
      <c r="B150" s="23" t="str">
        <f t="shared" si="9"/>
        <v>01</v>
      </c>
      <c r="C150" s="24" t="str">
        <f t="shared" si="10"/>
        <v>000000-000112</v>
      </c>
      <c r="D150" s="21" t="str">
        <f>'Management Domain'!D114</f>
        <v>0600-01-000000-000112</v>
      </c>
      <c r="E150" s="21" t="e">
        <f t="shared" si="11"/>
        <v>#VALUE!</v>
      </c>
    </row>
    <row r="151" spans="1:5" x14ac:dyDescent="0.2">
      <c r="A151" s="20" t="str">
        <f t="shared" si="8"/>
        <v>0600</v>
      </c>
      <c r="B151" s="23" t="str">
        <f t="shared" si="9"/>
        <v>01</v>
      </c>
      <c r="C151" s="24" t="str">
        <f t="shared" si="10"/>
        <v>000000-000137</v>
      </c>
      <c r="D151" s="21" t="str">
        <f>'Management Domain'!D139</f>
        <v>0600-01-000000-000137</v>
      </c>
      <c r="E151" s="21" t="e">
        <f t="shared" si="11"/>
        <v>#VALUE!</v>
      </c>
    </row>
    <row r="152" spans="1:5" x14ac:dyDescent="0.2">
      <c r="A152" s="20" t="str">
        <f t="shared" si="8"/>
        <v>0600</v>
      </c>
      <c r="B152" s="23" t="str">
        <f t="shared" si="9"/>
        <v>01</v>
      </c>
      <c r="C152" s="24" t="str">
        <f t="shared" si="10"/>
        <v>000000-000208</v>
      </c>
      <c r="D152" s="21" t="str">
        <f>'Management Domain'!D219</f>
        <v>0600-01-000000-000208</v>
      </c>
      <c r="E152" s="21" t="e">
        <f t="shared" si="11"/>
        <v>#VALUE!</v>
      </c>
    </row>
    <row r="153" spans="1:5" x14ac:dyDescent="0.2">
      <c r="A153" s="20" t="str">
        <f t="shared" si="8"/>
        <v>0600</v>
      </c>
      <c r="B153" s="23" t="str">
        <f t="shared" si="9"/>
        <v>01</v>
      </c>
      <c r="C153" s="24" t="str">
        <f t="shared" si="10"/>
        <v>000000-000210</v>
      </c>
      <c r="D153" s="21" t="str">
        <f>'Management Domain'!D221</f>
        <v>0600-01-000000-000210</v>
      </c>
      <c r="E153" s="21" t="e">
        <f t="shared" si="11"/>
        <v>#VALUE!</v>
      </c>
    </row>
    <row r="154" spans="1:5" x14ac:dyDescent="0.2">
      <c r="A154" s="20" t="str">
        <f t="shared" si="8"/>
        <v>0600</v>
      </c>
      <c r="B154" s="23" t="str">
        <f t="shared" si="9"/>
        <v>01</v>
      </c>
      <c r="C154" s="24" t="str">
        <f t="shared" si="10"/>
        <v>000000-000215</v>
      </c>
      <c r="D154" s="21" t="str">
        <f>'Management Domain'!D226</f>
        <v>0600-01-000000-000215</v>
      </c>
      <c r="E154" s="21" t="e">
        <f t="shared" si="11"/>
        <v>#VALUE!</v>
      </c>
    </row>
    <row r="155" spans="1:5" x14ac:dyDescent="0.2">
      <c r="A155" s="20" t="e">
        <f t="shared" si="8"/>
        <v>#REF!</v>
      </c>
      <c r="B155" s="23" t="e">
        <f t="shared" si="9"/>
        <v>#REF!</v>
      </c>
      <c r="C155" s="24" t="e">
        <f t="shared" si="10"/>
        <v>#REF!</v>
      </c>
      <c r="D155" s="21" t="e">
        <f>'Management Domain'!#REF!</f>
        <v>#REF!</v>
      </c>
      <c r="E155" s="21" t="e">
        <f t="shared" si="11"/>
        <v>#REF!</v>
      </c>
    </row>
    <row r="156" spans="1:5" x14ac:dyDescent="0.2">
      <c r="A156" s="20" t="e">
        <f t="shared" si="8"/>
        <v>#REF!</v>
      </c>
      <c r="B156" s="23" t="e">
        <f t="shared" si="9"/>
        <v>#REF!</v>
      </c>
      <c r="C156" s="24" t="e">
        <f t="shared" si="10"/>
        <v>#REF!</v>
      </c>
      <c r="D156" s="21" t="e">
        <f>'Management Domain'!#REF!</f>
        <v>#REF!</v>
      </c>
      <c r="E156" s="21" t="e">
        <f t="shared" si="11"/>
        <v>#REF!</v>
      </c>
    </row>
    <row r="157" spans="1:5" x14ac:dyDescent="0.2">
      <c r="A157" s="20" t="e">
        <f t="shared" si="8"/>
        <v>#REF!</v>
      </c>
      <c r="B157" s="23" t="e">
        <f t="shared" si="9"/>
        <v>#REF!</v>
      </c>
      <c r="C157" s="24" t="e">
        <f t="shared" si="10"/>
        <v>#REF!</v>
      </c>
      <c r="D157" s="21" t="e">
        <f>'Management Domain'!#REF!</f>
        <v>#REF!</v>
      </c>
      <c r="E157" s="21" t="e">
        <f t="shared" si="11"/>
        <v>#REF!</v>
      </c>
    </row>
    <row r="158" spans="1:5" x14ac:dyDescent="0.2">
      <c r="A158" s="20" t="e">
        <f t="shared" si="8"/>
        <v>#REF!</v>
      </c>
      <c r="B158" s="23" t="e">
        <f t="shared" si="9"/>
        <v>#REF!</v>
      </c>
      <c r="C158" s="24" t="e">
        <f t="shared" si="10"/>
        <v>#REF!</v>
      </c>
      <c r="D158" s="21" t="e">
        <f>'Management Domain'!#REF!</f>
        <v>#REF!</v>
      </c>
      <c r="E158" s="21" t="e">
        <f t="shared" si="11"/>
        <v>#REF!</v>
      </c>
    </row>
    <row r="159" spans="1:5" x14ac:dyDescent="0.2">
      <c r="A159" s="20" t="str">
        <f t="shared" si="8"/>
        <v>0600</v>
      </c>
      <c r="B159" s="23" t="str">
        <f t="shared" si="9"/>
        <v>01</v>
      </c>
      <c r="C159" s="24" t="str">
        <f t="shared" si="10"/>
        <v>000000-000166</v>
      </c>
      <c r="D159" s="21" t="str">
        <f>'Management Domain'!D168</f>
        <v>0600-01-000000-000166</v>
      </c>
      <c r="E159" s="21" t="e">
        <f t="shared" si="11"/>
        <v>#VALUE!</v>
      </c>
    </row>
    <row r="160" spans="1:5" x14ac:dyDescent="0.2">
      <c r="A160" s="20" t="str">
        <f t="shared" si="8"/>
        <v>0600</v>
      </c>
      <c r="B160" s="23" t="str">
        <f t="shared" si="9"/>
        <v>01</v>
      </c>
      <c r="C160" s="24" t="str">
        <f t="shared" si="10"/>
        <v>000000-000115</v>
      </c>
      <c r="D160" s="21" t="str">
        <f>'Management Domain'!D117</f>
        <v>0600-01-000000-000115</v>
      </c>
      <c r="E160" s="21" t="e">
        <f t="shared" si="11"/>
        <v>#VALUE!</v>
      </c>
    </row>
    <row r="161" spans="1:5" x14ac:dyDescent="0.2">
      <c r="A161" s="20" t="e">
        <f t="shared" si="8"/>
        <v>#REF!</v>
      </c>
      <c r="B161" s="23" t="e">
        <f t="shared" si="9"/>
        <v>#REF!</v>
      </c>
      <c r="C161" s="24" t="e">
        <f t="shared" si="10"/>
        <v>#REF!</v>
      </c>
      <c r="D161" s="21" t="e">
        <f>'Management Domain'!#REF!</f>
        <v>#REF!</v>
      </c>
      <c r="E161" s="21" t="e">
        <f t="shared" si="11"/>
        <v>#REF!</v>
      </c>
    </row>
    <row r="162" spans="1:5" x14ac:dyDescent="0.2">
      <c r="A162" s="20" t="e">
        <f t="shared" si="8"/>
        <v>#REF!</v>
      </c>
      <c r="B162" s="23" t="e">
        <f t="shared" si="9"/>
        <v>#REF!</v>
      </c>
      <c r="C162" s="24" t="e">
        <f t="shared" si="10"/>
        <v>#REF!</v>
      </c>
      <c r="D162" s="21" t="e">
        <f>'Management Domain'!#REF!</f>
        <v>#REF!</v>
      </c>
      <c r="E162" s="21" t="e">
        <f t="shared" si="11"/>
        <v>#REF!</v>
      </c>
    </row>
    <row r="163" spans="1:5" x14ac:dyDescent="0.2">
      <c r="A163" s="20" t="e">
        <f t="shared" si="8"/>
        <v>#REF!</v>
      </c>
      <c r="B163" s="23" t="e">
        <f t="shared" si="9"/>
        <v>#REF!</v>
      </c>
      <c r="C163" s="24" t="e">
        <f t="shared" si="10"/>
        <v>#REF!</v>
      </c>
      <c r="D163" s="21" t="e">
        <f>'Management Domain'!#REF!</f>
        <v>#REF!</v>
      </c>
      <c r="E163" s="21" t="e">
        <f t="shared" si="11"/>
        <v>#REF!</v>
      </c>
    </row>
    <row r="164" spans="1:5" x14ac:dyDescent="0.2">
      <c r="A164" s="20" t="e">
        <f t="shared" si="8"/>
        <v>#REF!</v>
      </c>
      <c r="B164" s="23" t="e">
        <f t="shared" si="9"/>
        <v>#REF!</v>
      </c>
      <c r="C164" s="24" t="e">
        <f t="shared" si="10"/>
        <v>#REF!</v>
      </c>
      <c r="D164" s="21" t="e">
        <f>'Management Domain'!#REF!</f>
        <v>#REF!</v>
      </c>
      <c r="E164" s="21" t="e">
        <f t="shared" si="11"/>
        <v>#REF!</v>
      </c>
    </row>
    <row r="165" spans="1:5" x14ac:dyDescent="0.2">
      <c r="A165" s="20" t="e">
        <f t="shared" si="8"/>
        <v>#REF!</v>
      </c>
      <c r="B165" s="23" t="e">
        <f t="shared" si="9"/>
        <v>#REF!</v>
      </c>
      <c r="C165" s="24" t="e">
        <f t="shared" si="10"/>
        <v>#REF!</v>
      </c>
      <c r="D165" s="21" t="e">
        <f>'Management Domain'!#REF!</f>
        <v>#REF!</v>
      </c>
      <c r="E165" s="21" t="e">
        <f t="shared" si="11"/>
        <v>#REF!</v>
      </c>
    </row>
    <row r="166" spans="1:5" x14ac:dyDescent="0.2">
      <c r="A166" s="20" t="str">
        <f t="shared" si="8"/>
        <v>0600</v>
      </c>
      <c r="B166" s="23" t="str">
        <f t="shared" si="9"/>
        <v>01</v>
      </c>
      <c r="C166" s="24" t="str">
        <f t="shared" si="10"/>
        <v>000000-000221</v>
      </c>
      <c r="D166" s="21" t="str">
        <f>'Management Domain'!D233</f>
        <v>0600-01-000000-000221</v>
      </c>
      <c r="E166" s="21" t="e">
        <f t="shared" si="11"/>
        <v>#VALUE!</v>
      </c>
    </row>
    <row r="167" spans="1:5" x14ac:dyDescent="0.2">
      <c r="A167" s="20" t="str">
        <f t="shared" si="8"/>
        <v>0600</v>
      </c>
      <c r="B167" s="23" t="str">
        <f t="shared" si="9"/>
        <v>01</v>
      </c>
      <c r="C167" s="24" t="str">
        <f t="shared" si="10"/>
        <v>000000-000230</v>
      </c>
      <c r="D167" s="21" t="str">
        <f>'Management Domain'!D242</f>
        <v>0600-01-000000-000230</v>
      </c>
      <c r="E167" s="21" t="e">
        <f t="shared" si="11"/>
        <v>#VALUE!</v>
      </c>
    </row>
    <row r="168" spans="1:5" x14ac:dyDescent="0.2">
      <c r="A168" s="20" t="e">
        <f t="shared" si="8"/>
        <v>#REF!</v>
      </c>
      <c r="B168" s="23" t="e">
        <f t="shared" si="9"/>
        <v>#REF!</v>
      </c>
      <c r="C168" s="24" t="e">
        <f t="shared" si="10"/>
        <v>#REF!</v>
      </c>
      <c r="D168" s="21" t="e">
        <f>'Management Domain'!#REF!</f>
        <v>#REF!</v>
      </c>
      <c r="E168" s="21" t="e">
        <f t="shared" si="11"/>
        <v>#REF!</v>
      </c>
    </row>
    <row r="169" spans="1:5" x14ac:dyDescent="0.2">
      <c r="A169" s="20" t="e">
        <f t="shared" si="8"/>
        <v>#REF!</v>
      </c>
      <c r="B169" s="23" t="e">
        <f t="shared" si="9"/>
        <v>#REF!</v>
      </c>
      <c r="C169" s="24" t="e">
        <f t="shared" si="10"/>
        <v>#REF!</v>
      </c>
      <c r="D169" s="21" t="e">
        <f>'Management Domain'!#REF!</f>
        <v>#REF!</v>
      </c>
      <c r="E169" s="21" t="e">
        <f t="shared" si="11"/>
        <v>#REF!</v>
      </c>
    </row>
    <row r="170" spans="1:5" x14ac:dyDescent="0.2">
      <c r="A170" s="20" t="e">
        <f t="shared" si="8"/>
        <v>#REF!</v>
      </c>
      <c r="B170" s="23" t="e">
        <f t="shared" si="9"/>
        <v>#REF!</v>
      </c>
      <c r="C170" s="24" t="e">
        <f t="shared" si="10"/>
        <v>#REF!</v>
      </c>
      <c r="D170" s="21" t="e">
        <f>'Management Domain'!#REF!</f>
        <v>#REF!</v>
      </c>
      <c r="E170" s="21" t="e">
        <f t="shared" si="11"/>
        <v>#REF!</v>
      </c>
    </row>
    <row r="171" spans="1:5" x14ac:dyDescent="0.2">
      <c r="A171" s="20" t="e">
        <f t="shared" si="8"/>
        <v>#REF!</v>
      </c>
      <c r="B171" s="23" t="e">
        <f t="shared" si="9"/>
        <v>#REF!</v>
      </c>
      <c r="C171" s="24" t="e">
        <f t="shared" si="10"/>
        <v>#REF!</v>
      </c>
      <c r="D171" s="21" t="e">
        <f>'Management Domain'!#REF!</f>
        <v>#REF!</v>
      </c>
      <c r="E171" s="21" t="e">
        <f t="shared" si="11"/>
        <v>#REF!</v>
      </c>
    </row>
    <row r="172" spans="1:5" x14ac:dyDescent="0.2">
      <c r="A172" s="20" t="e">
        <f t="shared" si="8"/>
        <v>#REF!</v>
      </c>
      <c r="B172" s="23" t="e">
        <f t="shared" si="9"/>
        <v>#REF!</v>
      </c>
      <c r="C172" s="24" t="e">
        <f t="shared" si="10"/>
        <v>#REF!</v>
      </c>
      <c r="D172" s="21" t="e">
        <f>'Management Domain'!#REF!</f>
        <v>#REF!</v>
      </c>
      <c r="E172" s="21" t="e">
        <f t="shared" si="11"/>
        <v>#REF!</v>
      </c>
    </row>
    <row r="173" spans="1:5" x14ac:dyDescent="0.2">
      <c r="A173" s="20" t="e">
        <f t="shared" si="8"/>
        <v>#REF!</v>
      </c>
      <c r="B173" s="23" t="e">
        <f t="shared" si="9"/>
        <v>#REF!</v>
      </c>
      <c r="C173" s="24" t="e">
        <f t="shared" si="10"/>
        <v>#REF!</v>
      </c>
      <c r="D173" s="21" t="e">
        <f>'Management Domain'!#REF!</f>
        <v>#REF!</v>
      </c>
      <c r="E173" s="21" t="e">
        <f t="shared" si="11"/>
        <v>#REF!</v>
      </c>
    </row>
    <row r="174" spans="1:5" x14ac:dyDescent="0.2">
      <c r="A174" s="20" t="e">
        <f t="shared" si="8"/>
        <v>#REF!</v>
      </c>
      <c r="B174" s="23" t="e">
        <f t="shared" si="9"/>
        <v>#REF!</v>
      </c>
      <c r="C174" s="24" t="e">
        <f t="shared" si="10"/>
        <v>#REF!</v>
      </c>
      <c r="D174" s="21" t="e">
        <f>'Management Domain'!#REF!</f>
        <v>#REF!</v>
      </c>
      <c r="E174" s="21" t="e">
        <f t="shared" si="11"/>
        <v>#REF!</v>
      </c>
    </row>
    <row r="175" spans="1:5" x14ac:dyDescent="0.2">
      <c r="A175" s="20" t="e">
        <f t="shared" si="8"/>
        <v>#REF!</v>
      </c>
      <c r="B175" s="23" t="e">
        <f t="shared" si="9"/>
        <v>#REF!</v>
      </c>
      <c r="C175" s="24" t="e">
        <f t="shared" si="10"/>
        <v>#REF!</v>
      </c>
      <c r="D175" s="21" t="e">
        <f>'Management Domain'!#REF!</f>
        <v>#REF!</v>
      </c>
      <c r="E175" s="21" t="e">
        <f t="shared" si="11"/>
        <v>#REF!</v>
      </c>
    </row>
    <row r="176" spans="1:5" x14ac:dyDescent="0.2">
      <c r="A176" s="20" t="e">
        <f t="shared" si="8"/>
        <v>#REF!</v>
      </c>
      <c r="B176" s="23" t="e">
        <f t="shared" si="9"/>
        <v>#REF!</v>
      </c>
      <c r="C176" s="24" t="e">
        <f t="shared" si="10"/>
        <v>#REF!</v>
      </c>
      <c r="D176" s="21" t="e">
        <f>'Management Domain'!#REF!</f>
        <v>#REF!</v>
      </c>
      <c r="E176" s="21" t="e">
        <f t="shared" si="11"/>
        <v>#REF!</v>
      </c>
    </row>
    <row r="177" spans="1:5" x14ac:dyDescent="0.2">
      <c r="A177" s="20" t="e">
        <f t="shared" si="8"/>
        <v>#REF!</v>
      </c>
      <c r="B177" s="23" t="e">
        <f t="shared" si="9"/>
        <v>#REF!</v>
      </c>
      <c r="C177" s="24" t="e">
        <f t="shared" si="10"/>
        <v>#REF!</v>
      </c>
      <c r="D177" s="21" t="e">
        <f>'Management Domain'!#REF!</f>
        <v>#REF!</v>
      </c>
      <c r="E177" s="21" t="e">
        <f t="shared" si="11"/>
        <v>#REF!</v>
      </c>
    </row>
    <row r="178" spans="1:5" x14ac:dyDescent="0.2">
      <c r="A178" s="20" t="e">
        <f t="shared" si="8"/>
        <v>#REF!</v>
      </c>
      <c r="B178" s="23" t="e">
        <f t="shared" si="9"/>
        <v>#REF!</v>
      </c>
      <c r="C178" s="24" t="e">
        <f t="shared" si="10"/>
        <v>#REF!</v>
      </c>
      <c r="D178" s="21" t="e">
        <f>'Management Domain'!#REF!</f>
        <v>#REF!</v>
      </c>
      <c r="E178" s="21" t="e">
        <f t="shared" si="11"/>
        <v>#REF!</v>
      </c>
    </row>
    <row r="179" spans="1:5" x14ac:dyDescent="0.2">
      <c r="A179" s="20" t="e">
        <f t="shared" si="8"/>
        <v>#REF!</v>
      </c>
      <c r="B179" s="23" t="e">
        <f t="shared" si="9"/>
        <v>#REF!</v>
      </c>
      <c r="C179" s="24" t="e">
        <f t="shared" si="10"/>
        <v>#REF!</v>
      </c>
      <c r="D179" s="21" t="e">
        <f>'Management Domain'!#REF!</f>
        <v>#REF!</v>
      </c>
      <c r="E179" s="21" t="e">
        <f t="shared" si="11"/>
        <v>#REF!</v>
      </c>
    </row>
    <row r="180" spans="1:5" x14ac:dyDescent="0.2">
      <c r="A180" s="20" t="str">
        <f t="shared" si="8"/>
        <v>0600</v>
      </c>
      <c r="B180" s="23" t="str">
        <f t="shared" si="9"/>
        <v>01</v>
      </c>
      <c r="C180" s="24" t="str">
        <f t="shared" si="10"/>
        <v>000000-000180</v>
      </c>
      <c r="D180" s="21" t="str">
        <f>'Management Domain'!D190</f>
        <v>0600-01-000000-000180</v>
      </c>
      <c r="E180" s="21" t="e">
        <f t="shared" si="11"/>
        <v>#VALUE!</v>
      </c>
    </row>
    <row r="181" spans="1:5" x14ac:dyDescent="0.2">
      <c r="A181" s="20" t="e">
        <f t="shared" si="8"/>
        <v>#REF!</v>
      </c>
      <c r="B181" s="23" t="e">
        <f t="shared" si="9"/>
        <v>#REF!</v>
      </c>
      <c r="C181" s="24" t="e">
        <f t="shared" si="10"/>
        <v>#REF!</v>
      </c>
      <c r="D181" s="21" t="e">
        <f>'Management Domain'!#REF!</f>
        <v>#REF!</v>
      </c>
      <c r="E181" s="21" t="e">
        <f t="shared" si="11"/>
        <v>#REF!</v>
      </c>
    </row>
    <row r="182" spans="1:5" x14ac:dyDescent="0.2">
      <c r="A182" s="20" t="e">
        <f t="shared" si="8"/>
        <v>#REF!</v>
      </c>
      <c r="B182" s="23" t="e">
        <f t="shared" si="9"/>
        <v>#REF!</v>
      </c>
      <c r="C182" s="24" t="e">
        <f t="shared" si="10"/>
        <v>#REF!</v>
      </c>
      <c r="D182" s="21" t="e">
        <f>'Management Domain'!#REF!</f>
        <v>#REF!</v>
      </c>
      <c r="E182" s="21" t="e">
        <f t="shared" si="11"/>
        <v>#REF!</v>
      </c>
    </row>
    <row r="183" spans="1:5" x14ac:dyDescent="0.2">
      <c r="A183" s="20" t="e">
        <f t="shared" si="8"/>
        <v>#REF!</v>
      </c>
      <c r="B183" s="23" t="e">
        <f t="shared" si="9"/>
        <v>#REF!</v>
      </c>
      <c r="C183" s="24" t="e">
        <f t="shared" si="10"/>
        <v>#REF!</v>
      </c>
      <c r="D183" s="21" t="e">
        <f>'Management Domain'!#REF!</f>
        <v>#REF!</v>
      </c>
      <c r="E183" s="21" t="e">
        <f t="shared" si="11"/>
        <v>#REF!</v>
      </c>
    </row>
    <row r="184" spans="1:5" x14ac:dyDescent="0.2">
      <c r="A184" s="20" t="e">
        <f t="shared" si="8"/>
        <v>#REF!</v>
      </c>
      <c r="B184" s="23" t="e">
        <f t="shared" si="9"/>
        <v>#REF!</v>
      </c>
      <c r="C184" s="24" t="e">
        <f t="shared" si="10"/>
        <v>#REF!</v>
      </c>
      <c r="D184" s="21" t="e">
        <f>'Management Domain'!#REF!</f>
        <v>#REF!</v>
      </c>
      <c r="E184" s="21" t="e">
        <f t="shared" si="11"/>
        <v>#REF!</v>
      </c>
    </row>
    <row r="185" spans="1:5" x14ac:dyDescent="0.2">
      <c r="A185" s="20" t="e">
        <f t="shared" si="8"/>
        <v>#REF!</v>
      </c>
      <c r="B185" s="23" t="e">
        <f t="shared" si="9"/>
        <v>#REF!</v>
      </c>
      <c r="C185" s="24" t="e">
        <f t="shared" si="10"/>
        <v>#REF!</v>
      </c>
      <c r="D185" s="21" t="e">
        <f>'Management Domain'!#REF!</f>
        <v>#REF!</v>
      </c>
      <c r="E185" s="21" t="e">
        <f t="shared" si="11"/>
        <v>#REF!</v>
      </c>
    </row>
    <row r="186" spans="1:5" x14ac:dyDescent="0.2">
      <c r="A186" s="20" t="e">
        <f t="shared" si="8"/>
        <v>#REF!</v>
      </c>
      <c r="B186" s="23" t="e">
        <f t="shared" si="9"/>
        <v>#REF!</v>
      </c>
      <c r="C186" s="24" t="e">
        <f t="shared" si="10"/>
        <v>#REF!</v>
      </c>
      <c r="D186" s="21" t="e">
        <f>'Management Domain'!#REF!</f>
        <v>#REF!</v>
      </c>
      <c r="E186" s="21" t="e">
        <f t="shared" si="11"/>
        <v>#REF!</v>
      </c>
    </row>
    <row r="187" spans="1:5" x14ac:dyDescent="0.2">
      <c r="A187" s="20" t="e">
        <f t="shared" si="8"/>
        <v>#REF!</v>
      </c>
      <c r="B187" s="23" t="e">
        <f t="shared" si="9"/>
        <v>#REF!</v>
      </c>
      <c r="C187" s="24" t="e">
        <f t="shared" si="10"/>
        <v>#REF!</v>
      </c>
      <c r="D187" s="21" t="e">
        <f>'Management Domain'!#REF!</f>
        <v>#REF!</v>
      </c>
      <c r="E187" s="21" t="e">
        <f t="shared" si="11"/>
        <v>#REF!</v>
      </c>
    </row>
    <row r="188" spans="1:5" x14ac:dyDescent="0.2">
      <c r="A188" s="20" t="e">
        <f t="shared" si="8"/>
        <v>#REF!</v>
      </c>
      <c r="B188" s="23" t="e">
        <f t="shared" si="9"/>
        <v>#REF!</v>
      </c>
      <c r="C188" s="24" t="e">
        <f t="shared" si="10"/>
        <v>#REF!</v>
      </c>
      <c r="D188" s="21" t="e">
        <f>'Management Domain'!#REF!</f>
        <v>#REF!</v>
      </c>
      <c r="E188" s="21" t="e">
        <f t="shared" si="11"/>
        <v>#REF!</v>
      </c>
    </row>
    <row r="189" spans="1:5" x14ac:dyDescent="0.2">
      <c r="A189" s="20" t="e">
        <f t="shared" si="8"/>
        <v>#REF!</v>
      </c>
      <c r="B189" s="23" t="e">
        <f t="shared" si="9"/>
        <v>#REF!</v>
      </c>
      <c r="C189" s="24" t="e">
        <f t="shared" si="10"/>
        <v>#REF!</v>
      </c>
      <c r="D189" s="21" t="e">
        <f>'Management Domain'!#REF!</f>
        <v>#REF!</v>
      </c>
      <c r="E189" s="21" t="e">
        <f t="shared" si="11"/>
        <v>#REF!</v>
      </c>
    </row>
    <row r="190" spans="1:5" x14ac:dyDescent="0.2">
      <c r="A190" s="20" t="e">
        <f t="shared" si="8"/>
        <v>#REF!</v>
      </c>
      <c r="B190" s="23" t="e">
        <f t="shared" si="9"/>
        <v>#REF!</v>
      </c>
      <c r="C190" s="24" t="e">
        <f t="shared" si="10"/>
        <v>#REF!</v>
      </c>
      <c r="D190" s="21" t="e">
        <f>'Management Domain'!#REF!</f>
        <v>#REF!</v>
      </c>
      <c r="E190" s="21" t="e">
        <f t="shared" si="11"/>
        <v>#REF!</v>
      </c>
    </row>
    <row r="191" spans="1:5" x14ac:dyDescent="0.2">
      <c r="A191" s="20" t="e">
        <f t="shared" si="8"/>
        <v>#REF!</v>
      </c>
      <c r="B191" s="23" t="e">
        <f t="shared" si="9"/>
        <v>#REF!</v>
      </c>
      <c r="C191" s="24" t="e">
        <f t="shared" si="10"/>
        <v>#REF!</v>
      </c>
      <c r="D191" s="21" t="e">
        <f>'Management Domain'!#REF!</f>
        <v>#REF!</v>
      </c>
      <c r="E191" s="21" t="e">
        <f t="shared" si="11"/>
        <v>#REF!</v>
      </c>
    </row>
    <row r="192" spans="1:5" x14ac:dyDescent="0.2">
      <c r="A192" s="20" t="e">
        <f t="shared" si="8"/>
        <v>#REF!</v>
      </c>
      <c r="B192" s="23" t="e">
        <f t="shared" si="9"/>
        <v>#REF!</v>
      </c>
      <c r="C192" s="24" t="e">
        <f t="shared" si="10"/>
        <v>#REF!</v>
      </c>
      <c r="D192" s="21" t="e">
        <f>'Management Domain'!#REF!</f>
        <v>#REF!</v>
      </c>
      <c r="E192" s="21" t="e">
        <f t="shared" si="11"/>
        <v>#REF!</v>
      </c>
    </row>
    <row r="193" spans="1:5" x14ac:dyDescent="0.2">
      <c r="A193" s="20" t="e">
        <f t="shared" si="8"/>
        <v>#REF!</v>
      </c>
      <c r="B193" s="23" t="e">
        <f t="shared" si="9"/>
        <v>#REF!</v>
      </c>
      <c r="C193" s="24" t="e">
        <f t="shared" si="10"/>
        <v>#REF!</v>
      </c>
      <c r="D193" s="21" t="e">
        <f>'Management Domain'!#REF!</f>
        <v>#REF!</v>
      </c>
      <c r="E193" s="21" t="e">
        <f t="shared" si="11"/>
        <v>#REF!</v>
      </c>
    </row>
    <row r="194" spans="1:5" x14ac:dyDescent="0.2">
      <c r="A194" s="20" t="e">
        <f t="shared" ref="A194:A257" si="12">LEFT(D194,SEARCH("-",D194)-1)</f>
        <v>#REF!</v>
      </c>
      <c r="B194" s="23" t="e">
        <f t="shared" ref="B194:B257" si="13">MID(D194,SEARCH("-",D194,1)+1,SEARCH("-",D194,SEARCH("-",D194,1)+1)-SEARCH("-",D194,1)-1)</f>
        <v>#REF!</v>
      </c>
      <c r="C194" s="24" t="e">
        <f t="shared" ref="C194:C257" si="14">RIGHT(D194,LEN(D194)-SEARCH("-",D194,SEARCH("-",D194,SEARCH("-",D194)+1)))</f>
        <v>#REF!</v>
      </c>
      <c r="D194" s="21" t="e">
        <f>'Management Domain'!#REF!</f>
        <v>#REF!</v>
      </c>
      <c r="E194" s="21" t="e">
        <f t="shared" ref="E194:E257" si="15">INT(C194)</f>
        <v>#REF!</v>
      </c>
    </row>
    <row r="195" spans="1:5" x14ac:dyDescent="0.2">
      <c r="A195" s="20" t="e">
        <f t="shared" si="12"/>
        <v>#REF!</v>
      </c>
      <c r="B195" s="23" t="e">
        <f t="shared" si="13"/>
        <v>#REF!</v>
      </c>
      <c r="C195" s="24" t="e">
        <f t="shared" si="14"/>
        <v>#REF!</v>
      </c>
      <c r="D195" s="21" t="e">
        <f>'Management Domain'!#REF!</f>
        <v>#REF!</v>
      </c>
      <c r="E195" s="21" t="e">
        <f t="shared" si="15"/>
        <v>#REF!</v>
      </c>
    </row>
    <row r="196" spans="1:5" x14ac:dyDescent="0.2">
      <c r="A196" s="20" t="e">
        <f t="shared" si="12"/>
        <v>#REF!</v>
      </c>
      <c r="B196" s="23" t="e">
        <f t="shared" si="13"/>
        <v>#REF!</v>
      </c>
      <c r="C196" s="24" t="e">
        <f t="shared" si="14"/>
        <v>#REF!</v>
      </c>
      <c r="D196" s="21" t="e">
        <f>'Management Domain'!#REF!</f>
        <v>#REF!</v>
      </c>
      <c r="E196" s="21" t="e">
        <f t="shared" si="15"/>
        <v>#REF!</v>
      </c>
    </row>
    <row r="197" spans="1:5" x14ac:dyDescent="0.2">
      <c r="A197" s="20" t="e">
        <f t="shared" si="12"/>
        <v>#REF!</v>
      </c>
      <c r="B197" s="23" t="e">
        <f t="shared" si="13"/>
        <v>#REF!</v>
      </c>
      <c r="C197" s="24" t="e">
        <f t="shared" si="14"/>
        <v>#REF!</v>
      </c>
      <c r="D197" s="21" t="e">
        <f>'Management Domain'!#REF!</f>
        <v>#REF!</v>
      </c>
      <c r="E197" s="21" t="e">
        <f t="shared" si="15"/>
        <v>#REF!</v>
      </c>
    </row>
    <row r="198" spans="1:5" x14ac:dyDescent="0.2">
      <c r="A198" s="20" t="e">
        <f t="shared" si="12"/>
        <v>#REF!</v>
      </c>
      <c r="B198" s="23" t="e">
        <f t="shared" si="13"/>
        <v>#REF!</v>
      </c>
      <c r="C198" s="24" t="e">
        <f t="shared" si="14"/>
        <v>#REF!</v>
      </c>
      <c r="D198" s="21" t="e">
        <f>'Management Domain'!#REF!</f>
        <v>#REF!</v>
      </c>
      <c r="E198" s="21" t="e">
        <f t="shared" si="15"/>
        <v>#REF!</v>
      </c>
    </row>
    <row r="199" spans="1:5" x14ac:dyDescent="0.2">
      <c r="A199" s="20" t="str">
        <f t="shared" si="12"/>
        <v>0600</v>
      </c>
      <c r="B199" s="23" t="str">
        <f t="shared" si="13"/>
        <v>01</v>
      </c>
      <c r="C199" s="24" t="str">
        <f t="shared" si="14"/>
        <v>000000-000204</v>
      </c>
      <c r="D199" s="21" t="str">
        <f>'Management Domain'!D215</f>
        <v>0600-01-000000-000204</v>
      </c>
      <c r="E199" s="21" t="e">
        <f t="shared" si="15"/>
        <v>#VALUE!</v>
      </c>
    </row>
    <row r="200" spans="1:5" x14ac:dyDescent="0.2">
      <c r="A200" s="20" t="str">
        <f t="shared" si="12"/>
        <v>0600</v>
      </c>
      <c r="B200" s="23" t="str">
        <f t="shared" si="13"/>
        <v>01</v>
      </c>
      <c r="C200" s="24" t="str">
        <f t="shared" si="14"/>
        <v>000000-000205</v>
      </c>
      <c r="D200" s="21" t="str">
        <f>'Management Domain'!D216</f>
        <v>0600-01-000000-000205</v>
      </c>
      <c r="E200" s="21" t="e">
        <f t="shared" si="15"/>
        <v>#VALUE!</v>
      </c>
    </row>
    <row r="201" spans="1:5" x14ac:dyDescent="0.2">
      <c r="A201" s="20" t="str">
        <f t="shared" si="12"/>
        <v>0600</v>
      </c>
      <c r="B201" s="23" t="str">
        <f t="shared" si="13"/>
        <v>01</v>
      </c>
      <c r="C201" s="24" t="str">
        <f t="shared" si="14"/>
        <v>000000-000218</v>
      </c>
      <c r="D201" s="21" t="str">
        <f>'Management Domain'!D230</f>
        <v>0600-01-000000-000218</v>
      </c>
      <c r="E201" s="21" t="e">
        <f t="shared" si="15"/>
        <v>#VALUE!</v>
      </c>
    </row>
    <row r="202" spans="1:5" x14ac:dyDescent="0.2">
      <c r="A202" s="20" t="str">
        <f t="shared" si="12"/>
        <v>0600</v>
      </c>
      <c r="B202" s="23" t="str">
        <f t="shared" si="13"/>
        <v>01</v>
      </c>
      <c r="C202" s="24" t="str">
        <f t="shared" si="14"/>
        <v>000000-000219</v>
      </c>
      <c r="D202" s="21" t="str">
        <f>'Management Domain'!D231</f>
        <v>0600-01-000000-000219</v>
      </c>
      <c r="E202" s="21" t="e">
        <f t="shared" si="15"/>
        <v>#VALUE!</v>
      </c>
    </row>
    <row r="203" spans="1:5" x14ac:dyDescent="0.2">
      <c r="A203" s="20" t="str">
        <f t="shared" si="12"/>
        <v>0600</v>
      </c>
      <c r="B203" s="23" t="str">
        <f t="shared" si="13"/>
        <v>01</v>
      </c>
      <c r="C203" s="24" t="str">
        <f t="shared" si="14"/>
        <v>000000-000220</v>
      </c>
      <c r="D203" s="21" t="str">
        <f>'Management Domain'!D232</f>
        <v>0600-01-000000-000220</v>
      </c>
      <c r="E203" s="21" t="e">
        <f t="shared" si="15"/>
        <v>#VALUE!</v>
      </c>
    </row>
    <row r="204" spans="1:5" x14ac:dyDescent="0.2">
      <c r="A204" s="20" t="str">
        <f t="shared" si="12"/>
        <v>0600</v>
      </c>
      <c r="B204" s="23" t="str">
        <f t="shared" si="13"/>
        <v>01</v>
      </c>
      <c r="C204" s="24" t="str">
        <f t="shared" si="14"/>
        <v>000000-000222</v>
      </c>
      <c r="D204" s="21" t="str">
        <f>'Management Domain'!D234</f>
        <v>0600-01-000000-000222</v>
      </c>
      <c r="E204" s="21" t="e">
        <f t="shared" si="15"/>
        <v>#VALUE!</v>
      </c>
    </row>
    <row r="205" spans="1:5" x14ac:dyDescent="0.2">
      <c r="A205" s="20" t="str">
        <f t="shared" si="12"/>
        <v>0600</v>
      </c>
      <c r="B205" s="23" t="str">
        <f t="shared" si="13"/>
        <v>01</v>
      </c>
      <c r="C205" s="24" t="str">
        <f t="shared" si="14"/>
        <v>000000-000223</v>
      </c>
      <c r="D205" s="21" t="str">
        <f>'Management Domain'!D235</f>
        <v>0600-01-000000-000223</v>
      </c>
      <c r="E205" s="21" t="e">
        <f t="shared" si="15"/>
        <v>#VALUE!</v>
      </c>
    </row>
    <row r="206" spans="1:5" x14ac:dyDescent="0.2">
      <c r="A206" s="20" t="str">
        <f t="shared" si="12"/>
        <v>0600</v>
      </c>
      <c r="B206" s="23" t="str">
        <f t="shared" si="13"/>
        <v>01</v>
      </c>
      <c r="C206" s="24" t="str">
        <f t="shared" si="14"/>
        <v>000000-000229</v>
      </c>
      <c r="D206" s="21" t="str">
        <f>'Management Domain'!D241</f>
        <v>0600-01-000000-000229</v>
      </c>
      <c r="E206" s="21" t="e">
        <f t="shared" si="15"/>
        <v>#VALUE!</v>
      </c>
    </row>
    <row r="207" spans="1:5" x14ac:dyDescent="0.2">
      <c r="A207" s="20" t="e">
        <f t="shared" si="12"/>
        <v>#REF!</v>
      </c>
      <c r="B207" s="23" t="e">
        <f t="shared" si="13"/>
        <v>#REF!</v>
      </c>
      <c r="C207" s="24" t="e">
        <f t="shared" si="14"/>
        <v>#REF!</v>
      </c>
      <c r="D207" s="21" t="e">
        <f>'Management Domain'!#REF!</f>
        <v>#REF!</v>
      </c>
      <c r="E207" s="21" t="e">
        <f t="shared" si="15"/>
        <v>#REF!</v>
      </c>
    </row>
    <row r="208" spans="1:5" x14ac:dyDescent="0.2">
      <c r="A208" s="20" t="str">
        <f t="shared" si="12"/>
        <v>0600</v>
      </c>
      <c r="B208" s="23" t="str">
        <f t="shared" si="13"/>
        <v>01</v>
      </c>
      <c r="C208" s="24" t="str">
        <f t="shared" si="14"/>
        <v>000000-000001</v>
      </c>
      <c r="D208" s="21" t="str">
        <f>'Management Domain'!D2</f>
        <v>0600-01-000000-000001</v>
      </c>
      <c r="E208" s="21" t="e">
        <f t="shared" si="15"/>
        <v>#VALUE!</v>
      </c>
    </row>
    <row r="209" spans="1:5" x14ac:dyDescent="0.2">
      <c r="A209" s="20" t="e">
        <f t="shared" si="12"/>
        <v>#REF!</v>
      </c>
      <c r="B209" s="23" t="e">
        <f t="shared" si="13"/>
        <v>#REF!</v>
      </c>
      <c r="C209" s="24" t="e">
        <f t="shared" si="14"/>
        <v>#REF!</v>
      </c>
      <c r="D209" s="21" t="e">
        <f>'Management Domain'!#REF!</f>
        <v>#REF!</v>
      </c>
      <c r="E209" s="21" t="e">
        <f t="shared" si="15"/>
        <v>#REF!</v>
      </c>
    </row>
    <row r="210" spans="1:5" x14ac:dyDescent="0.2">
      <c r="A210" s="20" t="str">
        <f t="shared" si="12"/>
        <v>0600</v>
      </c>
      <c r="B210" s="23" t="str">
        <f t="shared" si="13"/>
        <v>01</v>
      </c>
      <c r="C210" s="24" t="str">
        <f t="shared" si="14"/>
        <v>000000-000003</v>
      </c>
      <c r="D210" s="21" t="str">
        <f>'Management Domain'!D4</f>
        <v>0600-01-000000-000003</v>
      </c>
      <c r="E210" s="21" t="e">
        <f t="shared" si="15"/>
        <v>#VALUE!</v>
      </c>
    </row>
    <row r="211" spans="1:5" x14ac:dyDescent="0.2">
      <c r="A211" s="20" t="str">
        <f t="shared" si="12"/>
        <v>0600</v>
      </c>
      <c r="B211" s="23" t="str">
        <f t="shared" si="13"/>
        <v>01</v>
      </c>
      <c r="C211" s="24" t="str">
        <f t="shared" si="14"/>
        <v>000000-000005</v>
      </c>
      <c r="D211" s="21" t="str">
        <f>'Management Domain'!D6</f>
        <v>0600-01-000000-000005</v>
      </c>
      <c r="E211" s="21" t="e">
        <f t="shared" si="15"/>
        <v>#VALUE!</v>
      </c>
    </row>
    <row r="212" spans="1:5" x14ac:dyDescent="0.2">
      <c r="A212" s="20" t="str">
        <f t="shared" si="12"/>
        <v>0600</v>
      </c>
      <c r="B212" s="23" t="str">
        <f t="shared" si="13"/>
        <v>01</v>
      </c>
      <c r="C212" s="24" t="str">
        <f t="shared" si="14"/>
        <v>000000-000006</v>
      </c>
      <c r="D212" s="21" t="str">
        <f>'Management Domain'!D7</f>
        <v>0600-01-000000-000006</v>
      </c>
      <c r="E212" s="21" t="e">
        <f t="shared" si="15"/>
        <v>#VALUE!</v>
      </c>
    </row>
    <row r="213" spans="1:5" x14ac:dyDescent="0.2">
      <c r="A213" s="20" t="str">
        <f t="shared" si="12"/>
        <v>0600</v>
      </c>
      <c r="B213" s="23" t="str">
        <f t="shared" si="13"/>
        <v>01</v>
      </c>
      <c r="C213" s="24" t="str">
        <f t="shared" si="14"/>
        <v>000000-000007</v>
      </c>
      <c r="D213" s="21" t="str">
        <f>'Management Domain'!D10</f>
        <v>0600-01-000000-000007</v>
      </c>
      <c r="E213" s="21" t="e">
        <f t="shared" si="15"/>
        <v>#VALUE!</v>
      </c>
    </row>
    <row r="214" spans="1:5" x14ac:dyDescent="0.2">
      <c r="A214" s="20" t="str">
        <f t="shared" si="12"/>
        <v>0600</v>
      </c>
      <c r="B214" s="23" t="str">
        <f t="shared" si="13"/>
        <v>01</v>
      </c>
      <c r="C214" s="24" t="str">
        <f t="shared" si="14"/>
        <v>000000-000012</v>
      </c>
      <c r="D214" s="21" t="str">
        <f>'Management Domain'!D15</f>
        <v>0600-01-000000-000012</v>
      </c>
      <c r="E214" s="21" t="e">
        <f t="shared" si="15"/>
        <v>#VALUE!</v>
      </c>
    </row>
    <row r="215" spans="1:5" x14ac:dyDescent="0.2">
      <c r="A215" s="20" t="str">
        <f t="shared" si="12"/>
        <v>0600</v>
      </c>
      <c r="B215" s="23" t="str">
        <f t="shared" si="13"/>
        <v>01</v>
      </c>
      <c r="C215" s="24" t="str">
        <f t="shared" si="14"/>
        <v>000000-000023</v>
      </c>
      <c r="D215" s="21" t="str">
        <f>'Management Domain'!D26</f>
        <v>0600-01-000000-000023</v>
      </c>
      <c r="E215" s="21" t="e">
        <f t="shared" si="15"/>
        <v>#VALUE!</v>
      </c>
    </row>
    <row r="216" spans="1:5" x14ac:dyDescent="0.2">
      <c r="A216" s="20" t="str">
        <f t="shared" si="12"/>
        <v>0600</v>
      </c>
      <c r="B216" s="23" t="str">
        <f t="shared" si="13"/>
        <v>01</v>
      </c>
      <c r="C216" s="24" t="str">
        <f t="shared" si="14"/>
        <v>000000-000024</v>
      </c>
      <c r="D216" s="21" t="str">
        <f>'Management Domain'!D28</f>
        <v>0600-01-000000-000024</v>
      </c>
      <c r="E216" s="21" t="e">
        <f t="shared" si="15"/>
        <v>#VALUE!</v>
      </c>
    </row>
    <row r="217" spans="1:5" x14ac:dyDescent="0.2">
      <c r="A217" s="20" t="str">
        <f t="shared" si="12"/>
        <v>0600</v>
      </c>
      <c r="B217" s="23" t="str">
        <f t="shared" si="13"/>
        <v>01</v>
      </c>
      <c r="C217" s="24" t="str">
        <f t="shared" si="14"/>
        <v>000000-000025</v>
      </c>
      <c r="D217" s="21" t="str">
        <f>'Management Domain'!D29</f>
        <v>0600-01-000000-000025</v>
      </c>
      <c r="E217" s="21" t="e">
        <f t="shared" si="15"/>
        <v>#VALUE!</v>
      </c>
    </row>
    <row r="218" spans="1:5" x14ac:dyDescent="0.2">
      <c r="A218" s="20" t="str">
        <f t="shared" si="12"/>
        <v>0600</v>
      </c>
      <c r="B218" s="23" t="str">
        <f t="shared" si="13"/>
        <v>01</v>
      </c>
      <c r="C218" s="24" t="str">
        <f t="shared" si="14"/>
        <v>000000-000033</v>
      </c>
      <c r="D218" s="21" t="str">
        <f>'Management Domain'!D37</f>
        <v>0600-01-000000-000033</v>
      </c>
      <c r="E218" s="21" t="e">
        <f t="shared" si="15"/>
        <v>#VALUE!</v>
      </c>
    </row>
    <row r="219" spans="1:5" x14ac:dyDescent="0.2">
      <c r="A219" s="20" t="str">
        <f t="shared" si="12"/>
        <v>0600</v>
      </c>
      <c r="B219" s="23" t="str">
        <f t="shared" si="13"/>
        <v>01</v>
      </c>
      <c r="C219" s="24" t="str">
        <f t="shared" si="14"/>
        <v>000000-000103</v>
      </c>
      <c r="D219" s="21" t="str">
        <f>'Management Domain'!D106</f>
        <v>0600-01-000000-000103</v>
      </c>
      <c r="E219" s="21" t="e">
        <f t="shared" si="15"/>
        <v>#VALUE!</v>
      </c>
    </row>
    <row r="220" spans="1:5" x14ac:dyDescent="0.2">
      <c r="A220" s="20" t="str">
        <f t="shared" si="12"/>
        <v>0600</v>
      </c>
      <c r="B220" s="23" t="str">
        <f t="shared" si="13"/>
        <v>01</v>
      </c>
      <c r="C220" s="24" t="str">
        <f t="shared" si="14"/>
        <v>000000-000110</v>
      </c>
      <c r="D220" s="21" t="str">
        <f>'Management Domain'!D112</f>
        <v>0600-01-000000-000110</v>
      </c>
      <c r="E220" s="21" t="e">
        <f t="shared" si="15"/>
        <v>#VALUE!</v>
      </c>
    </row>
    <row r="221" spans="1:5" x14ac:dyDescent="0.2">
      <c r="A221" s="20" t="str">
        <f t="shared" si="12"/>
        <v>0600</v>
      </c>
      <c r="B221" s="23" t="str">
        <f t="shared" si="13"/>
        <v>01</v>
      </c>
      <c r="C221" s="24" t="str">
        <f t="shared" si="14"/>
        <v>000000-000116</v>
      </c>
      <c r="D221" s="21" t="str">
        <f>'Management Domain'!D118</f>
        <v>0600-01-000000-000116</v>
      </c>
      <c r="E221" s="21" t="e">
        <f t="shared" si="15"/>
        <v>#VALUE!</v>
      </c>
    </row>
    <row r="222" spans="1:5" x14ac:dyDescent="0.2">
      <c r="A222" s="20" t="str">
        <f t="shared" si="12"/>
        <v>0600</v>
      </c>
      <c r="B222" s="23" t="str">
        <f t="shared" si="13"/>
        <v>01</v>
      </c>
      <c r="C222" s="24" t="str">
        <f t="shared" si="14"/>
        <v>000000-000129</v>
      </c>
      <c r="D222" s="21" t="str">
        <f>'Management Domain'!D131</f>
        <v>0600-01-000000-000129</v>
      </c>
      <c r="E222" s="21" t="e">
        <f t="shared" si="15"/>
        <v>#VALUE!</v>
      </c>
    </row>
    <row r="223" spans="1:5" x14ac:dyDescent="0.2">
      <c r="A223" s="20" t="str">
        <f t="shared" si="12"/>
        <v>0600</v>
      </c>
      <c r="B223" s="23" t="str">
        <f t="shared" si="13"/>
        <v>01</v>
      </c>
      <c r="C223" s="24" t="str">
        <f t="shared" si="14"/>
        <v>000000-000164</v>
      </c>
      <c r="D223" s="21" t="str">
        <f>'Management Domain'!D166</f>
        <v>0600-01-000000-000164</v>
      </c>
      <c r="E223" s="21" t="e">
        <f t="shared" si="15"/>
        <v>#VALUE!</v>
      </c>
    </row>
    <row r="224" spans="1:5" x14ac:dyDescent="0.2">
      <c r="A224" s="20" t="str">
        <f t="shared" si="12"/>
        <v>0600</v>
      </c>
      <c r="B224" s="23" t="str">
        <f t="shared" si="13"/>
        <v>01</v>
      </c>
      <c r="C224" s="24" t="str">
        <f t="shared" si="14"/>
        <v>000000-000151</v>
      </c>
      <c r="D224" s="21" t="str">
        <f>'Management Domain'!D153</f>
        <v>0600-01-000000-000151</v>
      </c>
      <c r="E224" s="21" t="e">
        <f t="shared" si="15"/>
        <v>#VALUE!</v>
      </c>
    </row>
    <row r="225" spans="1:5" x14ac:dyDescent="0.2">
      <c r="A225" s="20" t="str">
        <f t="shared" si="12"/>
        <v>0600</v>
      </c>
      <c r="B225" s="23" t="str">
        <f t="shared" si="13"/>
        <v>01</v>
      </c>
      <c r="C225" s="24" t="str">
        <f t="shared" si="14"/>
        <v>000000-000153</v>
      </c>
      <c r="D225" s="21" t="str">
        <f>'Management Domain'!D155</f>
        <v>0600-01-000000-000153</v>
      </c>
      <c r="E225" s="21" t="e">
        <f t="shared" si="15"/>
        <v>#VALUE!</v>
      </c>
    </row>
    <row r="226" spans="1:5" x14ac:dyDescent="0.2">
      <c r="A226" s="20" t="str">
        <f t="shared" si="12"/>
        <v>0600</v>
      </c>
      <c r="B226" s="23" t="str">
        <f t="shared" si="13"/>
        <v>01</v>
      </c>
      <c r="C226" s="24" t="str">
        <f t="shared" si="14"/>
        <v>000000-000156</v>
      </c>
      <c r="D226" s="21" t="str">
        <f>'Management Domain'!D158</f>
        <v>0600-01-000000-000156</v>
      </c>
      <c r="E226" s="21" t="e">
        <f t="shared" si="15"/>
        <v>#VALUE!</v>
      </c>
    </row>
    <row r="227" spans="1:5" x14ac:dyDescent="0.2">
      <c r="A227" s="20" t="str">
        <f t="shared" si="12"/>
        <v>0600</v>
      </c>
      <c r="B227" s="23" t="str">
        <f t="shared" si="13"/>
        <v>01</v>
      </c>
      <c r="C227" s="24" t="str">
        <f t="shared" si="14"/>
        <v>000000-000157</v>
      </c>
      <c r="D227" s="21" t="str">
        <f>'Management Domain'!D159</f>
        <v>0600-01-000000-000157</v>
      </c>
      <c r="E227" s="21" t="e">
        <f t="shared" si="15"/>
        <v>#VALUE!</v>
      </c>
    </row>
    <row r="228" spans="1:5" x14ac:dyDescent="0.2">
      <c r="A228" s="20" t="e">
        <f t="shared" si="12"/>
        <v>#REF!</v>
      </c>
      <c r="B228" s="23" t="e">
        <f t="shared" si="13"/>
        <v>#REF!</v>
      </c>
      <c r="C228" s="24" t="e">
        <f t="shared" si="14"/>
        <v>#REF!</v>
      </c>
      <c r="D228" s="21" t="e">
        <f>'Management Domain'!#REF!</f>
        <v>#REF!</v>
      </c>
      <c r="E228" s="21" t="e">
        <f t="shared" si="15"/>
        <v>#REF!</v>
      </c>
    </row>
    <row r="229" spans="1:5" x14ac:dyDescent="0.2">
      <c r="A229" s="20" t="e">
        <f t="shared" si="12"/>
        <v>#REF!</v>
      </c>
      <c r="B229" s="23" t="e">
        <f t="shared" si="13"/>
        <v>#REF!</v>
      </c>
      <c r="C229" s="24" t="e">
        <f t="shared" si="14"/>
        <v>#REF!</v>
      </c>
      <c r="D229" s="21" t="e">
        <f>'Management Domain'!#REF!</f>
        <v>#REF!</v>
      </c>
      <c r="E229" s="21" t="e">
        <f t="shared" si="15"/>
        <v>#REF!</v>
      </c>
    </row>
    <row r="230" spans="1:5" x14ac:dyDescent="0.2">
      <c r="A230" s="20" t="str">
        <f t="shared" si="12"/>
        <v>0600</v>
      </c>
      <c r="B230" s="23" t="str">
        <f t="shared" si="13"/>
        <v>01</v>
      </c>
      <c r="C230" s="24" t="str">
        <f t="shared" si="14"/>
        <v>000000-000048</v>
      </c>
      <c r="D230" s="21" t="str">
        <f>'Management Domain'!D53</f>
        <v>0600-01-000000-000048</v>
      </c>
      <c r="E230" s="21" t="e">
        <f t="shared" si="15"/>
        <v>#VALUE!</v>
      </c>
    </row>
    <row r="231" spans="1:5" x14ac:dyDescent="0.2">
      <c r="A231" s="20" t="str">
        <f t="shared" si="12"/>
        <v>0600</v>
      </c>
      <c r="B231" s="23" t="str">
        <f t="shared" si="13"/>
        <v>01</v>
      </c>
      <c r="C231" s="24" t="str">
        <f t="shared" si="14"/>
        <v>000000-000049</v>
      </c>
      <c r="D231" s="21" t="str">
        <f>'Management Domain'!D54</f>
        <v>0600-01-000000-000049</v>
      </c>
      <c r="E231" s="21" t="e">
        <f t="shared" si="15"/>
        <v>#VALUE!</v>
      </c>
    </row>
    <row r="232" spans="1:5" x14ac:dyDescent="0.2">
      <c r="A232" s="20" t="str">
        <f t="shared" si="12"/>
        <v>0600</v>
      </c>
      <c r="B232" s="23" t="str">
        <f t="shared" si="13"/>
        <v>01</v>
      </c>
      <c r="C232" s="24" t="str">
        <f t="shared" si="14"/>
        <v>000000-000050</v>
      </c>
      <c r="D232" s="21" t="str">
        <f>'Management Domain'!D55</f>
        <v>0600-01-000000-000050</v>
      </c>
      <c r="E232" s="21" t="e">
        <f t="shared" si="15"/>
        <v>#VALUE!</v>
      </c>
    </row>
    <row r="233" spans="1:5" x14ac:dyDescent="0.2">
      <c r="A233" s="20" t="str">
        <f t="shared" si="12"/>
        <v>0600</v>
      </c>
      <c r="B233" s="23" t="str">
        <f t="shared" si="13"/>
        <v>01</v>
      </c>
      <c r="C233" s="24" t="str">
        <f t="shared" si="14"/>
        <v>000000-000051</v>
      </c>
      <c r="D233" s="21" t="str">
        <f>'Management Domain'!D56</f>
        <v>0600-01-000000-000051</v>
      </c>
      <c r="E233" s="21" t="e">
        <f t="shared" si="15"/>
        <v>#VALUE!</v>
      </c>
    </row>
    <row r="234" spans="1:5" x14ac:dyDescent="0.2">
      <c r="A234" s="20" t="str">
        <f t="shared" si="12"/>
        <v>0600</v>
      </c>
      <c r="B234" s="23" t="str">
        <f t="shared" si="13"/>
        <v>01</v>
      </c>
      <c r="C234" s="24" t="str">
        <f t="shared" si="14"/>
        <v>000000-000053</v>
      </c>
      <c r="D234" s="21" t="str">
        <f>'Management Domain'!D58</f>
        <v>0600-01-000000-000053</v>
      </c>
      <c r="E234" s="21" t="e">
        <f t="shared" si="15"/>
        <v>#VALUE!</v>
      </c>
    </row>
    <row r="235" spans="1:5" x14ac:dyDescent="0.2">
      <c r="A235" s="20" t="str">
        <f t="shared" si="12"/>
        <v>0600</v>
      </c>
      <c r="B235" s="23" t="str">
        <f t="shared" si="13"/>
        <v>01</v>
      </c>
      <c r="C235" s="24" t="str">
        <f t="shared" si="14"/>
        <v>000000-000054</v>
      </c>
      <c r="D235" s="21" t="str">
        <f>'Management Domain'!D59</f>
        <v>0600-01-000000-000054</v>
      </c>
      <c r="E235" s="21" t="e">
        <f t="shared" si="15"/>
        <v>#VALUE!</v>
      </c>
    </row>
    <row r="236" spans="1:5" x14ac:dyDescent="0.2">
      <c r="A236" s="20" t="str">
        <f t="shared" si="12"/>
        <v>0600</v>
      </c>
      <c r="B236" s="23" t="str">
        <f t="shared" si="13"/>
        <v>01</v>
      </c>
      <c r="C236" s="24" t="str">
        <f t="shared" si="14"/>
        <v>000000-000056</v>
      </c>
      <c r="D236" s="21" t="str">
        <f>'Management Domain'!D61</f>
        <v>0600-01-000000-000056</v>
      </c>
      <c r="E236" s="21" t="e">
        <f t="shared" si="15"/>
        <v>#VALUE!</v>
      </c>
    </row>
    <row r="237" spans="1:5" x14ac:dyDescent="0.2">
      <c r="A237" s="20" t="str">
        <f t="shared" si="12"/>
        <v>0600</v>
      </c>
      <c r="B237" s="23" t="str">
        <f t="shared" si="13"/>
        <v>01</v>
      </c>
      <c r="C237" s="24" t="str">
        <f t="shared" si="14"/>
        <v>000000-000057</v>
      </c>
      <c r="D237" s="21" t="str">
        <f>'Management Domain'!D62</f>
        <v>0600-01-000000-000057</v>
      </c>
      <c r="E237" s="21" t="e">
        <f t="shared" si="15"/>
        <v>#VALUE!</v>
      </c>
    </row>
    <row r="238" spans="1:5" x14ac:dyDescent="0.2">
      <c r="A238" s="20" t="str">
        <f t="shared" si="12"/>
        <v>0600</v>
      </c>
      <c r="B238" s="23" t="str">
        <f t="shared" si="13"/>
        <v>01</v>
      </c>
      <c r="C238" s="24" t="str">
        <f t="shared" si="14"/>
        <v>000000-000058</v>
      </c>
      <c r="D238" s="21" t="str">
        <f>'Management Domain'!D63</f>
        <v>0600-01-000000-000058</v>
      </c>
      <c r="E238" s="21" t="e">
        <f t="shared" si="15"/>
        <v>#VALUE!</v>
      </c>
    </row>
    <row r="239" spans="1:5" x14ac:dyDescent="0.2">
      <c r="A239" s="20" t="str">
        <f t="shared" si="12"/>
        <v>0600</v>
      </c>
      <c r="B239" s="23" t="str">
        <f t="shared" si="13"/>
        <v>01</v>
      </c>
      <c r="C239" s="24" t="str">
        <f t="shared" si="14"/>
        <v>000000-000059</v>
      </c>
      <c r="D239" s="21" t="str">
        <f>'Management Domain'!D64</f>
        <v>0600-01-000000-000059</v>
      </c>
      <c r="E239" s="21" t="e">
        <f t="shared" si="15"/>
        <v>#VALUE!</v>
      </c>
    </row>
    <row r="240" spans="1:5" x14ac:dyDescent="0.2">
      <c r="A240" s="20" t="e">
        <f t="shared" si="12"/>
        <v>#REF!</v>
      </c>
      <c r="B240" s="23" t="e">
        <f t="shared" si="13"/>
        <v>#REF!</v>
      </c>
      <c r="C240" s="24" t="e">
        <f t="shared" si="14"/>
        <v>#REF!</v>
      </c>
      <c r="D240" s="21" t="e">
        <f>'Management Domain'!#REF!</f>
        <v>#REF!</v>
      </c>
      <c r="E240" s="21" t="e">
        <f t="shared" si="15"/>
        <v>#REF!</v>
      </c>
    </row>
    <row r="241" spans="1:5" x14ac:dyDescent="0.2">
      <c r="A241" s="20" t="str">
        <f t="shared" si="12"/>
        <v>0600</v>
      </c>
      <c r="B241" s="23" t="str">
        <f t="shared" si="13"/>
        <v>01</v>
      </c>
      <c r="C241" s="24" t="str">
        <f t="shared" si="14"/>
        <v>000000-000065</v>
      </c>
      <c r="D241" s="21" t="str">
        <f>'Management Domain'!D68</f>
        <v>0600-01-000000-000065</v>
      </c>
      <c r="E241" s="21" t="e">
        <f t="shared" si="15"/>
        <v>#VALUE!</v>
      </c>
    </row>
    <row r="242" spans="1:5" x14ac:dyDescent="0.2">
      <c r="A242" s="20" t="str">
        <f t="shared" si="12"/>
        <v>0600</v>
      </c>
      <c r="B242" s="23" t="str">
        <f t="shared" si="13"/>
        <v>01</v>
      </c>
      <c r="C242" s="24" t="str">
        <f t="shared" si="14"/>
        <v>000000-000066</v>
      </c>
      <c r="D242" s="21" t="str">
        <f>'Management Domain'!D69</f>
        <v>0600-01-000000-000066</v>
      </c>
      <c r="E242" s="21" t="e">
        <f t="shared" si="15"/>
        <v>#VALUE!</v>
      </c>
    </row>
    <row r="243" spans="1:5" x14ac:dyDescent="0.2">
      <c r="A243" s="20" t="str">
        <f t="shared" si="12"/>
        <v>0600</v>
      </c>
      <c r="B243" s="23" t="str">
        <f t="shared" si="13"/>
        <v>01</v>
      </c>
      <c r="C243" s="24" t="str">
        <f t="shared" si="14"/>
        <v>000000-000067</v>
      </c>
      <c r="D243" s="21" t="str">
        <f>'Management Domain'!D70</f>
        <v>0600-01-000000-000067</v>
      </c>
      <c r="E243" s="21" t="e">
        <f t="shared" si="15"/>
        <v>#VALUE!</v>
      </c>
    </row>
    <row r="244" spans="1:5" x14ac:dyDescent="0.2">
      <c r="A244" s="20" t="str">
        <f t="shared" si="12"/>
        <v>0600</v>
      </c>
      <c r="B244" s="23" t="str">
        <f t="shared" si="13"/>
        <v>01</v>
      </c>
      <c r="C244" s="24" t="str">
        <f t="shared" si="14"/>
        <v>000000-000068</v>
      </c>
      <c r="D244" s="21" t="str">
        <f>'Management Domain'!D71</f>
        <v>0600-01-000000-000068</v>
      </c>
      <c r="E244" s="21" t="e">
        <f t="shared" si="15"/>
        <v>#VALUE!</v>
      </c>
    </row>
    <row r="245" spans="1:5" x14ac:dyDescent="0.2">
      <c r="A245" s="20" t="str">
        <f t="shared" si="12"/>
        <v>0600</v>
      </c>
      <c r="B245" s="23" t="str">
        <f t="shared" si="13"/>
        <v>01</v>
      </c>
      <c r="C245" s="24" t="str">
        <f t="shared" si="14"/>
        <v>000000-000069</v>
      </c>
      <c r="D245" s="21" t="str">
        <f>'Management Domain'!D72</f>
        <v>0600-01-000000-000069</v>
      </c>
      <c r="E245" s="21" t="e">
        <f t="shared" si="15"/>
        <v>#VALUE!</v>
      </c>
    </row>
    <row r="246" spans="1:5" x14ac:dyDescent="0.2">
      <c r="A246" s="20" t="str">
        <f t="shared" si="12"/>
        <v>0600</v>
      </c>
      <c r="B246" s="23" t="str">
        <f t="shared" si="13"/>
        <v>01</v>
      </c>
      <c r="C246" s="24" t="str">
        <f t="shared" si="14"/>
        <v>000000-000074</v>
      </c>
      <c r="D246" s="21" t="str">
        <f>'Management Domain'!D78</f>
        <v>0600-01-000000-000074</v>
      </c>
      <c r="E246" s="21" t="e">
        <f t="shared" si="15"/>
        <v>#VALUE!</v>
      </c>
    </row>
    <row r="247" spans="1:5" x14ac:dyDescent="0.2">
      <c r="A247" s="20" t="str">
        <f t="shared" si="12"/>
        <v>0600</v>
      </c>
      <c r="B247" s="23" t="str">
        <f t="shared" si="13"/>
        <v>01</v>
      </c>
      <c r="C247" s="24" t="str">
        <f t="shared" si="14"/>
        <v>000000-000075</v>
      </c>
      <c r="D247" s="21" t="str">
        <f>'Management Domain'!D79</f>
        <v>0600-01-000000-000075</v>
      </c>
      <c r="E247" s="21" t="e">
        <f t="shared" si="15"/>
        <v>#VALUE!</v>
      </c>
    </row>
    <row r="248" spans="1:5" x14ac:dyDescent="0.2">
      <c r="A248" s="20" t="str">
        <f t="shared" si="12"/>
        <v>0600</v>
      </c>
      <c r="B248" s="23" t="str">
        <f t="shared" si="13"/>
        <v>01</v>
      </c>
      <c r="C248" s="24" t="str">
        <f t="shared" si="14"/>
        <v>000000-000076</v>
      </c>
      <c r="D248" s="21" t="str">
        <f>'Management Domain'!D80</f>
        <v>0600-01-000000-000076</v>
      </c>
      <c r="E248" s="21" t="e">
        <f t="shared" si="15"/>
        <v>#VALUE!</v>
      </c>
    </row>
    <row r="249" spans="1:5" x14ac:dyDescent="0.2">
      <c r="A249" s="20" t="str">
        <f t="shared" si="12"/>
        <v>0600</v>
      </c>
      <c r="B249" s="23" t="str">
        <f t="shared" si="13"/>
        <v>01</v>
      </c>
      <c r="C249" s="24" t="str">
        <f t="shared" si="14"/>
        <v>000000-000077</v>
      </c>
      <c r="D249" s="21" t="str">
        <f>'Management Domain'!D81</f>
        <v>0600-01-000000-000077</v>
      </c>
      <c r="E249" s="21" t="e">
        <f t="shared" si="15"/>
        <v>#VALUE!</v>
      </c>
    </row>
    <row r="250" spans="1:5" x14ac:dyDescent="0.2">
      <c r="A250" s="20" t="str">
        <f t="shared" si="12"/>
        <v>0600</v>
      </c>
      <c r="B250" s="23" t="str">
        <f t="shared" si="13"/>
        <v>01</v>
      </c>
      <c r="C250" s="24" t="str">
        <f t="shared" si="14"/>
        <v>000000-000047</v>
      </c>
      <c r="D250" s="21" t="str">
        <f>'Management Domain'!D52</f>
        <v>0600-01-000000-000047</v>
      </c>
      <c r="E250" s="21" t="e">
        <f t="shared" si="15"/>
        <v>#VALUE!</v>
      </c>
    </row>
    <row r="251" spans="1:5" x14ac:dyDescent="0.2">
      <c r="A251" s="20" t="str">
        <f t="shared" si="12"/>
        <v>0600</v>
      </c>
      <c r="B251" s="23" t="str">
        <f t="shared" si="13"/>
        <v>01</v>
      </c>
      <c r="C251" s="24" t="str">
        <f t="shared" si="14"/>
        <v>000000-000052</v>
      </c>
      <c r="D251" s="21" t="str">
        <f>'Management Domain'!D57</f>
        <v>0600-01-000000-000052</v>
      </c>
      <c r="E251" s="21" t="e">
        <f t="shared" si="15"/>
        <v>#VALUE!</v>
      </c>
    </row>
    <row r="252" spans="1:5" x14ac:dyDescent="0.2">
      <c r="A252" s="20" t="str">
        <f t="shared" si="12"/>
        <v>0600</v>
      </c>
      <c r="B252" s="23" t="str">
        <f t="shared" si="13"/>
        <v>01</v>
      </c>
      <c r="C252" s="24" t="str">
        <f t="shared" si="14"/>
        <v>000000-000144</v>
      </c>
      <c r="D252" s="21" t="str">
        <f>'Management Domain'!D146</f>
        <v>0600-01-000000-000144</v>
      </c>
      <c r="E252" s="21" t="e">
        <f t="shared" si="15"/>
        <v>#VALUE!</v>
      </c>
    </row>
    <row r="253" spans="1:5" x14ac:dyDescent="0.2">
      <c r="A253" s="20" t="str">
        <f t="shared" si="12"/>
        <v>0600</v>
      </c>
      <c r="B253" s="23" t="str">
        <f t="shared" si="13"/>
        <v>01</v>
      </c>
      <c r="C253" s="24" t="str">
        <f t="shared" si="14"/>
        <v>000000-000004</v>
      </c>
      <c r="D253" s="21" t="str">
        <f>'Management Domain'!D5</f>
        <v>0600-01-000000-000004</v>
      </c>
      <c r="E253" s="21" t="e">
        <f t="shared" si="15"/>
        <v>#VALUE!</v>
      </c>
    </row>
    <row r="254" spans="1:5" x14ac:dyDescent="0.2">
      <c r="A254" s="20" t="str">
        <f t="shared" si="12"/>
        <v>0600</v>
      </c>
      <c r="B254" s="23" t="str">
        <f t="shared" si="13"/>
        <v>01</v>
      </c>
      <c r="C254" s="24" t="str">
        <f t="shared" si="14"/>
        <v>000000-000008</v>
      </c>
      <c r="D254" s="21" t="str">
        <f>'Management Domain'!D11</f>
        <v>0600-01-000000-000008</v>
      </c>
      <c r="E254" s="21" t="e">
        <f t="shared" si="15"/>
        <v>#VALUE!</v>
      </c>
    </row>
    <row r="255" spans="1:5" x14ac:dyDescent="0.2">
      <c r="A255" s="20" t="str">
        <f t="shared" si="12"/>
        <v>0600</v>
      </c>
      <c r="B255" s="23" t="str">
        <f t="shared" si="13"/>
        <v>01</v>
      </c>
      <c r="C255" s="24" t="str">
        <f t="shared" si="14"/>
        <v>000000-000009</v>
      </c>
      <c r="D255" s="21" t="str">
        <f>'Management Domain'!D12</f>
        <v>0600-01-000000-000009</v>
      </c>
      <c r="E255" s="21" t="e">
        <f t="shared" si="15"/>
        <v>#VALUE!</v>
      </c>
    </row>
    <row r="256" spans="1:5" x14ac:dyDescent="0.2">
      <c r="A256" s="20" t="str">
        <f t="shared" si="12"/>
        <v>0600</v>
      </c>
      <c r="B256" s="23" t="str">
        <f t="shared" si="13"/>
        <v>01</v>
      </c>
      <c r="C256" s="24" t="str">
        <f t="shared" si="14"/>
        <v>000000-000010</v>
      </c>
      <c r="D256" s="21" t="str">
        <f>'Management Domain'!D13</f>
        <v>0600-01-000000-000010</v>
      </c>
      <c r="E256" s="21" t="e">
        <f t="shared" si="15"/>
        <v>#VALUE!</v>
      </c>
    </row>
    <row r="257" spans="1:5" x14ac:dyDescent="0.2">
      <c r="A257" s="20" t="str">
        <f t="shared" si="12"/>
        <v>0600</v>
      </c>
      <c r="B257" s="23" t="str">
        <f t="shared" si="13"/>
        <v>01</v>
      </c>
      <c r="C257" s="24" t="str">
        <f t="shared" si="14"/>
        <v>000000-000011</v>
      </c>
      <c r="D257" s="21" t="str">
        <f>'Management Domain'!D14</f>
        <v>0600-01-000000-000011</v>
      </c>
      <c r="E257" s="21" t="e">
        <f t="shared" si="15"/>
        <v>#VALUE!</v>
      </c>
    </row>
    <row r="258" spans="1:5" x14ac:dyDescent="0.2">
      <c r="A258" s="20" t="str">
        <f t="shared" ref="A258:A321" si="16">LEFT(D258,SEARCH("-",D258)-1)</f>
        <v>0600</v>
      </c>
      <c r="B258" s="23" t="str">
        <f t="shared" ref="B258:B321" si="17">MID(D258,SEARCH("-",D258,1)+1,SEARCH("-",D258,SEARCH("-",D258,1)+1)-SEARCH("-",D258,1)-1)</f>
        <v>01</v>
      </c>
      <c r="C258" s="24" t="str">
        <f t="shared" ref="C258:C321" si="18">RIGHT(D258,LEN(D258)-SEARCH("-",D258,SEARCH("-",D258,SEARCH("-",D258)+1)))</f>
        <v>000000-000014</v>
      </c>
      <c r="D258" s="21" t="str">
        <f>'Management Domain'!D17</f>
        <v>0600-01-000000-000014</v>
      </c>
      <c r="E258" s="21" t="e">
        <f t="shared" ref="E258:E321" si="19">INT(C258)</f>
        <v>#VALUE!</v>
      </c>
    </row>
    <row r="259" spans="1:5" x14ac:dyDescent="0.2">
      <c r="A259" s="20" t="str">
        <f t="shared" si="16"/>
        <v>0600</v>
      </c>
      <c r="B259" s="23" t="str">
        <f t="shared" si="17"/>
        <v>01</v>
      </c>
      <c r="C259" s="24" t="str">
        <f t="shared" si="18"/>
        <v>000000-000015</v>
      </c>
      <c r="D259" s="21" t="str">
        <f>'Management Domain'!D18</f>
        <v>0600-01-000000-000015</v>
      </c>
      <c r="E259" s="21" t="e">
        <f t="shared" si="19"/>
        <v>#VALUE!</v>
      </c>
    </row>
    <row r="260" spans="1:5" x14ac:dyDescent="0.2">
      <c r="A260" s="20" t="str">
        <f t="shared" si="16"/>
        <v>0600</v>
      </c>
      <c r="B260" s="23" t="str">
        <f t="shared" si="17"/>
        <v>01</v>
      </c>
      <c r="C260" s="24" t="str">
        <f t="shared" si="18"/>
        <v>000000-000018</v>
      </c>
      <c r="D260" s="21" t="str">
        <f>'Management Domain'!D21</f>
        <v>0600-01-000000-000018</v>
      </c>
      <c r="E260" s="21" t="e">
        <f t="shared" si="19"/>
        <v>#VALUE!</v>
      </c>
    </row>
    <row r="261" spans="1:5" x14ac:dyDescent="0.2">
      <c r="A261" s="20" t="str">
        <f t="shared" si="16"/>
        <v>0600</v>
      </c>
      <c r="B261" s="23" t="str">
        <f t="shared" si="17"/>
        <v>01</v>
      </c>
      <c r="C261" s="24" t="str">
        <f t="shared" si="18"/>
        <v>000000-000019</v>
      </c>
      <c r="D261" s="21" t="str">
        <f>'Management Domain'!D22</f>
        <v>0600-01-000000-000019</v>
      </c>
      <c r="E261" s="21" t="e">
        <f t="shared" si="19"/>
        <v>#VALUE!</v>
      </c>
    </row>
    <row r="262" spans="1:5" x14ac:dyDescent="0.2">
      <c r="A262" s="20" t="str">
        <f t="shared" si="16"/>
        <v>0600</v>
      </c>
      <c r="B262" s="23" t="str">
        <f t="shared" si="17"/>
        <v>01</v>
      </c>
      <c r="C262" s="24" t="str">
        <f t="shared" si="18"/>
        <v>000000-000020</v>
      </c>
      <c r="D262" s="21" t="str">
        <f>'Management Domain'!D23</f>
        <v>0600-01-000000-000020</v>
      </c>
      <c r="E262" s="21" t="e">
        <f t="shared" si="19"/>
        <v>#VALUE!</v>
      </c>
    </row>
    <row r="263" spans="1:5" x14ac:dyDescent="0.2">
      <c r="A263" s="20" t="str">
        <f t="shared" si="16"/>
        <v>0600</v>
      </c>
      <c r="B263" s="23" t="str">
        <f t="shared" si="17"/>
        <v>01</v>
      </c>
      <c r="C263" s="24" t="str">
        <f t="shared" si="18"/>
        <v>000000-000021</v>
      </c>
      <c r="D263" s="21" t="str">
        <f>'Management Domain'!D24</f>
        <v>0600-01-000000-000021</v>
      </c>
      <c r="E263" s="21" t="e">
        <f t="shared" si="19"/>
        <v>#VALUE!</v>
      </c>
    </row>
    <row r="264" spans="1:5" x14ac:dyDescent="0.2">
      <c r="A264" s="20" t="str">
        <f t="shared" si="16"/>
        <v>0600</v>
      </c>
      <c r="B264" s="23" t="str">
        <f t="shared" si="17"/>
        <v>01</v>
      </c>
      <c r="C264" s="24" t="str">
        <f t="shared" si="18"/>
        <v>000000-000022</v>
      </c>
      <c r="D264" s="21" t="str">
        <f>'Management Domain'!D25</f>
        <v>0600-01-000000-000022</v>
      </c>
      <c r="E264" s="21" t="e">
        <f t="shared" si="19"/>
        <v>#VALUE!</v>
      </c>
    </row>
    <row r="265" spans="1:5" x14ac:dyDescent="0.2">
      <c r="A265" s="20" t="str">
        <f t="shared" si="16"/>
        <v>0600</v>
      </c>
      <c r="B265" s="23" t="str">
        <f t="shared" si="17"/>
        <v>01</v>
      </c>
      <c r="C265" s="24" t="str">
        <f t="shared" si="18"/>
        <v>000000-000041</v>
      </c>
      <c r="D265" s="21" t="str">
        <f>'Management Domain'!D46</f>
        <v>0600-01-000000-000041</v>
      </c>
      <c r="E265" s="21" t="e">
        <f t="shared" si="19"/>
        <v>#VALUE!</v>
      </c>
    </row>
    <row r="266" spans="1:5" x14ac:dyDescent="0.2">
      <c r="A266" s="20" t="str">
        <f t="shared" si="16"/>
        <v>0600</v>
      </c>
      <c r="B266" s="23" t="str">
        <f t="shared" si="17"/>
        <v>01</v>
      </c>
      <c r="C266" s="24" t="str">
        <f t="shared" si="18"/>
        <v>000000-000042</v>
      </c>
      <c r="D266" s="21" t="str">
        <f>'Management Domain'!D47</f>
        <v>0600-01-000000-000042</v>
      </c>
      <c r="E266" s="21" t="e">
        <f t="shared" si="19"/>
        <v>#VALUE!</v>
      </c>
    </row>
    <row r="267" spans="1:5" x14ac:dyDescent="0.2">
      <c r="A267" s="20" t="str">
        <f t="shared" si="16"/>
        <v>0600</v>
      </c>
      <c r="B267" s="23" t="str">
        <f t="shared" si="17"/>
        <v>01</v>
      </c>
      <c r="C267" s="24" t="str">
        <f t="shared" si="18"/>
        <v>000000-000045</v>
      </c>
      <c r="D267" s="21" t="str">
        <f>'Management Domain'!D50</f>
        <v>0600-01-000000-000045</v>
      </c>
      <c r="E267" s="21" t="e">
        <f t="shared" si="19"/>
        <v>#VALUE!</v>
      </c>
    </row>
    <row r="268" spans="1:5" x14ac:dyDescent="0.2">
      <c r="A268" s="20" t="str">
        <f t="shared" si="16"/>
        <v>0600</v>
      </c>
      <c r="B268" s="23" t="str">
        <f t="shared" si="17"/>
        <v>01</v>
      </c>
      <c r="C268" s="24" t="str">
        <f t="shared" si="18"/>
        <v>000000-000046</v>
      </c>
      <c r="D268" s="21" t="str">
        <f>'Management Domain'!D51</f>
        <v>0600-01-000000-000046</v>
      </c>
      <c r="E268" s="21" t="e">
        <f t="shared" si="19"/>
        <v>#VALUE!</v>
      </c>
    </row>
    <row r="269" spans="1:5" x14ac:dyDescent="0.2">
      <c r="A269" s="20" t="str">
        <f t="shared" si="16"/>
        <v>0600</v>
      </c>
      <c r="B269" s="23" t="str">
        <f t="shared" si="17"/>
        <v>01</v>
      </c>
      <c r="C269" s="24" t="str">
        <f t="shared" si="18"/>
        <v>000000-000073</v>
      </c>
      <c r="D269" s="21" t="str">
        <f>'Management Domain'!D77</f>
        <v>0600-01-000000-000073</v>
      </c>
      <c r="E269" s="21" t="e">
        <f t="shared" si="19"/>
        <v>#VALUE!</v>
      </c>
    </row>
    <row r="270" spans="1:5" x14ac:dyDescent="0.2">
      <c r="A270" s="20" t="str">
        <f t="shared" si="16"/>
        <v>0600</v>
      </c>
      <c r="B270" s="23" t="str">
        <f t="shared" si="17"/>
        <v>01</v>
      </c>
      <c r="C270" s="24" t="str">
        <f t="shared" si="18"/>
        <v>000000-000081</v>
      </c>
      <c r="D270" s="21" t="str">
        <f>'Management Domain'!D85</f>
        <v>0600-01-000000-000081</v>
      </c>
      <c r="E270" s="21" t="e">
        <f t="shared" si="19"/>
        <v>#VALUE!</v>
      </c>
    </row>
    <row r="271" spans="1:5" x14ac:dyDescent="0.2">
      <c r="A271" s="20" t="str">
        <f t="shared" si="16"/>
        <v>0600</v>
      </c>
      <c r="B271" s="23" t="str">
        <f t="shared" si="17"/>
        <v>01</v>
      </c>
      <c r="C271" s="24" t="str">
        <f t="shared" si="18"/>
        <v>000000-000083</v>
      </c>
      <c r="D271" s="21" t="str">
        <f>'Management Domain'!D87</f>
        <v>0600-01-000000-000083</v>
      </c>
      <c r="E271" s="21" t="e">
        <f t="shared" si="19"/>
        <v>#VALUE!</v>
      </c>
    </row>
    <row r="272" spans="1:5" x14ac:dyDescent="0.2">
      <c r="A272" s="20" t="str">
        <f t="shared" si="16"/>
        <v>0600</v>
      </c>
      <c r="B272" s="23" t="str">
        <f t="shared" si="17"/>
        <v>01</v>
      </c>
      <c r="C272" s="24" t="str">
        <f t="shared" si="18"/>
        <v>000000-000084</v>
      </c>
      <c r="D272" s="21" t="str">
        <f>'Management Domain'!D88</f>
        <v>0600-01-000000-000084</v>
      </c>
      <c r="E272" s="21" t="e">
        <f t="shared" si="19"/>
        <v>#VALUE!</v>
      </c>
    </row>
    <row r="273" spans="1:5" x14ac:dyDescent="0.2">
      <c r="A273" s="20" t="str">
        <f t="shared" si="16"/>
        <v>0600</v>
      </c>
      <c r="B273" s="23" t="str">
        <f t="shared" si="17"/>
        <v>01</v>
      </c>
      <c r="C273" s="24" t="str">
        <f t="shared" si="18"/>
        <v>000000-000086</v>
      </c>
      <c r="D273" s="21" t="str">
        <f>'Management Domain'!D90</f>
        <v>0600-01-000000-000086</v>
      </c>
      <c r="E273" s="21" t="e">
        <f t="shared" si="19"/>
        <v>#VALUE!</v>
      </c>
    </row>
    <row r="274" spans="1:5" x14ac:dyDescent="0.2">
      <c r="A274" s="20" t="str">
        <f t="shared" si="16"/>
        <v>0600</v>
      </c>
      <c r="B274" s="23" t="str">
        <f t="shared" si="17"/>
        <v>01</v>
      </c>
      <c r="C274" s="24" t="str">
        <f t="shared" si="18"/>
        <v>000000-000093</v>
      </c>
      <c r="D274" s="21" t="str">
        <f>'Management Domain'!D96</f>
        <v>0600-01-000000-000093</v>
      </c>
      <c r="E274" s="21" t="e">
        <f t="shared" si="19"/>
        <v>#VALUE!</v>
      </c>
    </row>
    <row r="275" spans="1:5" x14ac:dyDescent="0.2">
      <c r="A275" s="20" t="str">
        <f t="shared" si="16"/>
        <v>0600</v>
      </c>
      <c r="B275" s="23" t="str">
        <f t="shared" si="17"/>
        <v>01</v>
      </c>
      <c r="C275" s="24" t="str">
        <f t="shared" si="18"/>
        <v>000000-000117</v>
      </c>
      <c r="D275" s="21" t="str">
        <f>'Management Domain'!D119</f>
        <v>0600-01-000000-000117</v>
      </c>
      <c r="E275" s="21" t="e">
        <f t="shared" si="19"/>
        <v>#VALUE!</v>
      </c>
    </row>
    <row r="276" spans="1:5" x14ac:dyDescent="0.2">
      <c r="A276" s="20" t="str">
        <f t="shared" si="16"/>
        <v>0600</v>
      </c>
      <c r="B276" s="23" t="str">
        <f t="shared" si="17"/>
        <v>01</v>
      </c>
      <c r="C276" s="24" t="str">
        <f t="shared" si="18"/>
        <v>000000-000120</v>
      </c>
      <c r="D276" s="21" t="str">
        <f>'Management Domain'!D122</f>
        <v>0600-01-000000-000120</v>
      </c>
      <c r="E276" s="21" t="e">
        <f t="shared" si="19"/>
        <v>#VALUE!</v>
      </c>
    </row>
    <row r="277" spans="1:5" x14ac:dyDescent="0.2">
      <c r="A277" s="20" t="str">
        <f t="shared" si="16"/>
        <v>0600</v>
      </c>
      <c r="B277" s="23" t="str">
        <f t="shared" si="17"/>
        <v>01</v>
      </c>
      <c r="C277" s="24" t="str">
        <f t="shared" si="18"/>
        <v>000000-000125</v>
      </c>
      <c r="D277" s="21" t="str">
        <f>'Management Domain'!D127</f>
        <v>0600-01-000000-000125</v>
      </c>
      <c r="E277" s="21" t="e">
        <f t="shared" si="19"/>
        <v>#VALUE!</v>
      </c>
    </row>
    <row r="278" spans="1:5" x14ac:dyDescent="0.2">
      <c r="A278" s="20" t="str">
        <f t="shared" si="16"/>
        <v>0600</v>
      </c>
      <c r="B278" s="23" t="str">
        <f t="shared" si="17"/>
        <v>01</v>
      </c>
      <c r="C278" s="24" t="str">
        <f t="shared" si="18"/>
        <v>000000-000126</v>
      </c>
      <c r="D278" s="21" t="str">
        <f>'Management Domain'!D128</f>
        <v>0600-01-000000-000126</v>
      </c>
      <c r="E278" s="21" t="e">
        <f t="shared" si="19"/>
        <v>#VALUE!</v>
      </c>
    </row>
    <row r="279" spans="1:5" x14ac:dyDescent="0.2">
      <c r="A279" s="20" t="str">
        <f t="shared" si="16"/>
        <v>0600</v>
      </c>
      <c r="B279" s="23" t="str">
        <f t="shared" si="17"/>
        <v>01</v>
      </c>
      <c r="C279" s="24" t="str">
        <f t="shared" si="18"/>
        <v>000000-000127</v>
      </c>
      <c r="D279" s="21" t="str">
        <f>'Management Domain'!D129</f>
        <v>0600-01-000000-000127</v>
      </c>
      <c r="E279" s="21" t="e">
        <f t="shared" si="19"/>
        <v>#VALUE!</v>
      </c>
    </row>
    <row r="280" spans="1:5" x14ac:dyDescent="0.2">
      <c r="A280" s="20" t="str">
        <f t="shared" si="16"/>
        <v>0600</v>
      </c>
      <c r="B280" s="23" t="str">
        <f t="shared" si="17"/>
        <v>01</v>
      </c>
      <c r="C280" s="24" t="str">
        <f t="shared" si="18"/>
        <v>000000-000128</v>
      </c>
      <c r="D280" s="21" t="str">
        <f>'Management Domain'!D130</f>
        <v>0600-01-000000-000128</v>
      </c>
      <c r="E280" s="21" t="e">
        <f t="shared" si="19"/>
        <v>#VALUE!</v>
      </c>
    </row>
    <row r="281" spans="1:5" x14ac:dyDescent="0.2">
      <c r="A281" s="20" t="str">
        <f t="shared" si="16"/>
        <v>0600</v>
      </c>
      <c r="B281" s="23" t="str">
        <f t="shared" si="17"/>
        <v>01</v>
      </c>
      <c r="C281" s="24" t="str">
        <f t="shared" si="18"/>
        <v>000000-000140</v>
      </c>
      <c r="D281" s="21" t="str">
        <f>'Management Domain'!D142</f>
        <v>0600-01-000000-000140</v>
      </c>
      <c r="E281" s="21" t="e">
        <f t="shared" si="19"/>
        <v>#VALUE!</v>
      </c>
    </row>
    <row r="282" spans="1:5" x14ac:dyDescent="0.2">
      <c r="A282" s="20" t="str">
        <f t="shared" si="16"/>
        <v>0600</v>
      </c>
      <c r="B282" s="23" t="str">
        <f t="shared" si="17"/>
        <v>01</v>
      </c>
      <c r="C282" s="24" t="str">
        <f t="shared" si="18"/>
        <v>000000-000142</v>
      </c>
      <c r="D282" s="21" t="str">
        <f>'Management Domain'!D144</f>
        <v>0600-01-000000-000142</v>
      </c>
      <c r="E282" s="21" t="e">
        <f t="shared" si="19"/>
        <v>#VALUE!</v>
      </c>
    </row>
    <row r="283" spans="1:5" x14ac:dyDescent="0.2">
      <c r="A283" s="20" t="str">
        <f t="shared" si="16"/>
        <v>0600</v>
      </c>
      <c r="B283" s="23" t="str">
        <f t="shared" si="17"/>
        <v>01</v>
      </c>
      <c r="C283" s="24" t="str">
        <f t="shared" si="18"/>
        <v>000000-000145</v>
      </c>
      <c r="D283" s="21" t="str">
        <f>'Management Domain'!D147</f>
        <v>0600-01-000000-000145</v>
      </c>
      <c r="E283" s="21" t="e">
        <f t="shared" si="19"/>
        <v>#VALUE!</v>
      </c>
    </row>
    <row r="284" spans="1:5" x14ac:dyDescent="0.2">
      <c r="A284" s="20" t="str">
        <f t="shared" si="16"/>
        <v>0600</v>
      </c>
      <c r="B284" s="23" t="str">
        <f t="shared" si="17"/>
        <v>01</v>
      </c>
      <c r="C284" s="24" t="str">
        <f t="shared" si="18"/>
        <v>000000-000146</v>
      </c>
      <c r="D284" s="21" t="str">
        <f>'Management Domain'!D148</f>
        <v>0600-01-000000-000146</v>
      </c>
      <c r="E284" s="21" t="e">
        <f t="shared" si="19"/>
        <v>#VALUE!</v>
      </c>
    </row>
    <row r="285" spans="1:5" x14ac:dyDescent="0.2">
      <c r="A285" s="20" t="str">
        <f t="shared" si="16"/>
        <v>0600</v>
      </c>
      <c r="B285" s="23" t="str">
        <f t="shared" si="17"/>
        <v>01</v>
      </c>
      <c r="C285" s="24" t="str">
        <f t="shared" si="18"/>
        <v>000000-000152</v>
      </c>
      <c r="D285" s="21" t="str">
        <f>'Management Domain'!D154</f>
        <v>0600-01-000000-000152</v>
      </c>
      <c r="E285" s="21" t="e">
        <f t="shared" si="19"/>
        <v>#VALUE!</v>
      </c>
    </row>
    <row r="286" spans="1:5" x14ac:dyDescent="0.2">
      <c r="A286" s="20" t="str">
        <f t="shared" si="16"/>
        <v>0600</v>
      </c>
      <c r="B286" s="23" t="str">
        <f t="shared" si="17"/>
        <v>01</v>
      </c>
      <c r="C286" s="24" t="str">
        <f t="shared" si="18"/>
        <v>000000-000159</v>
      </c>
      <c r="D286" s="21" t="str">
        <f>'Management Domain'!D161</f>
        <v>0600-01-000000-000159</v>
      </c>
      <c r="E286" s="21" t="e">
        <f t="shared" si="19"/>
        <v>#VALUE!</v>
      </c>
    </row>
    <row r="287" spans="1:5" x14ac:dyDescent="0.2">
      <c r="A287" s="20" t="str">
        <f t="shared" si="16"/>
        <v>0600</v>
      </c>
      <c r="B287" s="23" t="str">
        <f t="shared" si="17"/>
        <v>01</v>
      </c>
      <c r="C287" s="24" t="str">
        <f t="shared" si="18"/>
        <v>000000-000160</v>
      </c>
      <c r="D287" s="21" t="str">
        <f>'Management Domain'!D162</f>
        <v>0600-01-000000-000160</v>
      </c>
      <c r="E287" s="21" t="e">
        <f t="shared" si="19"/>
        <v>#VALUE!</v>
      </c>
    </row>
    <row r="288" spans="1:5" x14ac:dyDescent="0.2">
      <c r="A288" s="20" t="e">
        <f t="shared" si="16"/>
        <v>#REF!</v>
      </c>
      <c r="B288" s="23" t="e">
        <f t="shared" si="17"/>
        <v>#REF!</v>
      </c>
      <c r="C288" s="24" t="e">
        <f t="shared" si="18"/>
        <v>#REF!</v>
      </c>
      <c r="D288" s="21" t="e">
        <f>'Management Domain'!#REF!</f>
        <v>#REF!</v>
      </c>
      <c r="E288" s="21" t="e">
        <f t="shared" si="19"/>
        <v>#REF!</v>
      </c>
    </row>
    <row r="289" spans="1:5" x14ac:dyDescent="0.2">
      <c r="A289" s="20" t="str">
        <f t="shared" si="16"/>
        <v>0600</v>
      </c>
      <c r="B289" s="23" t="str">
        <f t="shared" si="17"/>
        <v>01</v>
      </c>
      <c r="C289" s="24" t="str">
        <f t="shared" si="18"/>
        <v>000000-000161</v>
      </c>
      <c r="D289" s="21" t="str">
        <f>'Management Domain'!D163</f>
        <v>0600-01-000000-000161</v>
      </c>
      <c r="E289" s="21" t="e">
        <f t="shared" si="19"/>
        <v>#VALUE!</v>
      </c>
    </row>
    <row r="290" spans="1:5" x14ac:dyDescent="0.2">
      <c r="A290" s="20" t="e">
        <f t="shared" si="16"/>
        <v>#REF!</v>
      </c>
      <c r="B290" s="23" t="e">
        <f t="shared" si="17"/>
        <v>#REF!</v>
      </c>
      <c r="C290" s="24" t="e">
        <f t="shared" si="18"/>
        <v>#REF!</v>
      </c>
      <c r="D290" s="21" t="e">
        <f>'Management Domain'!#REF!</f>
        <v>#REF!</v>
      </c>
      <c r="E290" s="21" t="e">
        <f t="shared" si="19"/>
        <v>#REF!</v>
      </c>
    </row>
    <row r="291" spans="1:5" x14ac:dyDescent="0.2">
      <c r="A291" s="20" t="e">
        <f t="shared" si="16"/>
        <v>#REF!</v>
      </c>
      <c r="B291" s="23" t="e">
        <f t="shared" si="17"/>
        <v>#REF!</v>
      </c>
      <c r="C291" s="24" t="e">
        <f t="shared" si="18"/>
        <v>#REF!</v>
      </c>
      <c r="D291" s="21" t="e">
        <f>'Management Domain'!#REF!</f>
        <v>#REF!</v>
      </c>
      <c r="E291" s="21" t="e">
        <f t="shared" si="19"/>
        <v>#REF!</v>
      </c>
    </row>
    <row r="292" spans="1:5" x14ac:dyDescent="0.2">
      <c r="A292" s="20" t="e">
        <f t="shared" si="16"/>
        <v>#REF!</v>
      </c>
      <c r="B292" s="23" t="e">
        <f t="shared" si="17"/>
        <v>#REF!</v>
      </c>
      <c r="C292" s="24" t="e">
        <f t="shared" si="18"/>
        <v>#REF!</v>
      </c>
      <c r="D292" s="21" t="e">
        <f>'Management Domain'!#REF!</f>
        <v>#REF!</v>
      </c>
      <c r="E292" s="21" t="e">
        <f t="shared" si="19"/>
        <v>#REF!</v>
      </c>
    </row>
    <row r="293" spans="1:5" x14ac:dyDescent="0.2">
      <c r="A293" s="20" t="e">
        <f t="shared" si="16"/>
        <v>#REF!</v>
      </c>
      <c r="B293" s="23" t="e">
        <f t="shared" si="17"/>
        <v>#REF!</v>
      </c>
      <c r="C293" s="24" t="e">
        <f t="shared" si="18"/>
        <v>#REF!</v>
      </c>
      <c r="D293" s="21" t="e">
        <f>'Management Domain'!#REF!</f>
        <v>#REF!</v>
      </c>
      <c r="E293" s="21" t="e">
        <f t="shared" si="19"/>
        <v>#REF!</v>
      </c>
    </row>
    <row r="294" spans="1:5" x14ac:dyDescent="0.2">
      <c r="A294" s="20" t="e">
        <f t="shared" si="16"/>
        <v>#REF!</v>
      </c>
      <c r="B294" s="23" t="e">
        <f t="shared" si="17"/>
        <v>#REF!</v>
      </c>
      <c r="C294" s="24" t="e">
        <f t="shared" si="18"/>
        <v>#REF!</v>
      </c>
      <c r="D294" s="21" t="e">
        <f>'Management Domain'!#REF!</f>
        <v>#REF!</v>
      </c>
      <c r="E294" s="21" t="e">
        <f t="shared" si="19"/>
        <v>#REF!</v>
      </c>
    </row>
    <row r="295" spans="1:5" x14ac:dyDescent="0.2">
      <c r="A295" s="20" t="e">
        <f t="shared" si="16"/>
        <v>#REF!</v>
      </c>
      <c r="B295" s="23" t="e">
        <f t="shared" si="17"/>
        <v>#REF!</v>
      </c>
      <c r="C295" s="24" t="e">
        <f t="shared" si="18"/>
        <v>#REF!</v>
      </c>
      <c r="D295" s="21" t="e">
        <f>'Management Domain'!#REF!</f>
        <v>#REF!</v>
      </c>
      <c r="E295" s="21" t="e">
        <f t="shared" si="19"/>
        <v>#REF!</v>
      </c>
    </row>
    <row r="296" spans="1:5" x14ac:dyDescent="0.2">
      <c r="A296" s="20" t="e">
        <f t="shared" si="16"/>
        <v>#REF!</v>
      </c>
      <c r="B296" s="23" t="e">
        <f t="shared" si="17"/>
        <v>#REF!</v>
      </c>
      <c r="C296" s="24" t="e">
        <f t="shared" si="18"/>
        <v>#REF!</v>
      </c>
      <c r="D296" s="21" t="e">
        <f>'Management Domain'!#REF!</f>
        <v>#REF!</v>
      </c>
      <c r="E296" s="21" t="e">
        <f t="shared" si="19"/>
        <v>#REF!</v>
      </c>
    </row>
    <row r="297" spans="1:5" x14ac:dyDescent="0.2">
      <c r="A297" s="20" t="e">
        <f t="shared" si="16"/>
        <v>#REF!</v>
      </c>
      <c r="B297" s="23" t="e">
        <f t="shared" si="17"/>
        <v>#REF!</v>
      </c>
      <c r="C297" s="24" t="e">
        <f t="shared" si="18"/>
        <v>#REF!</v>
      </c>
      <c r="D297" s="21" t="e">
        <f>'Management Domain'!#REF!</f>
        <v>#REF!</v>
      </c>
      <c r="E297" s="21" t="e">
        <f t="shared" si="19"/>
        <v>#REF!</v>
      </c>
    </row>
    <row r="298" spans="1:5" x14ac:dyDescent="0.2">
      <c r="A298" s="20" t="e">
        <f t="shared" si="16"/>
        <v>#REF!</v>
      </c>
      <c r="B298" s="23" t="e">
        <f t="shared" si="17"/>
        <v>#REF!</v>
      </c>
      <c r="C298" s="24" t="e">
        <f t="shared" si="18"/>
        <v>#REF!</v>
      </c>
      <c r="D298" s="21" t="e">
        <f>'Management Domain'!#REF!</f>
        <v>#REF!</v>
      </c>
      <c r="E298" s="21" t="e">
        <f t="shared" si="19"/>
        <v>#REF!</v>
      </c>
    </row>
    <row r="299" spans="1:5" x14ac:dyDescent="0.2">
      <c r="A299" s="20" t="e">
        <f t="shared" si="16"/>
        <v>#REF!</v>
      </c>
      <c r="B299" s="23" t="e">
        <f t="shared" si="17"/>
        <v>#REF!</v>
      </c>
      <c r="C299" s="24" t="e">
        <f t="shared" si="18"/>
        <v>#REF!</v>
      </c>
      <c r="D299" s="21" t="e">
        <f>'Management Domain'!#REF!</f>
        <v>#REF!</v>
      </c>
      <c r="E299" s="21" t="e">
        <f t="shared" si="19"/>
        <v>#REF!</v>
      </c>
    </row>
    <row r="300" spans="1:5" x14ac:dyDescent="0.2">
      <c r="A300" s="20" t="e">
        <f t="shared" si="16"/>
        <v>#REF!</v>
      </c>
      <c r="B300" s="23" t="e">
        <f t="shared" si="17"/>
        <v>#REF!</v>
      </c>
      <c r="C300" s="24" t="e">
        <f t="shared" si="18"/>
        <v>#REF!</v>
      </c>
      <c r="D300" s="21" t="e">
        <f>'Management Domain'!#REF!</f>
        <v>#REF!</v>
      </c>
      <c r="E300" s="21" t="e">
        <f t="shared" si="19"/>
        <v>#REF!</v>
      </c>
    </row>
    <row r="301" spans="1:5" x14ac:dyDescent="0.2">
      <c r="A301" s="20" t="e">
        <f t="shared" si="16"/>
        <v>#REF!</v>
      </c>
      <c r="B301" s="23" t="e">
        <f t="shared" si="17"/>
        <v>#REF!</v>
      </c>
      <c r="C301" s="24" t="e">
        <f t="shared" si="18"/>
        <v>#REF!</v>
      </c>
      <c r="D301" s="21" t="e">
        <f>'Management Domain'!#REF!</f>
        <v>#REF!</v>
      </c>
      <c r="E301" s="21" t="e">
        <f t="shared" si="19"/>
        <v>#REF!</v>
      </c>
    </row>
    <row r="302" spans="1:5" x14ac:dyDescent="0.2">
      <c r="A302" s="20" t="e">
        <f t="shared" si="16"/>
        <v>#REF!</v>
      </c>
      <c r="B302" s="23" t="e">
        <f t="shared" si="17"/>
        <v>#REF!</v>
      </c>
      <c r="C302" s="24" t="e">
        <f t="shared" si="18"/>
        <v>#REF!</v>
      </c>
      <c r="D302" s="21" t="e">
        <f>'Management Domain'!#REF!</f>
        <v>#REF!</v>
      </c>
      <c r="E302" s="21" t="e">
        <f t="shared" si="19"/>
        <v>#REF!</v>
      </c>
    </row>
    <row r="303" spans="1:5" x14ac:dyDescent="0.2">
      <c r="A303" s="20" t="e">
        <f t="shared" si="16"/>
        <v>#REF!</v>
      </c>
      <c r="B303" s="23" t="e">
        <f t="shared" si="17"/>
        <v>#REF!</v>
      </c>
      <c r="C303" s="24" t="e">
        <f t="shared" si="18"/>
        <v>#REF!</v>
      </c>
      <c r="D303" s="21" t="e">
        <f>'Management Domain'!#REF!</f>
        <v>#REF!</v>
      </c>
      <c r="E303" s="21" t="e">
        <f t="shared" si="19"/>
        <v>#REF!</v>
      </c>
    </row>
    <row r="304" spans="1:5" x14ac:dyDescent="0.2">
      <c r="A304" s="20" t="e">
        <f t="shared" si="16"/>
        <v>#REF!</v>
      </c>
      <c r="B304" s="23" t="e">
        <f t="shared" si="17"/>
        <v>#REF!</v>
      </c>
      <c r="C304" s="24" t="e">
        <f t="shared" si="18"/>
        <v>#REF!</v>
      </c>
      <c r="D304" s="21" t="e">
        <f>'Management Domain'!#REF!</f>
        <v>#REF!</v>
      </c>
      <c r="E304" s="21" t="e">
        <f t="shared" si="19"/>
        <v>#REF!</v>
      </c>
    </row>
    <row r="305" spans="1:5" x14ac:dyDescent="0.2">
      <c r="A305" s="20" t="e">
        <f t="shared" si="16"/>
        <v>#REF!</v>
      </c>
      <c r="B305" s="23" t="e">
        <f t="shared" si="17"/>
        <v>#REF!</v>
      </c>
      <c r="C305" s="24" t="e">
        <f t="shared" si="18"/>
        <v>#REF!</v>
      </c>
      <c r="D305" s="21" t="e">
        <f>'Management Domain'!#REF!</f>
        <v>#REF!</v>
      </c>
      <c r="E305" s="21" t="e">
        <f t="shared" si="19"/>
        <v>#REF!</v>
      </c>
    </row>
    <row r="306" spans="1:5" x14ac:dyDescent="0.2">
      <c r="A306" s="20" t="e">
        <f t="shared" si="16"/>
        <v>#REF!</v>
      </c>
      <c r="B306" s="23" t="e">
        <f t="shared" si="17"/>
        <v>#REF!</v>
      </c>
      <c r="C306" s="24" t="e">
        <f t="shared" si="18"/>
        <v>#REF!</v>
      </c>
      <c r="D306" s="21" t="e">
        <f>'Management Domain'!#REF!</f>
        <v>#REF!</v>
      </c>
      <c r="E306" s="21" t="e">
        <f t="shared" si="19"/>
        <v>#REF!</v>
      </c>
    </row>
    <row r="307" spans="1:5" x14ac:dyDescent="0.2">
      <c r="A307" s="20" t="e">
        <f t="shared" si="16"/>
        <v>#REF!</v>
      </c>
      <c r="B307" s="23" t="e">
        <f t="shared" si="17"/>
        <v>#REF!</v>
      </c>
      <c r="C307" s="24" t="e">
        <f t="shared" si="18"/>
        <v>#REF!</v>
      </c>
      <c r="D307" s="21" t="e">
        <f>'Management Domain'!#REF!</f>
        <v>#REF!</v>
      </c>
      <c r="E307" s="21" t="e">
        <f t="shared" si="19"/>
        <v>#REF!</v>
      </c>
    </row>
    <row r="308" spans="1:5" x14ac:dyDescent="0.2">
      <c r="A308" s="20" t="e">
        <f t="shared" si="16"/>
        <v>#REF!</v>
      </c>
      <c r="B308" s="23" t="e">
        <f t="shared" si="17"/>
        <v>#REF!</v>
      </c>
      <c r="C308" s="24" t="e">
        <f t="shared" si="18"/>
        <v>#REF!</v>
      </c>
      <c r="D308" s="21" t="e">
        <f>'Management Domain'!#REF!</f>
        <v>#REF!</v>
      </c>
      <c r="E308" s="21" t="e">
        <f t="shared" si="19"/>
        <v>#REF!</v>
      </c>
    </row>
    <row r="309" spans="1:5" x14ac:dyDescent="0.2">
      <c r="A309" s="20" t="e">
        <f t="shared" si="16"/>
        <v>#REF!</v>
      </c>
      <c r="B309" s="23" t="e">
        <f t="shared" si="17"/>
        <v>#REF!</v>
      </c>
      <c r="C309" s="24" t="e">
        <f t="shared" si="18"/>
        <v>#REF!</v>
      </c>
      <c r="D309" s="21" t="e">
        <f>'Management Domain'!#REF!</f>
        <v>#REF!</v>
      </c>
      <c r="E309" s="21" t="e">
        <f t="shared" si="19"/>
        <v>#REF!</v>
      </c>
    </row>
    <row r="310" spans="1:5" x14ac:dyDescent="0.2">
      <c r="A310" s="20" t="e">
        <f t="shared" si="16"/>
        <v>#REF!</v>
      </c>
      <c r="B310" s="23" t="e">
        <f t="shared" si="17"/>
        <v>#REF!</v>
      </c>
      <c r="C310" s="24" t="e">
        <f t="shared" si="18"/>
        <v>#REF!</v>
      </c>
      <c r="D310" s="21" t="e">
        <f>'Management Domain'!#REF!</f>
        <v>#REF!</v>
      </c>
      <c r="E310" s="21" t="e">
        <f t="shared" si="19"/>
        <v>#REF!</v>
      </c>
    </row>
    <row r="311" spans="1:5" x14ac:dyDescent="0.2">
      <c r="A311" s="20" t="e">
        <f t="shared" si="16"/>
        <v>#REF!</v>
      </c>
      <c r="B311" s="23" t="e">
        <f t="shared" si="17"/>
        <v>#REF!</v>
      </c>
      <c r="C311" s="24" t="e">
        <f t="shared" si="18"/>
        <v>#REF!</v>
      </c>
      <c r="D311" s="21" t="e">
        <f>'Management Domain'!#REF!</f>
        <v>#REF!</v>
      </c>
      <c r="E311" s="21" t="e">
        <f t="shared" si="19"/>
        <v>#REF!</v>
      </c>
    </row>
    <row r="312" spans="1:5" x14ac:dyDescent="0.2">
      <c r="A312" s="20" t="e">
        <f t="shared" si="16"/>
        <v>#REF!</v>
      </c>
      <c r="B312" s="23" t="e">
        <f t="shared" si="17"/>
        <v>#REF!</v>
      </c>
      <c r="C312" s="24" t="e">
        <f t="shared" si="18"/>
        <v>#REF!</v>
      </c>
      <c r="D312" s="21" t="e">
        <f>'Management Domain'!#REF!</f>
        <v>#REF!</v>
      </c>
      <c r="E312" s="21" t="e">
        <f t="shared" si="19"/>
        <v>#REF!</v>
      </c>
    </row>
    <row r="313" spans="1:5" x14ac:dyDescent="0.2">
      <c r="A313" s="20" t="e">
        <f t="shared" si="16"/>
        <v>#REF!</v>
      </c>
      <c r="B313" s="23" t="e">
        <f t="shared" si="17"/>
        <v>#REF!</v>
      </c>
      <c r="C313" s="24" t="e">
        <f t="shared" si="18"/>
        <v>#REF!</v>
      </c>
      <c r="D313" s="21" t="e">
        <f>'Management Domain'!#REF!</f>
        <v>#REF!</v>
      </c>
      <c r="E313" s="21" t="e">
        <f t="shared" si="19"/>
        <v>#REF!</v>
      </c>
    </row>
    <row r="314" spans="1:5" x14ac:dyDescent="0.2">
      <c r="A314" s="20" t="e">
        <f t="shared" si="16"/>
        <v>#REF!</v>
      </c>
      <c r="B314" s="23" t="e">
        <f t="shared" si="17"/>
        <v>#REF!</v>
      </c>
      <c r="C314" s="24" t="e">
        <f t="shared" si="18"/>
        <v>#REF!</v>
      </c>
      <c r="D314" s="21" t="e">
        <f>'Management Domain'!#REF!</f>
        <v>#REF!</v>
      </c>
      <c r="E314" s="21" t="e">
        <f t="shared" si="19"/>
        <v>#REF!</v>
      </c>
    </row>
    <row r="315" spans="1:5" x14ac:dyDescent="0.2">
      <c r="A315" s="20" t="e">
        <f t="shared" si="16"/>
        <v>#REF!</v>
      </c>
      <c r="B315" s="23" t="e">
        <f t="shared" si="17"/>
        <v>#REF!</v>
      </c>
      <c r="C315" s="24" t="e">
        <f t="shared" si="18"/>
        <v>#REF!</v>
      </c>
      <c r="D315" s="21" t="e">
        <f>'Management Domain'!#REF!</f>
        <v>#REF!</v>
      </c>
      <c r="E315" s="21" t="e">
        <f t="shared" si="19"/>
        <v>#REF!</v>
      </c>
    </row>
    <row r="316" spans="1:5" x14ac:dyDescent="0.2">
      <c r="A316" s="20" t="e">
        <f t="shared" si="16"/>
        <v>#REF!</v>
      </c>
      <c r="B316" s="23" t="e">
        <f t="shared" si="17"/>
        <v>#REF!</v>
      </c>
      <c r="C316" s="24" t="e">
        <f t="shared" si="18"/>
        <v>#REF!</v>
      </c>
      <c r="D316" s="21" t="e">
        <f>'Management Domain'!#REF!</f>
        <v>#REF!</v>
      </c>
      <c r="E316" s="21" t="e">
        <f t="shared" si="19"/>
        <v>#REF!</v>
      </c>
    </row>
    <row r="317" spans="1:5" x14ac:dyDescent="0.2">
      <c r="A317" s="20" t="e">
        <f t="shared" si="16"/>
        <v>#REF!</v>
      </c>
      <c r="B317" s="23" t="e">
        <f t="shared" si="17"/>
        <v>#REF!</v>
      </c>
      <c r="C317" s="24" t="e">
        <f t="shared" si="18"/>
        <v>#REF!</v>
      </c>
      <c r="D317" s="21" t="e">
        <f>'Management Domain'!#REF!</f>
        <v>#REF!</v>
      </c>
      <c r="E317" s="21" t="e">
        <f t="shared" si="19"/>
        <v>#REF!</v>
      </c>
    </row>
    <row r="318" spans="1:5" x14ac:dyDescent="0.2">
      <c r="A318" s="20" t="e">
        <f t="shared" si="16"/>
        <v>#REF!</v>
      </c>
      <c r="B318" s="23" t="e">
        <f t="shared" si="17"/>
        <v>#REF!</v>
      </c>
      <c r="C318" s="24" t="e">
        <f t="shared" si="18"/>
        <v>#REF!</v>
      </c>
      <c r="D318" s="21" t="e">
        <f>'Management Domain'!#REF!</f>
        <v>#REF!</v>
      </c>
      <c r="E318" s="21" t="e">
        <f t="shared" si="19"/>
        <v>#REF!</v>
      </c>
    </row>
    <row r="319" spans="1:5" x14ac:dyDescent="0.2">
      <c r="A319" s="20" t="e">
        <f t="shared" si="16"/>
        <v>#REF!</v>
      </c>
      <c r="B319" s="23" t="e">
        <f t="shared" si="17"/>
        <v>#REF!</v>
      </c>
      <c r="C319" s="24" t="e">
        <f t="shared" si="18"/>
        <v>#REF!</v>
      </c>
      <c r="D319" s="21" t="e">
        <f>'Management Domain'!#REF!</f>
        <v>#REF!</v>
      </c>
      <c r="E319" s="21" t="e">
        <f t="shared" si="19"/>
        <v>#REF!</v>
      </c>
    </row>
    <row r="320" spans="1:5" x14ac:dyDescent="0.2">
      <c r="A320" s="20" t="e">
        <f t="shared" si="16"/>
        <v>#REF!</v>
      </c>
      <c r="B320" s="23" t="e">
        <f t="shared" si="17"/>
        <v>#REF!</v>
      </c>
      <c r="C320" s="24" t="e">
        <f t="shared" si="18"/>
        <v>#REF!</v>
      </c>
      <c r="D320" s="21" t="e">
        <f>'Management Domain'!#REF!</f>
        <v>#REF!</v>
      </c>
      <c r="E320" s="21" t="e">
        <f t="shared" si="19"/>
        <v>#REF!</v>
      </c>
    </row>
    <row r="321" spans="1:5" x14ac:dyDescent="0.2">
      <c r="A321" s="20" t="e">
        <f t="shared" si="16"/>
        <v>#REF!</v>
      </c>
      <c r="B321" s="23" t="e">
        <f t="shared" si="17"/>
        <v>#REF!</v>
      </c>
      <c r="C321" s="24" t="e">
        <f t="shared" si="18"/>
        <v>#REF!</v>
      </c>
      <c r="D321" s="21" t="e">
        <f>'Management Domain'!#REF!</f>
        <v>#REF!</v>
      </c>
      <c r="E321" s="21" t="e">
        <f t="shared" si="19"/>
        <v>#REF!</v>
      </c>
    </row>
    <row r="322" spans="1:5" x14ac:dyDescent="0.2">
      <c r="A322" s="20" t="e">
        <f t="shared" ref="A322:A379" si="20">LEFT(D322,SEARCH("-",D322)-1)</f>
        <v>#REF!</v>
      </c>
      <c r="B322" s="23" t="e">
        <f t="shared" ref="B322:B379" si="21">MID(D322,SEARCH("-",D322,1)+1,SEARCH("-",D322,SEARCH("-",D322,1)+1)-SEARCH("-",D322,1)-1)</f>
        <v>#REF!</v>
      </c>
      <c r="C322" s="24" t="e">
        <f t="shared" ref="C322:C379" si="22">RIGHT(D322,LEN(D322)-SEARCH("-",D322,SEARCH("-",D322,SEARCH("-",D322)+1)))</f>
        <v>#REF!</v>
      </c>
      <c r="D322" s="21" t="e">
        <f>'Management Domain'!#REF!</f>
        <v>#REF!</v>
      </c>
      <c r="E322" s="21" t="e">
        <f t="shared" ref="E322:E379" si="23">INT(C322)</f>
        <v>#REF!</v>
      </c>
    </row>
    <row r="323" spans="1:5" x14ac:dyDescent="0.2">
      <c r="A323" s="20" t="e">
        <f t="shared" si="20"/>
        <v>#REF!</v>
      </c>
      <c r="B323" s="23" t="e">
        <f t="shared" si="21"/>
        <v>#REF!</v>
      </c>
      <c r="C323" s="24" t="e">
        <f t="shared" si="22"/>
        <v>#REF!</v>
      </c>
      <c r="D323" s="21" t="e">
        <f>'Management Domain'!#REF!</f>
        <v>#REF!</v>
      </c>
      <c r="E323" s="21" t="e">
        <f t="shared" si="23"/>
        <v>#REF!</v>
      </c>
    </row>
    <row r="324" spans="1:5" x14ac:dyDescent="0.2">
      <c r="A324" s="20" t="e">
        <f t="shared" si="20"/>
        <v>#REF!</v>
      </c>
      <c r="B324" s="23" t="e">
        <f t="shared" si="21"/>
        <v>#REF!</v>
      </c>
      <c r="C324" s="24" t="e">
        <f t="shared" si="22"/>
        <v>#REF!</v>
      </c>
      <c r="D324" s="21" t="e">
        <f>'Management Domain'!#REF!</f>
        <v>#REF!</v>
      </c>
      <c r="E324" s="21" t="e">
        <f t="shared" si="23"/>
        <v>#REF!</v>
      </c>
    </row>
    <row r="325" spans="1:5" x14ac:dyDescent="0.2">
      <c r="A325" s="20" t="e">
        <f t="shared" si="20"/>
        <v>#REF!</v>
      </c>
      <c r="B325" s="23" t="e">
        <f t="shared" si="21"/>
        <v>#REF!</v>
      </c>
      <c r="C325" s="24" t="e">
        <f t="shared" si="22"/>
        <v>#REF!</v>
      </c>
      <c r="D325" s="21" t="e">
        <f>'Management Domain'!#REF!</f>
        <v>#REF!</v>
      </c>
      <c r="E325" s="21" t="e">
        <f t="shared" si="23"/>
        <v>#REF!</v>
      </c>
    </row>
    <row r="326" spans="1:5" x14ac:dyDescent="0.2">
      <c r="A326" s="20" t="e">
        <f t="shared" si="20"/>
        <v>#REF!</v>
      </c>
      <c r="B326" s="23" t="e">
        <f t="shared" si="21"/>
        <v>#REF!</v>
      </c>
      <c r="C326" s="24" t="e">
        <f t="shared" si="22"/>
        <v>#REF!</v>
      </c>
      <c r="D326" s="21" t="e">
        <f>'Management Domain'!#REF!</f>
        <v>#REF!</v>
      </c>
      <c r="E326" s="21" t="e">
        <f t="shared" si="23"/>
        <v>#REF!</v>
      </c>
    </row>
    <row r="327" spans="1:5" x14ac:dyDescent="0.2">
      <c r="A327" s="20" t="e">
        <f t="shared" si="20"/>
        <v>#REF!</v>
      </c>
      <c r="B327" s="23" t="e">
        <f t="shared" si="21"/>
        <v>#REF!</v>
      </c>
      <c r="C327" s="24" t="e">
        <f t="shared" si="22"/>
        <v>#REF!</v>
      </c>
      <c r="D327" s="21" t="e">
        <f>'Management Domain'!#REF!</f>
        <v>#REF!</v>
      </c>
      <c r="E327" s="21" t="e">
        <f t="shared" si="23"/>
        <v>#REF!</v>
      </c>
    </row>
    <row r="328" spans="1:5" x14ac:dyDescent="0.2">
      <c r="A328" s="20" t="e">
        <f t="shared" si="20"/>
        <v>#REF!</v>
      </c>
      <c r="B328" s="23" t="e">
        <f t="shared" si="21"/>
        <v>#REF!</v>
      </c>
      <c r="C328" s="24" t="e">
        <f t="shared" si="22"/>
        <v>#REF!</v>
      </c>
      <c r="D328" s="21" t="e">
        <f>'Management Domain'!#REF!</f>
        <v>#REF!</v>
      </c>
      <c r="E328" s="21" t="e">
        <f t="shared" si="23"/>
        <v>#REF!</v>
      </c>
    </row>
    <row r="329" spans="1:5" x14ac:dyDescent="0.2">
      <c r="A329" s="20" t="e">
        <f t="shared" si="20"/>
        <v>#REF!</v>
      </c>
      <c r="B329" s="23" t="e">
        <f t="shared" si="21"/>
        <v>#REF!</v>
      </c>
      <c r="C329" s="24" t="e">
        <f t="shared" si="22"/>
        <v>#REF!</v>
      </c>
      <c r="D329" s="21" t="e">
        <f>'Management Domain'!#REF!</f>
        <v>#REF!</v>
      </c>
      <c r="E329" s="21" t="e">
        <f t="shared" si="23"/>
        <v>#REF!</v>
      </c>
    </row>
    <row r="330" spans="1:5" x14ac:dyDescent="0.2">
      <c r="A330" s="20" t="e">
        <f t="shared" si="20"/>
        <v>#REF!</v>
      </c>
      <c r="B330" s="23" t="e">
        <f t="shared" si="21"/>
        <v>#REF!</v>
      </c>
      <c r="C330" s="24" t="e">
        <f t="shared" si="22"/>
        <v>#REF!</v>
      </c>
      <c r="D330" s="21" t="e">
        <f>'Management Domain'!#REF!</f>
        <v>#REF!</v>
      </c>
      <c r="E330" s="21" t="e">
        <f t="shared" si="23"/>
        <v>#REF!</v>
      </c>
    </row>
    <row r="331" spans="1:5" x14ac:dyDescent="0.2">
      <c r="A331" s="20" t="e">
        <f t="shared" si="20"/>
        <v>#REF!</v>
      </c>
      <c r="B331" s="23" t="e">
        <f t="shared" si="21"/>
        <v>#REF!</v>
      </c>
      <c r="C331" s="24" t="e">
        <f t="shared" si="22"/>
        <v>#REF!</v>
      </c>
      <c r="D331" s="21" t="e">
        <f>'Management Domain'!#REF!</f>
        <v>#REF!</v>
      </c>
      <c r="E331" s="21" t="e">
        <f t="shared" si="23"/>
        <v>#REF!</v>
      </c>
    </row>
    <row r="332" spans="1:5" x14ac:dyDescent="0.2">
      <c r="A332" s="20" t="e">
        <f t="shared" si="20"/>
        <v>#REF!</v>
      </c>
      <c r="B332" s="23" t="e">
        <f t="shared" si="21"/>
        <v>#REF!</v>
      </c>
      <c r="C332" s="24" t="e">
        <f t="shared" si="22"/>
        <v>#REF!</v>
      </c>
      <c r="D332" s="21" t="e">
        <f>'Management Domain'!#REF!</f>
        <v>#REF!</v>
      </c>
      <c r="E332" s="21" t="e">
        <f t="shared" si="23"/>
        <v>#REF!</v>
      </c>
    </row>
    <row r="333" spans="1:5" x14ac:dyDescent="0.2">
      <c r="A333" s="20" t="e">
        <f t="shared" si="20"/>
        <v>#REF!</v>
      </c>
      <c r="B333" s="23" t="e">
        <f t="shared" si="21"/>
        <v>#REF!</v>
      </c>
      <c r="C333" s="24" t="e">
        <f t="shared" si="22"/>
        <v>#REF!</v>
      </c>
      <c r="D333" s="21" t="e">
        <f>'Management Domain'!#REF!</f>
        <v>#REF!</v>
      </c>
      <c r="E333" s="21" t="e">
        <f t="shared" si="23"/>
        <v>#REF!</v>
      </c>
    </row>
    <row r="334" spans="1:5" x14ac:dyDescent="0.2">
      <c r="A334" s="20" t="e">
        <f t="shared" si="20"/>
        <v>#REF!</v>
      </c>
      <c r="B334" s="23" t="e">
        <f t="shared" si="21"/>
        <v>#REF!</v>
      </c>
      <c r="C334" s="24" t="e">
        <f t="shared" si="22"/>
        <v>#REF!</v>
      </c>
      <c r="D334" s="21" t="e">
        <f>'Management Domain'!#REF!</f>
        <v>#REF!</v>
      </c>
      <c r="E334" s="21" t="e">
        <f t="shared" si="23"/>
        <v>#REF!</v>
      </c>
    </row>
    <row r="335" spans="1:5" x14ac:dyDescent="0.2">
      <c r="A335" s="20" t="e">
        <f t="shared" si="20"/>
        <v>#REF!</v>
      </c>
      <c r="B335" s="23" t="e">
        <f t="shared" si="21"/>
        <v>#REF!</v>
      </c>
      <c r="C335" s="24" t="e">
        <f t="shared" si="22"/>
        <v>#REF!</v>
      </c>
      <c r="D335" s="21" t="e">
        <f>'Management Domain'!#REF!</f>
        <v>#REF!</v>
      </c>
      <c r="E335" s="21" t="e">
        <f t="shared" si="23"/>
        <v>#REF!</v>
      </c>
    </row>
    <row r="336" spans="1:5" x14ac:dyDescent="0.2">
      <c r="A336" s="20" t="e">
        <f t="shared" si="20"/>
        <v>#REF!</v>
      </c>
      <c r="B336" s="23" t="e">
        <f t="shared" si="21"/>
        <v>#REF!</v>
      </c>
      <c r="C336" s="24" t="e">
        <f t="shared" si="22"/>
        <v>#REF!</v>
      </c>
      <c r="D336" s="21" t="e">
        <f>'Management Domain'!#REF!</f>
        <v>#REF!</v>
      </c>
      <c r="E336" s="21" t="e">
        <f t="shared" si="23"/>
        <v>#REF!</v>
      </c>
    </row>
    <row r="337" spans="1:5" x14ac:dyDescent="0.2">
      <c r="A337" s="20" t="e">
        <f t="shared" si="20"/>
        <v>#REF!</v>
      </c>
      <c r="B337" s="23" t="e">
        <f t="shared" si="21"/>
        <v>#REF!</v>
      </c>
      <c r="C337" s="24" t="e">
        <f t="shared" si="22"/>
        <v>#REF!</v>
      </c>
      <c r="D337" s="21" t="e">
        <f>'Management Domain'!#REF!</f>
        <v>#REF!</v>
      </c>
      <c r="E337" s="21" t="e">
        <f t="shared" si="23"/>
        <v>#REF!</v>
      </c>
    </row>
    <row r="338" spans="1:5" x14ac:dyDescent="0.2">
      <c r="A338" s="20" t="str">
        <f t="shared" si="20"/>
        <v>0600</v>
      </c>
      <c r="B338" s="23" t="str">
        <f t="shared" si="21"/>
        <v>01</v>
      </c>
      <c r="C338" s="24" t="str">
        <f t="shared" si="22"/>
        <v>000000-000181</v>
      </c>
      <c r="D338" s="21" t="str">
        <f>'Management Domain'!D191</f>
        <v>0600-01-000000-000181</v>
      </c>
      <c r="E338" s="21" t="e">
        <f t="shared" si="23"/>
        <v>#VALUE!</v>
      </c>
    </row>
    <row r="339" spans="1:5" x14ac:dyDescent="0.2">
      <c r="A339" s="20" t="e">
        <f t="shared" si="20"/>
        <v>#REF!</v>
      </c>
      <c r="B339" s="23" t="e">
        <f t="shared" si="21"/>
        <v>#REF!</v>
      </c>
      <c r="C339" s="24" t="e">
        <f t="shared" si="22"/>
        <v>#REF!</v>
      </c>
      <c r="D339" s="21" t="e">
        <f>'Management Domain'!#REF!</f>
        <v>#REF!</v>
      </c>
      <c r="E339" s="21" t="e">
        <f t="shared" si="23"/>
        <v>#REF!</v>
      </c>
    </row>
    <row r="340" spans="1:5" x14ac:dyDescent="0.2">
      <c r="A340" s="20" t="str">
        <f t="shared" si="20"/>
        <v>0600</v>
      </c>
      <c r="B340" s="23" t="str">
        <f t="shared" si="21"/>
        <v>01</v>
      </c>
      <c r="C340" s="24" t="str">
        <f t="shared" si="22"/>
        <v>000000-000182</v>
      </c>
      <c r="D340" s="21" t="str">
        <f>'Management Domain'!D192</f>
        <v>0600-01-000000-000182</v>
      </c>
      <c r="E340" s="21" t="e">
        <f t="shared" si="23"/>
        <v>#VALUE!</v>
      </c>
    </row>
    <row r="341" spans="1:5" x14ac:dyDescent="0.2">
      <c r="A341" s="20" t="e">
        <f t="shared" si="20"/>
        <v>#REF!</v>
      </c>
      <c r="B341" s="23" t="e">
        <f t="shared" si="21"/>
        <v>#REF!</v>
      </c>
      <c r="C341" s="24" t="e">
        <f t="shared" si="22"/>
        <v>#REF!</v>
      </c>
      <c r="D341" s="21" t="e">
        <f>'Management Domain'!#REF!</f>
        <v>#REF!</v>
      </c>
      <c r="E341" s="21" t="e">
        <f t="shared" si="23"/>
        <v>#REF!</v>
      </c>
    </row>
    <row r="342" spans="1:5" x14ac:dyDescent="0.2">
      <c r="A342" s="20" t="e">
        <f t="shared" si="20"/>
        <v>#REF!</v>
      </c>
      <c r="B342" s="23" t="e">
        <f t="shared" si="21"/>
        <v>#REF!</v>
      </c>
      <c r="C342" s="24" t="e">
        <f t="shared" si="22"/>
        <v>#REF!</v>
      </c>
      <c r="D342" s="21" t="e">
        <f>'Management Domain'!#REF!</f>
        <v>#REF!</v>
      </c>
      <c r="E342" s="21" t="e">
        <f t="shared" si="23"/>
        <v>#REF!</v>
      </c>
    </row>
    <row r="343" spans="1:5" x14ac:dyDescent="0.2">
      <c r="A343" s="20" t="e">
        <f t="shared" si="20"/>
        <v>#REF!</v>
      </c>
      <c r="B343" s="23" t="e">
        <f t="shared" si="21"/>
        <v>#REF!</v>
      </c>
      <c r="C343" s="24" t="e">
        <f t="shared" si="22"/>
        <v>#REF!</v>
      </c>
      <c r="D343" s="21" t="e">
        <f>'Management Domain'!#REF!</f>
        <v>#REF!</v>
      </c>
      <c r="E343" s="21" t="e">
        <f t="shared" si="23"/>
        <v>#REF!</v>
      </c>
    </row>
    <row r="344" spans="1:5" x14ac:dyDescent="0.2">
      <c r="A344" s="20" t="str">
        <f t="shared" si="20"/>
        <v>0600</v>
      </c>
      <c r="B344" s="23" t="str">
        <f t="shared" si="21"/>
        <v>01</v>
      </c>
      <c r="C344" s="24" t="str">
        <f t="shared" si="22"/>
        <v>000000-000183</v>
      </c>
      <c r="D344" s="21" t="str">
        <f>'Management Domain'!D193</f>
        <v>0600-01-000000-000183</v>
      </c>
      <c r="E344" s="21" t="e">
        <f t="shared" si="23"/>
        <v>#VALUE!</v>
      </c>
    </row>
    <row r="345" spans="1:5" x14ac:dyDescent="0.2">
      <c r="A345" s="20" t="e">
        <f t="shared" si="20"/>
        <v>#REF!</v>
      </c>
      <c r="B345" s="23" t="e">
        <f t="shared" si="21"/>
        <v>#REF!</v>
      </c>
      <c r="C345" s="24" t="e">
        <f t="shared" si="22"/>
        <v>#REF!</v>
      </c>
      <c r="D345" s="21" t="e">
        <f>'Management Domain'!#REF!</f>
        <v>#REF!</v>
      </c>
      <c r="E345" s="21" t="e">
        <f t="shared" si="23"/>
        <v>#REF!</v>
      </c>
    </row>
    <row r="346" spans="1:5" x14ac:dyDescent="0.2">
      <c r="A346" s="20" t="str">
        <f t="shared" si="20"/>
        <v>0600</v>
      </c>
      <c r="B346" s="23" t="str">
        <f t="shared" si="21"/>
        <v>01</v>
      </c>
      <c r="C346" s="24" t="str">
        <f t="shared" si="22"/>
        <v>000000-000184</v>
      </c>
      <c r="D346" s="21" t="str">
        <f>'Management Domain'!D194</f>
        <v>0600-01-000000-000184</v>
      </c>
      <c r="E346" s="21" t="e">
        <f t="shared" si="23"/>
        <v>#VALUE!</v>
      </c>
    </row>
    <row r="347" spans="1:5" x14ac:dyDescent="0.2">
      <c r="A347" s="20" t="str">
        <f t="shared" si="20"/>
        <v>0600</v>
      </c>
      <c r="B347" s="23" t="str">
        <f t="shared" si="21"/>
        <v>01</v>
      </c>
      <c r="C347" s="24" t="str">
        <f t="shared" si="22"/>
        <v>000000-000185</v>
      </c>
      <c r="D347" s="21" t="str">
        <f>'Management Domain'!D195</f>
        <v>0600-01-000000-000185</v>
      </c>
      <c r="E347" s="21" t="e">
        <f t="shared" si="23"/>
        <v>#VALUE!</v>
      </c>
    </row>
    <row r="348" spans="1:5" x14ac:dyDescent="0.2">
      <c r="A348" s="20" t="str">
        <f t="shared" si="20"/>
        <v>0600</v>
      </c>
      <c r="B348" s="23" t="str">
        <f t="shared" si="21"/>
        <v>01</v>
      </c>
      <c r="C348" s="24" t="str">
        <f t="shared" si="22"/>
        <v>000000-000186</v>
      </c>
      <c r="D348" s="21" t="str">
        <f>'Management Domain'!D196</f>
        <v>0600-01-000000-000186</v>
      </c>
      <c r="E348" s="21" t="e">
        <f t="shared" si="23"/>
        <v>#VALUE!</v>
      </c>
    </row>
    <row r="349" spans="1:5" x14ac:dyDescent="0.2">
      <c r="A349" s="20" t="str">
        <f t="shared" si="20"/>
        <v>0600</v>
      </c>
      <c r="B349" s="23" t="str">
        <f t="shared" si="21"/>
        <v>01</v>
      </c>
      <c r="C349" s="24" t="str">
        <f t="shared" si="22"/>
        <v>000000-000187</v>
      </c>
      <c r="D349" s="21" t="str">
        <f>'Management Domain'!D197</f>
        <v>0600-01-000000-000187</v>
      </c>
      <c r="E349" s="21" t="e">
        <f t="shared" si="23"/>
        <v>#VALUE!</v>
      </c>
    </row>
    <row r="350" spans="1:5" x14ac:dyDescent="0.2">
      <c r="A350" s="20" t="str">
        <f t="shared" si="20"/>
        <v>0610</v>
      </c>
      <c r="B350" s="23" t="str">
        <f t="shared" si="21"/>
        <v>01</v>
      </c>
      <c r="C350" s="24" t="str">
        <f t="shared" si="22"/>
        <v>000000-000014</v>
      </c>
      <c r="D350" s="21" t="str">
        <f>'Management Domain'!D198</f>
        <v>0610-01-000000-000014</v>
      </c>
      <c r="E350" s="21" t="e">
        <f t="shared" si="23"/>
        <v>#VALUE!</v>
      </c>
    </row>
    <row r="351" spans="1:5" x14ac:dyDescent="0.2">
      <c r="A351" s="20" t="str">
        <f t="shared" si="20"/>
        <v>0600</v>
      </c>
      <c r="B351" s="23" t="str">
        <f t="shared" si="21"/>
        <v>01</v>
      </c>
      <c r="C351" s="24" t="str">
        <f t="shared" si="22"/>
        <v>000000-000189</v>
      </c>
      <c r="D351" s="21" t="str">
        <f>'Management Domain'!D200</f>
        <v>0600-01-000000-000189</v>
      </c>
      <c r="E351" s="21" t="e">
        <f t="shared" si="23"/>
        <v>#VALUE!</v>
      </c>
    </row>
    <row r="352" spans="1:5" x14ac:dyDescent="0.2">
      <c r="A352" s="20" t="str">
        <f t="shared" si="20"/>
        <v>0600</v>
      </c>
      <c r="B352" s="23" t="str">
        <f t="shared" si="21"/>
        <v>01</v>
      </c>
      <c r="C352" s="24" t="str">
        <f t="shared" si="22"/>
        <v>000000-000190</v>
      </c>
      <c r="D352" s="21" t="str">
        <f>'Management Domain'!D201</f>
        <v>0600-01-000000-000190</v>
      </c>
      <c r="E352" s="21" t="e">
        <f t="shared" si="23"/>
        <v>#VALUE!</v>
      </c>
    </row>
    <row r="353" spans="1:5" x14ac:dyDescent="0.2">
      <c r="A353" s="20" t="str">
        <f t="shared" si="20"/>
        <v>0600</v>
      </c>
      <c r="B353" s="23" t="str">
        <f t="shared" si="21"/>
        <v>01</v>
      </c>
      <c r="C353" s="24" t="str">
        <f t="shared" si="22"/>
        <v>000000-000191</v>
      </c>
      <c r="D353" s="21" t="str">
        <f>'Management Domain'!D202</f>
        <v>0600-01-000000-000191</v>
      </c>
      <c r="E353" s="21" t="e">
        <f t="shared" si="23"/>
        <v>#VALUE!</v>
      </c>
    </row>
    <row r="354" spans="1:5" x14ac:dyDescent="0.2">
      <c r="A354" s="20" t="str">
        <f t="shared" si="20"/>
        <v>0600</v>
      </c>
      <c r="B354" s="23" t="str">
        <f t="shared" si="21"/>
        <v>01</v>
      </c>
      <c r="C354" s="24" t="str">
        <f t="shared" si="22"/>
        <v>000000-000192</v>
      </c>
      <c r="D354" s="21" t="str">
        <f>'Management Domain'!D203</f>
        <v>0600-01-000000-000192</v>
      </c>
      <c r="E354" s="21" t="e">
        <f t="shared" si="23"/>
        <v>#VALUE!</v>
      </c>
    </row>
    <row r="355" spans="1:5" x14ac:dyDescent="0.2">
      <c r="A355" s="20" t="str">
        <f t="shared" si="20"/>
        <v>0600</v>
      </c>
      <c r="B355" s="23" t="str">
        <f t="shared" si="21"/>
        <v>01</v>
      </c>
      <c r="C355" s="24" t="str">
        <f t="shared" si="22"/>
        <v>000000-000193</v>
      </c>
      <c r="D355" s="21" t="str">
        <f>'Management Domain'!D204</f>
        <v>0600-01-000000-000193</v>
      </c>
      <c r="E355" s="21" t="e">
        <f t="shared" si="23"/>
        <v>#VALUE!</v>
      </c>
    </row>
    <row r="356" spans="1:5" x14ac:dyDescent="0.2">
      <c r="A356" s="20" t="str">
        <f t="shared" si="20"/>
        <v>0600</v>
      </c>
      <c r="B356" s="23" t="str">
        <f t="shared" si="21"/>
        <v>01</v>
      </c>
      <c r="C356" s="24" t="str">
        <f t="shared" si="22"/>
        <v>000000-000194</v>
      </c>
      <c r="D356" s="21" t="str">
        <f>'Management Domain'!D205</f>
        <v>0600-01-000000-000194</v>
      </c>
      <c r="E356" s="21" t="e">
        <f t="shared" si="23"/>
        <v>#VALUE!</v>
      </c>
    </row>
    <row r="357" spans="1:5" x14ac:dyDescent="0.2">
      <c r="A357" s="20" t="str">
        <f t="shared" si="20"/>
        <v>0600</v>
      </c>
      <c r="B357" s="23" t="str">
        <f t="shared" si="21"/>
        <v>01</v>
      </c>
      <c r="C357" s="24" t="str">
        <f t="shared" si="22"/>
        <v>000000-000195</v>
      </c>
      <c r="D357" s="21" t="str">
        <f>'Management Domain'!D206</f>
        <v>0600-01-000000-000195</v>
      </c>
      <c r="E357" s="21" t="e">
        <f t="shared" si="23"/>
        <v>#VALUE!</v>
      </c>
    </row>
    <row r="358" spans="1:5" x14ac:dyDescent="0.2">
      <c r="A358" s="20" t="str">
        <f t="shared" si="20"/>
        <v>0600</v>
      </c>
      <c r="B358" s="23" t="str">
        <f t="shared" si="21"/>
        <v>01</v>
      </c>
      <c r="C358" s="24" t="str">
        <f t="shared" si="22"/>
        <v>000000-000196</v>
      </c>
      <c r="D358" s="21" t="str">
        <f>'Management Domain'!D207</f>
        <v>0600-01-000000-000196</v>
      </c>
      <c r="E358" s="21" t="e">
        <f t="shared" si="23"/>
        <v>#VALUE!</v>
      </c>
    </row>
    <row r="359" spans="1:5" x14ac:dyDescent="0.2">
      <c r="A359" s="20" t="str">
        <f t="shared" si="20"/>
        <v>0600</v>
      </c>
      <c r="B359" s="23" t="str">
        <f t="shared" si="21"/>
        <v>01</v>
      </c>
      <c r="C359" s="24" t="str">
        <f t="shared" si="22"/>
        <v>000000-000197</v>
      </c>
      <c r="D359" s="21" t="str">
        <f>'Management Domain'!D208</f>
        <v>0600-01-000000-000197</v>
      </c>
      <c r="E359" s="21" t="e">
        <f t="shared" si="23"/>
        <v>#VALUE!</v>
      </c>
    </row>
    <row r="360" spans="1:5" x14ac:dyDescent="0.2">
      <c r="A360" s="20" t="str">
        <f t="shared" si="20"/>
        <v>0600</v>
      </c>
      <c r="B360" s="23" t="str">
        <f t="shared" si="21"/>
        <v>01</v>
      </c>
      <c r="C360" s="24" t="str">
        <f t="shared" si="22"/>
        <v>000000-000198</v>
      </c>
      <c r="D360" s="21" t="str">
        <f>'Management Domain'!D209</f>
        <v>0600-01-000000-000198</v>
      </c>
      <c r="E360" s="21" t="e">
        <f t="shared" si="23"/>
        <v>#VALUE!</v>
      </c>
    </row>
    <row r="361" spans="1:5" x14ac:dyDescent="0.2">
      <c r="A361" s="20" t="str">
        <f t="shared" si="20"/>
        <v>0600</v>
      </c>
      <c r="B361" s="23" t="str">
        <f t="shared" si="21"/>
        <v>01</v>
      </c>
      <c r="C361" s="24" t="str">
        <f t="shared" si="22"/>
        <v>000000-000199</v>
      </c>
      <c r="D361" s="21" t="str">
        <f>'Management Domain'!D210</f>
        <v>0600-01-000000-000199</v>
      </c>
      <c r="E361" s="21" t="e">
        <f t="shared" si="23"/>
        <v>#VALUE!</v>
      </c>
    </row>
    <row r="362" spans="1:5" x14ac:dyDescent="0.2">
      <c r="A362" s="20" t="str">
        <f t="shared" si="20"/>
        <v>0600</v>
      </c>
      <c r="B362" s="23" t="str">
        <f t="shared" si="21"/>
        <v>01</v>
      </c>
      <c r="C362" s="24" t="str">
        <f t="shared" si="22"/>
        <v>000000-000200</v>
      </c>
      <c r="D362" s="21" t="str">
        <f>'Management Domain'!D211</f>
        <v>0600-01-000000-000200</v>
      </c>
      <c r="E362" s="21" t="e">
        <f t="shared" si="23"/>
        <v>#VALUE!</v>
      </c>
    </row>
    <row r="363" spans="1:5" x14ac:dyDescent="0.2">
      <c r="A363" s="20" t="str">
        <f t="shared" si="20"/>
        <v>0600</v>
      </c>
      <c r="B363" s="23" t="str">
        <f t="shared" si="21"/>
        <v>01</v>
      </c>
      <c r="C363" s="24" t="str">
        <f t="shared" si="22"/>
        <v>000000-000201</v>
      </c>
      <c r="D363" s="21" t="str">
        <f>'Management Domain'!D212</f>
        <v>0600-01-000000-000201</v>
      </c>
      <c r="E363" s="21" t="e">
        <f t="shared" si="23"/>
        <v>#VALUE!</v>
      </c>
    </row>
    <row r="364" spans="1:5" x14ac:dyDescent="0.2">
      <c r="A364" s="20" t="e">
        <f t="shared" si="20"/>
        <v>#REF!</v>
      </c>
      <c r="B364" s="23" t="e">
        <f t="shared" si="21"/>
        <v>#REF!</v>
      </c>
      <c r="C364" s="24" t="e">
        <f t="shared" si="22"/>
        <v>#REF!</v>
      </c>
      <c r="D364" s="21" t="e">
        <f>'Management Domain'!#REF!</f>
        <v>#REF!</v>
      </c>
      <c r="E364" s="21" t="e">
        <f t="shared" si="23"/>
        <v>#REF!</v>
      </c>
    </row>
    <row r="365" spans="1:5" x14ac:dyDescent="0.2">
      <c r="A365" s="20" t="e">
        <f t="shared" si="20"/>
        <v>#REF!</v>
      </c>
      <c r="B365" s="23" t="e">
        <f t="shared" si="21"/>
        <v>#REF!</v>
      </c>
      <c r="C365" s="24" t="e">
        <f t="shared" si="22"/>
        <v>#REF!</v>
      </c>
      <c r="D365" s="21" t="e">
        <f>'Management Domain'!#REF!</f>
        <v>#REF!</v>
      </c>
      <c r="E365" s="21" t="e">
        <f t="shared" si="23"/>
        <v>#REF!</v>
      </c>
    </row>
    <row r="366" spans="1:5" x14ac:dyDescent="0.2">
      <c r="A366" s="20" t="e">
        <f t="shared" si="20"/>
        <v>#REF!</v>
      </c>
      <c r="B366" s="23" t="e">
        <f t="shared" si="21"/>
        <v>#REF!</v>
      </c>
      <c r="C366" s="24" t="e">
        <f t="shared" si="22"/>
        <v>#REF!</v>
      </c>
      <c r="D366" s="21" t="e">
        <f>'Management Domain'!#REF!</f>
        <v>#REF!</v>
      </c>
      <c r="E366" s="21" t="e">
        <f t="shared" si="23"/>
        <v>#REF!</v>
      </c>
    </row>
    <row r="367" spans="1:5" x14ac:dyDescent="0.2">
      <c r="A367" s="20" t="e">
        <f t="shared" si="20"/>
        <v>#REF!</v>
      </c>
      <c r="B367" s="23" t="e">
        <f t="shared" si="21"/>
        <v>#REF!</v>
      </c>
      <c r="C367" s="24" t="e">
        <f t="shared" si="22"/>
        <v>#REF!</v>
      </c>
      <c r="D367" s="21" t="e">
        <f>'Management Domain'!#REF!</f>
        <v>#REF!</v>
      </c>
      <c r="E367" s="21" t="e">
        <f t="shared" si="23"/>
        <v>#REF!</v>
      </c>
    </row>
    <row r="368" spans="1:5" x14ac:dyDescent="0.2">
      <c r="A368" s="20" t="e">
        <f t="shared" si="20"/>
        <v>#REF!</v>
      </c>
      <c r="B368" s="23" t="e">
        <f t="shared" si="21"/>
        <v>#REF!</v>
      </c>
      <c r="C368" s="24" t="e">
        <f t="shared" si="22"/>
        <v>#REF!</v>
      </c>
      <c r="D368" s="21" t="e">
        <f>'Management Domain'!#REF!</f>
        <v>#REF!</v>
      </c>
      <c r="E368" s="21" t="e">
        <f t="shared" si="23"/>
        <v>#REF!</v>
      </c>
    </row>
    <row r="369" spans="1:11" x14ac:dyDescent="0.2">
      <c r="A369" s="20" t="e">
        <f t="shared" si="20"/>
        <v>#REF!</v>
      </c>
      <c r="B369" s="23" t="e">
        <f t="shared" si="21"/>
        <v>#REF!</v>
      </c>
      <c r="C369" s="24" t="e">
        <f t="shared" si="22"/>
        <v>#REF!</v>
      </c>
      <c r="D369" s="21" t="e">
        <f>'Management Domain'!#REF!</f>
        <v>#REF!</v>
      </c>
      <c r="E369" s="21" t="e">
        <f t="shared" si="23"/>
        <v>#REF!</v>
      </c>
    </row>
    <row r="370" spans="1:11" x14ac:dyDescent="0.2">
      <c r="A370" s="20" t="e">
        <f t="shared" si="20"/>
        <v>#REF!</v>
      </c>
      <c r="B370" s="23" t="e">
        <f t="shared" si="21"/>
        <v>#REF!</v>
      </c>
      <c r="C370" s="24" t="e">
        <f t="shared" si="22"/>
        <v>#REF!</v>
      </c>
      <c r="D370" s="21" t="e">
        <f>'Management Domain'!#REF!</f>
        <v>#REF!</v>
      </c>
      <c r="E370" s="21" t="e">
        <f t="shared" si="23"/>
        <v>#REF!</v>
      </c>
    </row>
    <row r="371" spans="1:11" x14ac:dyDescent="0.2">
      <c r="A371" s="20" t="e">
        <f t="shared" si="20"/>
        <v>#REF!</v>
      </c>
      <c r="B371" s="23" t="e">
        <f t="shared" si="21"/>
        <v>#REF!</v>
      </c>
      <c r="C371" s="24" t="e">
        <f t="shared" si="22"/>
        <v>#REF!</v>
      </c>
      <c r="D371" s="21" t="e">
        <f>'Management Domain'!#REF!</f>
        <v>#REF!</v>
      </c>
      <c r="E371" s="21" t="e">
        <f t="shared" si="23"/>
        <v>#REF!</v>
      </c>
    </row>
    <row r="372" spans="1:11" x14ac:dyDescent="0.2">
      <c r="A372" s="20" t="e">
        <f t="shared" si="20"/>
        <v>#REF!</v>
      </c>
      <c r="B372" s="23" t="e">
        <f t="shared" si="21"/>
        <v>#REF!</v>
      </c>
      <c r="C372" s="24" t="e">
        <f t="shared" si="22"/>
        <v>#REF!</v>
      </c>
      <c r="D372" s="21" t="e">
        <f>'Management Domain'!#REF!</f>
        <v>#REF!</v>
      </c>
      <c r="E372" s="21" t="e">
        <f t="shared" si="23"/>
        <v>#REF!</v>
      </c>
    </row>
    <row r="373" spans="1:11" x14ac:dyDescent="0.2">
      <c r="A373" s="20" t="e">
        <f t="shared" si="20"/>
        <v>#REF!</v>
      </c>
      <c r="B373" s="23" t="e">
        <f t="shared" si="21"/>
        <v>#REF!</v>
      </c>
      <c r="C373" s="24" t="e">
        <f t="shared" si="22"/>
        <v>#REF!</v>
      </c>
      <c r="D373" s="21" t="e">
        <f>'Management Domain'!#REF!</f>
        <v>#REF!</v>
      </c>
      <c r="E373" s="21" t="e">
        <f t="shared" si="23"/>
        <v>#REF!</v>
      </c>
      <c r="K373" s="20"/>
    </row>
    <row r="374" spans="1:11" x14ac:dyDescent="0.2">
      <c r="A374" s="20" t="str">
        <f t="shared" si="20"/>
        <v>0600</v>
      </c>
      <c r="B374" s="23" t="str">
        <f t="shared" si="21"/>
        <v>01</v>
      </c>
      <c r="C374" s="24" t="str">
        <f t="shared" si="22"/>
        <v>000000-000202</v>
      </c>
      <c r="D374" s="21" t="str">
        <f>'Management Domain'!D213</f>
        <v>0600-01-000000-000202</v>
      </c>
      <c r="E374" s="21" t="e">
        <f t="shared" si="23"/>
        <v>#VALUE!</v>
      </c>
      <c r="K374" s="20"/>
    </row>
    <row r="375" spans="1:11" x14ac:dyDescent="0.2">
      <c r="A375" s="20" t="str">
        <f t="shared" si="20"/>
        <v>0600</v>
      </c>
      <c r="B375" s="23" t="str">
        <f t="shared" si="21"/>
        <v>01</v>
      </c>
      <c r="C375" s="24" t="str">
        <f t="shared" si="22"/>
        <v>000000-000207</v>
      </c>
      <c r="D375" s="21" t="str">
        <f>'Management Domain'!D218</f>
        <v>0600-01-000000-000207</v>
      </c>
      <c r="E375" s="21" t="e">
        <f t="shared" si="23"/>
        <v>#VALUE!</v>
      </c>
    </row>
    <row r="376" spans="1:11" x14ac:dyDescent="0.2">
      <c r="A376" s="20" t="str">
        <f t="shared" si="20"/>
        <v>0600</v>
      </c>
      <c r="B376" s="23" t="str">
        <f t="shared" si="21"/>
        <v>01</v>
      </c>
      <c r="C376" s="24" t="str">
        <f t="shared" si="22"/>
        <v>000000-000169</v>
      </c>
      <c r="D376" s="21" t="str">
        <f>'Management Domain'!D171</f>
        <v>0600-01-000000-000169</v>
      </c>
      <c r="E376" s="21" t="e">
        <f t="shared" si="23"/>
        <v>#VALUE!</v>
      </c>
      <c r="K376" s="24"/>
    </row>
    <row r="377" spans="1:11" x14ac:dyDescent="0.2">
      <c r="A377" s="20" t="str">
        <f t="shared" si="20"/>
        <v>0600</v>
      </c>
      <c r="B377" s="23" t="str">
        <f t="shared" si="21"/>
        <v>01</v>
      </c>
      <c r="C377" s="24" t="str">
        <f t="shared" si="22"/>
        <v>000000-000178</v>
      </c>
      <c r="D377" s="21" t="str">
        <f>'Management Domain'!D188</f>
        <v>0600-01-000000-000178</v>
      </c>
      <c r="E377" s="21" t="e">
        <f t="shared" si="23"/>
        <v>#VALUE!</v>
      </c>
      <c r="K377" s="20"/>
    </row>
    <row r="378" spans="1:11" x14ac:dyDescent="0.2">
      <c r="A378" s="20" t="str">
        <f t="shared" si="20"/>
        <v>0600</v>
      </c>
      <c r="B378" s="23" t="str">
        <f t="shared" si="21"/>
        <v>01</v>
      </c>
      <c r="C378" s="24" t="str">
        <f t="shared" si="22"/>
        <v>000000-000179</v>
      </c>
      <c r="D378" s="21" t="str">
        <f>'Management Domain'!D189</f>
        <v>0600-01-000000-000179</v>
      </c>
      <c r="E378" s="21" t="e">
        <f t="shared" si="23"/>
        <v>#VALUE!</v>
      </c>
    </row>
    <row r="379" spans="1:11" x14ac:dyDescent="0.2">
      <c r="A379" s="20" t="e">
        <f t="shared" si="20"/>
        <v>#REF!</v>
      </c>
      <c r="B379" s="23" t="e">
        <f t="shared" si="21"/>
        <v>#REF!</v>
      </c>
      <c r="C379" s="24" t="e">
        <f t="shared" si="22"/>
        <v>#REF!</v>
      </c>
      <c r="D379" s="21" t="e">
        <f>'Management Domain'!#REF!</f>
        <v>#REF!</v>
      </c>
      <c r="E379" s="21" t="e">
        <f t="shared" si="23"/>
        <v>#REF!</v>
      </c>
    </row>
    <row r="380" spans="1:11" x14ac:dyDescent="0.2">
      <c r="A380" s="24" t="e">
        <f t="shared" ref="A380:A443" si="24">IF(D380="","",LEFT(D380,SEARCH("-",D380)-1))</f>
        <v>#REF!</v>
      </c>
      <c r="B380" s="23" t="e">
        <f t="shared" ref="B380:B443" si="25">IF(D380="","",MID(D380,SEARCH("-",D380,1)+1,SEARCH("-",D380,SEARCH("-",D380,1)+1)-SEARCH("-",D380,1)-1))</f>
        <v>#REF!</v>
      </c>
      <c r="C380" s="24" t="e">
        <f t="shared" ref="C380:C443" si="26">IF(D380="","",RIGHT(D380,LEN(D380)-SEARCH("-",D380,SEARCH("-",D380,SEARCH("-",D380)+1))))</f>
        <v>#REF!</v>
      </c>
      <c r="D380" s="21" t="e">
        <f>IF('Management Domain'!#REF!="","",'Management Domain'!#REF!)</f>
        <v>#REF!</v>
      </c>
      <c r="E380" s="21" t="e">
        <f t="shared" ref="E380:E443" si="27">IF(C380="","",INT(C380))</f>
        <v>#REF!</v>
      </c>
    </row>
    <row r="381" spans="1:11" x14ac:dyDescent="0.2">
      <c r="A381" s="24" t="e">
        <f t="shared" si="24"/>
        <v>#REF!</v>
      </c>
      <c r="B381" s="23" t="e">
        <f t="shared" si="25"/>
        <v>#REF!</v>
      </c>
      <c r="C381" s="24" t="e">
        <f t="shared" si="26"/>
        <v>#REF!</v>
      </c>
      <c r="D381" s="21" t="e">
        <f>IF('Management Domain'!#REF!="","",'Management Domain'!#REF!)</f>
        <v>#REF!</v>
      </c>
      <c r="E381" s="21" t="e">
        <f t="shared" si="27"/>
        <v>#REF!</v>
      </c>
    </row>
    <row r="382" spans="1:11" x14ac:dyDescent="0.2">
      <c r="A382" s="24" t="e">
        <f t="shared" si="24"/>
        <v>#REF!</v>
      </c>
      <c r="B382" s="23" t="e">
        <f t="shared" si="25"/>
        <v>#REF!</v>
      </c>
      <c r="C382" s="24" t="e">
        <f t="shared" si="26"/>
        <v>#REF!</v>
      </c>
      <c r="D382" s="21" t="e">
        <f>IF('Management Domain'!#REF!="","",'Management Domain'!#REF!)</f>
        <v>#REF!</v>
      </c>
      <c r="E382" s="21" t="e">
        <f t="shared" si="27"/>
        <v>#REF!</v>
      </c>
    </row>
    <row r="383" spans="1:11" x14ac:dyDescent="0.2">
      <c r="A383" s="24" t="e">
        <f t="shared" si="24"/>
        <v>#REF!</v>
      </c>
      <c r="B383" s="23" t="e">
        <f t="shared" si="25"/>
        <v>#REF!</v>
      </c>
      <c r="C383" s="24" t="e">
        <f t="shared" si="26"/>
        <v>#REF!</v>
      </c>
      <c r="D383" s="21" t="e">
        <f>IF('Management Domain'!#REF!="","",'Management Domain'!#REF!)</f>
        <v>#REF!</v>
      </c>
      <c r="E383" s="21" t="e">
        <f t="shared" si="27"/>
        <v>#REF!</v>
      </c>
    </row>
    <row r="384" spans="1:11" x14ac:dyDescent="0.2">
      <c r="A384" s="24" t="e">
        <f t="shared" si="24"/>
        <v>#REF!</v>
      </c>
      <c r="B384" s="23" t="e">
        <f t="shared" si="25"/>
        <v>#REF!</v>
      </c>
      <c r="C384" s="24" t="e">
        <f t="shared" si="26"/>
        <v>#REF!</v>
      </c>
      <c r="D384" s="21" t="e">
        <f>IF('Management Domain'!#REF!="","",'Management Domain'!#REF!)</f>
        <v>#REF!</v>
      </c>
      <c r="E384" s="21" t="e">
        <f t="shared" si="27"/>
        <v>#REF!</v>
      </c>
    </row>
    <row r="385" spans="1:7" x14ac:dyDescent="0.2">
      <c r="A385" s="24" t="e">
        <f t="shared" si="24"/>
        <v>#REF!</v>
      </c>
      <c r="B385" s="23" t="e">
        <f t="shared" si="25"/>
        <v>#REF!</v>
      </c>
      <c r="C385" s="24" t="e">
        <f t="shared" si="26"/>
        <v>#REF!</v>
      </c>
      <c r="D385" s="21" t="e">
        <f>IF('Management Domain'!#REF!="","",'Management Domain'!#REF!)</f>
        <v>#REF!</v>
      </c>
      <c r="E385" s="21" t="e">
        <f t="shared" si="27"/>
        <v>#REF!</v>
      </c>
    </row>
    <row r="386" spans="1:7" x14ac:dyDescent="0.2">
      <c r="A386" s="24" t="e">
        <f t="shared" si="24"/>
        <v>#REF!</v>
      </c>
      <c r="B386" s="23" t="e">
        <f t="shared" si="25"/>
        <v>#REF!</v>
      </c>
      <c r="C386" s="24" t="e">
        <f t="shared" si="26"/>
        <v>#REF!</v>
      </c>
      <c r="D386" s="21" t="e">
        <f>IF('Management Domain'!#REF!="","",'Management Domain'!#REF!)</f>
        <v>#REF!</v>
      </c>
      <c r="E386" s="21" t="e">
        <f t="shared" si="27"/>
        <v>#REF!</v>
      </c>
    </row>
    <row r="387" spans="1:7" x14ac:dyDescent="0.2">
      <c r="A387" s="24" t="e">
        <f t="shared" si="24"/>
        <v>#REF!</v>
      </c>
      <c r="B387" s="23" t="e">
        <f t="shared" si="25"/>
        <v>#REF!</v>
      </c>
      <c r="C387" s="24" t="e">
        <f t="shared" si="26"/>
        <v>#REF!</v>
      </c>
      <c r="D387" s="21" t="e">
        <f>IF('Management Domain'!#REF!="","",'Management Domain'!#REF!)</f>
        <v>#REF!</v>
      </c>
      <c r="E387" s="21" t="e">
        <f t="shared" si="27"/>
        <v>#REF!</v>
      </c>
    </row>
    <row r="388" spans="1:7" x14ac:dyDescent="0.2">
      <c r="A388" s="24" t="e">
        <f t="shared" si="24"/>
        <v>#REF!</v>
      </c>
      <c r="B388" s="23" t="e">
        <f t="shared" si="25"/>
        <v>#REF!</v>
      </c>
      <c r="C388" s="24" t="e">
        <f t="shared" si="26"/>
        <v>#REF!</v>
      </c>
      <c r="D388" s="21" t="e">
        <f>IF('Management Domain'!#REF!="","",'Management Domain'!#REF!)</f>
        <v>#REF!</v>
      </c>
      <c r="E388" s="21" t="e">
        <f t="shared" si="27"/>
        <v>#REF!</v>
      </c>
    </row>
    <row r="389" spans="1:7" x14ac:dyDescent="0.2">
      <c r="A389" s="24" t="e">
        <f t="shared" si="24"/>
        <v>#REF!</v>
      </c>
      <c r="B389" s="23" t="e">
        <f t="shared" si="25"/>
        <v>#REF!</v>
      </c>
      <c r="C389" s="24" t="e">
        <f t="shared" si="26"/>
        <v>#REF!</v>
      </c>
      <c r="D389" s="21" t="e">
        <f>IF('Management Domain'!#REF!="","",'Management Domain'!#REF!)</f>
        <v>#REF!</v>
      </c>
      <c r="E389" s="21" t="e">
        <f t="shared" si="27"/>
        <v>#REF!</v>
      </c>
      <c r="G389" s="20"/>
    </row>
    <row r="390" spans="1:7" x14ac:dyDescent="0.2">
      <c r="A390" s="24" t="e">
        <f t="shared" si="24"/>
        <v>#REF!</v>
      </c>
      <c r="B390" s="23" t="e">
        <f t="shared" si="25"/>
        <v>#REF!</v>
      </c>
      <c r="C390" s="24" t="e">
        <f t="shared" si="26"/>
        <v>#REF!</v>
      </c>
      <c r="D390" s="21" t="e">
        <f>IF('Management Domain'!#REF!="","",'Management Domain'!#REF!)</f>
        <v>#REF!</v>
      </c>
      <c r="E390" s="21" t="e">
        <f t="shared" si="27"/>
        <v>#REF!</v>
      </c>
      <c r="G390" s="20"/>
    </row>
    <row r="391" spans="1:7" x14ac:dyDescent="0.2">
      <c r="A391" s="24" t="e">
        <f t="shared" si="24"/>
        <v>#REF!</v>
      </c>
      <c r="B391" s="23" t="e">
        <f t="shared" si="25"/>
        <v>#REF!</v>
      </c>
      <c r="C391" s="24" t="e">
        <f t="shared" si="26"/>
        <v>#REF!</v>
      </c>
      <c r="D391" s="21" t="e">
        <f>IF('Management Domain'!#REF!="","",'Management Domain'!#REF!)</f>
        <v>#REF!</v>
      </c>
      <c r="E391" s="21" t="e">
        <f t="shared" si="27"/>
        <v>#REF!</v>
      </c>
      <c r="G391" s="20"/>
    </row>
    <row r="392" spans="1:7" x14ac:dyDescent="0.2">
      <c r="A392" s="24" t="e">
        <f t="shared" si="24"/>
        <v>#REF!</v>
      </c>
      <c r="B392" s="23" t="e">
        <f t="shared" si="25"/>
        <v>#REF!</v>
      </c>
      <c r="C392" s="24" t="e">
        <f t="shared" si="26"/>
        <v>#REF!</v>
      </c>
      <c r="D392" s="21" t="e">
        <f>IF('Management Domain'!#REF!="","",'Management Domain'!#REF!)</f>
        <v>#REF!</v>
      </c>
      <c r="E392" s="21" t="e">
        <f t="shared" si="27"/>
        <v>#REF!</v>
      </c>
    </row>
    <row r="393" spans="1:7" x14ac:dyDescent="0.2">
      <c r="A393" s="24" t="e">
        <f t="shared" si="24"/>
        <v>#REF!</v>
      </c>
      <c r="B393" s="23" t="e">
        <f t="shared" si="25"/>
        <v>#REF!</v>
      </c>
      <c r="C393" s="24" t="e">
        <f t="shared" si="26"/>
        <v>#REF!</v>
      </c>
      <c r="D393" s="21" t="e">
        <f>IF('Management Domain'!#REF!="","",'Management Domain'!#REF!)</f>
        <v>#REF!</v>
      </c>
      <c r="E393" s="21" t="e">
        <f t="shared" si="27"/>
        <v>#REF!</v>
      </c>
    </row>
    <row r="394" spans="1:7" x14ac:dyDescent="0.2">
      <c r="A394" s="24" t="e">
        <f t="shared" si="24"/>
        <v>#REF!</v>
      </c>
      <c r="B394" s="23" t="e">
        <f t="shared" si="25"/>
        <v>#REF!</v>
      </c>
      <c r="C394" s="24" t="e">
        <f t="shared" si="26"/>
        <v>#REF!</v>
      </c>
      <c r="D394" s="21" t="e">
        <f>IF('Management Domain'!#REF!="","",'Management Domain'!#REF!)</f>
        <v>#REF!</v>
      </c>
      <c r="E394" s="21" t="e">
        <f t="shared" si="27"/>
        <v>#REF!</v>
      </c>
    </row>
    <row r="395" spans="1:7" x14ac:dyDescent="0.2">
      <c r="A395" s="24" t="e">
        <f t="shared" si="24"/>
        <v>#REF!</v>
      </c>
      <c r="B395" s="23" t="e">
        <f t="shared" si="25"/>
        <v>#REF!</v>
      </c>
      <c r="C395" s="24" t="e">
        <f t="shared" si="26"/>
        <v>#REF!</v>
      </c>
      <c r="D395" s="21" t="e">
        <f>IF('Management Domain'!#REF!="","",'Management Domain'!#REF!)</f>
        <v>#REF!</v>
      </c>
      <c r="E395" s="21" t="e">
        <f t="shared" si="27"/>
        <v>#REF!</v>
      </c>
    </row>
    <row r="396" spans="1:7" x14ac:dyDescent="0.2">
      <c r="A396" s="24" t="e">
        <f t="shared" si="24"/>
        <v>#REF!</v>
      </c>
      <c r="B396" s="23" t="e">
        <f t="shared" si="25"/>
        <v>#REF!</v>
      </c>
      <c r="C396" s="24" t="e">
        <f t="shared" si="26"/>
        <v>#REF!</v>
      </c>
      <c r="D396" s="21" t="e">
        <f>IF('Management Domain'!#REF!="","",'Management Domain'!#REF!)</f>
        <v>#REF!</v>
      </c>
      <c r="E396" s="21" t="e">
        <f t="shared" si="27"/>
        <v>#REF!</v>
      </c>
    </row>
    <row r="397" spans="1:7" x14ac:dyDescent="0.2">
      <c r="A397" s="24" t="e">
        <f t="shared" si="24"/>
        <v>#REF!</v>
      </c>
      <c r="B397" s="23" t="e">
        <f t="shared" si="25"/>
        <v>#REF!</v>
      </c>
      <c r="C397" s="24" t="e">
        <f t="shared" si="26"/>
        <v>#REF!</v>
      </c>
      <c r="D397" s="21" t="e">
        <f>IF('Management Domain'!#REF!="","",'Management Domain'!#REF!)</f>
        <v>#REF!</v>
      </c>
      <c r="E397" s="21" t="e">
        <f t="shared" si="27"/>
        <v>#REF!</v>
      </c>
    </row>
    <row r="398" spans="1:7" x14ac:dyDescent="0.2">
      <c r="A398" s="24" t="e">
        <f t="shared" si="24"/>
        <v>#REF!</v>
      </c>
      <c r="B398" s="23" t="e">
        <f t="shared" si="25"/>
        <v>#REF!</v>
      </c>
      <c r="C398" s="24" t="e">
        <f t="shared" si="26"/>
        <v>#REF!</v>
      </c>
      <c r="D398" s="21" t="e">
        <f>IF('Management Domain'!#REF!="","",'Management Domain'!#REF!)</f>
        <v>#REF!</v>
      </c>
      <c r="E398" s="21" t="e">
        <f t="shared" si="27"/>
        <v>#REF!</v>
      </c>
    </row>
    <row r="399" spans="1:7" x14ac:dyDescent="0.2">
      <c r="A399" s="24" t="e">
        <f t="shared" si="24"/>
        <v>#REF!</v>
      </c>
      <c r="B399" s="23" t="e">
        <f t="shared" si="25"/>
        <v>#REF!</v>
      </c>
      <c r="C399" s="24" t="e">
        <f t="shared" si="26"/>
        <v>#REF!</v>
      </c>
      <c r="D399" s="21" t="e">
        <f>IF('Management Domain'!#REF!="","",'Management Domain'!#REF!)</f>
        <v>#REF!</v>
      </c>
      <c r="E399" s="21" t="e">
        <f t="shared" si="27"/>
        <v>#REF!</v>
      </c>
    </row>
    <row r="400" spans="1:7" x14ac:dyDescent="0.2">
      <c r="A400" s="24" t="e">
        <f t="shared" si="24"/>
        <v>#REF!</v>
      </c>
      <c r="B400" s="23" t="e">
        <f t="shared" si="25"/>
        <v>#REF!</v>
      </c>
      <c r="C400" s="24" t="e">
        <f t="shared" si="26"/>
        <v>#REF!</v>
      </c>
      <c r="D400" s="21" t="e">
        <f>IF('Management Domain'!#REF!="","",'Management Domain'!#REF!)</f>
        <v>#REF!</v>
      </c>
      <c r="E400" s="21" t="e">
        <f t="shared" si="27"/>
        <v>#REF!</v>
      </c>
    </row>
    <row r="401" spans="1:5" x14ac:dyDescent="0.2">
      <c r="A401" s="24" t="e">
        <f t="shared" si="24"/>
        <v>#REF!</v>
      </c>
      <c r="B401" s="23" t="e">
        <f t="shared" si="25"/>
        <v>#REF!</v>
      </c>
      <c r="C401" s="24" t="e">
        <f t="shared" si="26"/>
        <v>#REF!</v>
      </c>
      <c r="D401" s="21" t="e">
        <f>IF('Management Domain'!#REF!="","",'Management Domain'!#REF!)</f>
        <v>#REF!</v>
      </c>
      <c r="E401" s="21" t="e">
        <f t="shared" si="27"/>
        <v>#REF!</v>
      </c>
    </row>
    <row r="402" spans="1:5" x14ac:dyDescent="0.2">
      <c r="A402" s="24" t="e">
        <f t="shared" si="24"/>
        <v>#REF!</v>
      </c>
      <c r="B402" s="23" t="e">
        <f t="shared" si="25"/>
        <v>#REF!</v>
      </c>
      <c r="C402" s="24" t="e">
        <f t="shared" si="26"/>
        <v>#REF!</v>
      </c>
      <c r="D402" s="21" t="e">
        <f>IF('Management Domain'!#REF!="","",'Management Domain'!#REF!)</f>
        <v>#REF!</v>
      </c>
      <c r="E402" s="21" t="e">
        <f t="shared" si="27"/>
        <v>#REF!</v>
      </c>
    </row>
    <row r="403" spans="1:5" x14ac:dyDescent="0.2">
      <c r="A403" s="24" t="e">
        <f t="shared" si="24"/>
        <v>#REF!</v>
      </c>
      <c r="B403" s="23" t="e">
        <f t="shared" si="25"/>
        <v>#REF!</v>
      </c>
      <c r="C403" s="24" t="e">
        <f t="shared" si="26"/>
        <v>#REF!</v>
      </c>
      <c r="D403" s="21" t="e">
        <f>IF('Management Domain'!#REF!="","",'Management Domain'!#REF!)</f>
        <v>#REF!</v>
      </c>
      <c r="E403" s="21" t="e">
        <f t="shared" si="27"/>
        <v>#REF!</v>
      </c>
    </row>
    <row r="404" spans="1:5" x14ac:dyDescent="0.2">
      <c r="A404" s="24" t="e">
        <f t="shared" si="24"/>
        <v>#REF!</v>
      </c>
      <c r="B404" s="23" t="e">
        <f t="shared" si="25"/>
        <v>#REF!</v>
      </c>
      <c r="C404" s="24" t="e">
        <f t="shared" si="26"/>
        <v>#REF!</v>
      </c>
      <c r="D404" s="21" t="e">
        <f>IF('Management Domain'!#REF!="","",'Management Domain'!#REF!)</f>
        <v>#REF!</v>
      </c>
      <c r="E404" s="21" t="e">
        <f t="shared" si="27"/>
        <v>#REF!</v>
      </c>
    </row>
    <row r="405" spans="1:5" x14ac:dyDescent="0.2">
      <c r="A405" s="24" t="e">
        <f t="shared" si="24"/>
        <v>#REF!</v>
      </c>
      <c r="B405" s="23" t="e">
        <f t="shared" si="25"/>
        <v>#REF!</v>
      </c>
      <c r="C405" s="24" t="e">
        <f t="shared" si="26"/>
        <v>#REF!</v>
      </c>
      <c r="D405" s="21" t="e">
        <f>IF('Management Domain'!#REF!="","",'Management Domain'!#REF!)</f>
        <v>#REF!</v>
      </c>
      <c r="E405" s="21" t="e">
        <f t="shared" si="27"/>
        <v>#REF!</v>
      </c>
    </row>
    <row r="406" spans="1:5" x14ac:dyDescent="0.2">
      <c r="A406" s="24" t="e">
        <f t="shared" si="24"/>
        <v>#REF!</v>
      </c>
      <c r="B406" s="23" t="e">
        <f t="shared" si="25"/>
        <v>#REF!</v>
      </c>
      <c r="C406" s="24" t="e">
        <f t="shared" si="26"/>
        <v>#REF!</v>
      </c>
      <c r="D406" s="21" t="e">
        <f>IF('Management Domain'!#REF!="","",'Management Domain'!#REF!)</f>
        <v>#REF!</v>
      </c>
      <c r="E406" s="21" t="e">
        <f t="shared" si="27"/>
        <v>#REF!</v>
      </c>
    </row>
    <row r="407" spans="1:5" x14ac:dyDescent="0.2">
      <c r="A407" s="24" t="e">
        <f t="shared" si="24"/>
        <v>#REF!</v>
      </c>
      <c r="B407" s="23" t="e">
        <f t="shared" si="25"/>
        <v>#REF!</v>
      </c>
      <c r="C407" s="24" t="e">
        <f t="shared" si="26"/>
        <v>#REF!</v>
      </c>
      <c r="D407" s="21" t="e">
        <f>IF('Management Domain'!#REF!="","",'Management Domain'!#REF!)</f>
        <v>#REF!</v>
      </c>
      <c r="E407" s="21" t="e">
        <f t="shared" si="27"/>
        <v>#REF!</v>
      </c>
    </row>
    <row r="408" spans="1:5" x14ac:dyDescent="0.2">
      <c r="A408" s="24" t="e">
        <f t="shared" si="24"/>
        <v>#REF!</v>
      </c>
      <c r="B408" s="23" t="e">
        <f t="shared" si="25"/>
        <v>#REF!</v>
      </c>
      <c r="C408" s="24" t="e">
        <f t="shared" si="26"/>
        <v>#REF!</v>
      </c>
      <c r="D408" s="21" t="e">
        <f>IF('Management Domain'!#REF!="","",'Management Domain'!#REF!)</f>
        <v>#REF!</v>
      </c>
      <c r="E408" s="21" t="e">
        <f t="shared" si="27"/>
        <v>#REF!</v>
      </c>
    </row>
    <row r="409" spans="1:5" x14ac:dyDescent="0.2">
      <c r="A409" s="24" t="e">
        <f t="shared" si="24"/>
        <v>#REF!</v>
      </c>
      <c r="B409" s="23" t="e">
        <f t="shared" si="25"/>
        <v>#REF!</v>
      </c>
      <c r="C409" s="24" t="e">
        <f t="shared" si="26"/>
        <v>#REF!</v>
      </c>
      <c r="D409" s="21" t="e">
        <f>IF('Management Domain'!#REF!="","",'Management Domain'!#REF!)</f>
        <v>#REF!</v>
      </c>
      <c r="E409" s="21" t="e">
        <f t="shared" si="27"/>
        <v>#REF!</v>
      </c>
    </row>
    <row r="410" spans="1:5" x14ac:dyDescent="0.2">
      <c r="A410" s="24" t="e">
        <f t="shared" si="24"/>
        <v>#REF!</v>
      </c>
      <c r="B410" s="23" t="e">
        <f t="shared" si="25"/>
        <v>#REF!</v>
      </c>
      <c r="C410" s="24" t="e">
        <f t="shared" si="26"/>
        <v>#REF!</v>
      </c>
      <c r="D410" s="21" t="e">
        <f>IF('Management Domain'!#REF!="","",'Management Domain'!#REF!)</f>
        <v>#REF!</v>
      </c>
      <c r="E410" s="21" t="e">
        <f t="shared" si="27"/>
        <v>#REF!</v>
      </c>
    </row>
    <row r="411" spans="1:5" x14ac:dyDescent="0.2">
      <c r="A411" s="24" t="e">
        <f t="shared" si="24"/>
        <v>#REF!</v>
      </c>
      <c r="B411" s="23" t="e">
        <f t="shared" si="25"/>
        <v>#REF!</v>
      </c>
      <c r="C411" s="24" t="e">
        <f t="shared" si="26"/>
        <v>#REF!</v>
      </c>
      <c r="D411" s="21" t="e">
        <f>IF('Management Domain'!#REF!="","",'Management Domain'!#REF!)</f>
        <v>#REF!</v>
      </c>
      <c r="E411" s="21" t="e">
        <f t="shared" si="27"/>
        <v>#REF!</v>
      </c>
    </row>
    <row r="412" spans="1:5" x14ac:dyDescent="0.2">
      <c r="A412" s="24" t="e">
        <f t="shared" si="24"/>
        <v>#REF!</v>
      </c>
      <c r="B412" s="23" t="e">
        <f t="shared" si="25"/>
        <v>#REF!</v>
      </c>
      <c r="C412" s="24" t="e">
        <f t="shared" si="26"/>
        <v>#REF!</v>
      </c>
      <c r="D412" s="21" t="e">
        <f>IF('Management Domain'!#REF!="","",'Management Domain'!#REF!)</f>
        <v>#REF!</v>
      </c>
      <c r="E412" s="21" t="e">
        <f t="shared" si="27"/>
        <v>#REF!</v>
      </c>
    </row>
    <row r="413" spans="1:5" x14ac:dyDescent="0.2">
      <c r="A413" s="24" t="e">
        <f t="shared" si="24"/>
        <v>#REF!</v>
      </c>
      <c r="B413" s="23" t="e">
        <f t="shared" si="25"/>
        <v>#REF!</v>
      </c>
      <c r="C413" s="24" t="e">
        <f t="shared" si="26"/>
        <v>#REF!</v>
      </c>
      <c r="D413" s="21" t="e">
        <f>IF('Management Domain'!#REF!="","",'Management Domain'!#REF!)</f>
        <v>#REF!</v>
      </c>
      <c r="E413" s="21" t="e">
        <f t="shared" si="27"/>
        <v>#REF!</v>
      </c>
    </row>
    <row r="414" spans="1:5" x14ac:dyDescent="0.2">
      <c r="A414" s="24" t="e">
        <f t="shared" si="24"/>
        <v>#REF!</v>
      </c>
      <c r="B414" s="23" t="e">
        <f t="shared" si="25"/>
        <v>#REF!</v>
      </c>
      <c r="C414" s="24" t="e">
        <f t="shared" si="26"/>
        <v>#REF!</v>
      </c>
      <c r="D414" s="21" t="e">
        <f>IF('Management Domain'!#REF!="","",'Management Domain'!#REF!)</f>
        <v>#REF!</v>
      </c>
      <c r="E414" s="21" t="e">
        <f t="shared" si="27"/>
        <v>#REF!</v>
      </c>
    </row>
    <row r="415" spans="1:5" x14ac:dyDescent="0.2">
      <c r="A415" s="24" t="e">
        <f t="shared" si="24"/>
        <v>#REF!</v>
      </c>
      <c r="B415" s="23" t="e">
        <f t="shared" si="25"/>
        <v>#REF!</v>
      </c>
      <c r="C415" s="24" t="e">
        <f t="shared" si="26"/>
        <v>#REF!</v>
      </c>
      <c r="D415" s="21" t="e">
        <f>IF('Management Domain'!#REF!="","",'Management Domain'!#REF!)</f>
        <v>#REF!</v>
      </c>
      <c r="E415" s="21" t="e">
        <f t="shared" si="27"/>
        <v>#REF!</v>
      </c>
    </row>
    <row r="416" spans="1:5" x14ac:dyDescent="0.2">
      <c r="A416" s="24" t="e">
        <f t="shared" si="24"/>
        <v>#REF!</v>
      </c>
      <c r="B416" s="23" t="e">
        <f t="shared" si="25"/>
        <v>#REF!</v>
      </c>
      <c r="C416" s="24" t="e">
        <f t="shared" si="26"/>
        <v>#REF!</v>
      </c>
      <c r="D416" s="21" t="e">
        <f>IF('Management Domain'!#REF!="","",'Management Domain'!#REF!)</f>
        <v>#REF!</v>
      </c>
      <c r="E416" s="21" t="e">
        <f t="shared" si="27"/>
        <v>#REF!</v>
      </c>
    </row>
    <row r="417" spans="1:5" x14ac:dyDescent="0.2">
      <c r="A417" s="24" t="e">
        <f t="shared" si="24"/>
        <v>#REF!</v>
      </c>
      <c r="B417" s="23" t="e">
        <f t="shared" si="25"/>
        <v>#REF!</v>
      </c>
      <c r="C417" s="24" t="e">
        <f t="shared" si="26"/>
        <v>#REF!</v>
      </c>
      <c r="D417" s="21" t="e">
        <f>IF('Management Domain'!#REF!="","",'Management Domain'!#REF!)</f>
        <v>#REF!</v>
      </c>
      <c r="E417" s="21" t="e">
        <f t="shared" si="27"/>
        <v>#REF!</v>
      </c>
    </row>
    <row r="418" spans="1:5" x14ac:dyDescent="0.2">
      <c r="A418" s="24" t="e">
        <f t="shared" si="24"/>
        <v>#REF!</v>
      </c>
      <c r="B418" s="23" t="e">
        <f t="shared" si="25"/>
        <v>#REF!</v>
      </c>
      <c r="C418" s="24" t="e">
        <f t="shared" si="26"/>
        <v>#REF!</v>
      </c>
      <c r="D418" s="21" t="e">
        <f>IF('Management Domain'!#REF!="","",'Management Domain'!#REF!)</f>
        <v>#REF!</v>
      </c>
      <c r="E418" s="21" t="e">
        <f t="shared" si="27"/>
        <v>#REF!</v>
      </c>
    </row>
    <row r="419" spans="1:5" x14ac:dyDescent="0.2">
      <c r="A419" s="24" t="e">
        <f t="shared" si="24"/>
        <v>#REF!</v>
      </c>
      <c r="B419" s="23" t="e">
        <f t="shared" si="25"/>
        <v>#REF!</v>
      </c>
      <c r="C419" s="24" t="e">
        <f t="shared" si="26"/>
        <v>#REF!</v>
      </c>
      <c r="D419" s="21" t="e">
        <f>IF('Management Domain'!#REF!="","",'Management Domain'!#REF!)</f>
        <v>#REF!</v>
      </c>
      <c r="E419" s="21" t="e">
        <f t="shared" si="27"/>
        <v>#REF!</v>
      </c>
    </row>
    <row r="420" spans="1:5" x14ac:dyDescent="0.2">
      <c r="A420" s="24" t="e">
        <f t="shared" si="24"/>
        <v>#REF!</v>
      </c>
      <c r="B420" s="23" t="e">
        <f t="shared" si="25"/>
        <v>#REF!</v>
      </c>
      <c r="C420" s="24" t="e">
        <f t="shared" si="26"/>
        <v>#REF!</v>
      </c>
      <c r="D420" s="21" t="e">
        <f>IF('Management Domain'!#REF!="","",'Management Domain'!#REF!)</f>
        <v>#REF!</v>
      </c>
      <c r="E420" s="21" t="e">
        <f t="shared" si="27"/>
        <v>#REF!</v>
      </c>
    </row>
    <row r="421" spans="1:5" x14ac:dyDescent="0.2">
      <c r="A421" s="24" t="e">
        <f t="shared" si="24"/>
        <v>#REF!</v>
      </c>
      <c r="B421" s="23" t="e">
        <f t="shared" si="25"/>
        <v>#REF!</v>
      </c>
      <c r="C421" s="24" t="e">
        <f t="shared" si="26"/>
        <v>#REF!</v>
      </c>
      <c r="D421" s="21" t="e">
        <f>IF('Management Domain'!#REF!="","",'Management Domain'!#REF!)</f>
        <v>#REF!</v>
      </c>
      <c r="E421" s="21" t="e">
        <f t="shared" si="27"/>
        <v>#REF!</v>
      </c>
    </row>
    <row r="422" spans="1:5" x14ac:dyDescent="0.2">
      <c r="A422" s="24" t="e">
        <f t="shared" si="24"/>
        <v>#REF!</v>
      </c>
      <c r="B422" s="23" t="e">
        <f t="shared" si="25"/>
        <v>#REF!</v>
      </c>
      <c r="C422" s="24" t="e">
        <f t="shared" si="26"/>
        <v>#REF!</v>
      </c>
      <c r="D422" s="21" t="e">
        <f>IF('Management Domain'!#REF!="","",'Management Domain'!#REF!)</f>
        <v>#REF!</v>
      </c>
      <c r="E422" s="21" t="e">
        <f t="shared" si="27"/>
        <v>#REF!</v>
      </c>
    </row>
    <row r="423" spans="1:5" x14ac:dyDescent="0.2">
      <c r="A423" s="24" t="e">
        <f t="shared" si="24"/>
        <v>#REF!</v>
      </c>
      <c r="B423" s="23" t="e">
        <f t="shared" si="25"/>
        <v>#REF!</v>
      </c>
      <c r="C423" s="24" t="e">
        <f t="shared" si="26"/>
        <v>#REF!</v>
      </c>
      <c r="D423" s="21" t="e">
        <f>IF('Management Domain'!#REF!="","",'Management Domain'!#REF!)</f>
        <v>#REF!</v>
      </c>
      <c r="E423" s="21" t="e">
        <f t="shared" si="27"/>
        <v>#REF!</v>
      </c>
    </row>
    <row r="424" spans="1:5" x14ac:dyDescent="0.2">
      <c r="A424" s="24" t="e">
        <f t="shared" si="24"/>
        <v>#REF!</v>
      </c>
      <c r="B424" s="23" t="e">
        <f t="shared" si="25"/>
        <v>#REF!</v>
      </c>
      <c r="C424" s="24" t="e">
        <f t="shared" si="26"/>
        <v>#REF!</v>
      </c>
      <c r="D424" s="21" t="e">
        <f>IF('Management Domain'!#REF!="","",'Management Domain'!#REF!)</f>
        <v>#REF!</v>
      </c>
      <c r="E424" s="21" t="e">
        <f t="shared" si="27"/>
        <v>#REF!</v>
      </c>
    </row>
    <row r="425" spans="1:5" x14ac:dyDescent="0.2">
      <c r="A425" s="24" t="e">
        <f t="shared" si="24"/>
        <v>#REF!</v>
      </c>
      <c r="B425" s="23" t="e">
        <f t="shared" si="25"/>
        <v>#REF!</v>
      </c>
      <c r="C425" s="24" t="e">
        <f t="shared" si="26"/>
        <v>#REF!</v>
      </c>
      <c r="D425" s="21" t="e">
        <f>IF('Management Domain'!#REF!="","",'Management Domain'!#REF!)</f>
        <v>#REF!</v>
      </c>
      <c r="E425" s="21" t="e">
        <f t="shared" si="27"/>
        <v>#REF!</v>
      </c>
    </row>
    <row r="426" spans="1:5" x14ac:dyDescent="0.2">
      <c r="A426" s="24" t="e">
        <f t="shared" si="24"/>
        <v>#REF!</v>
      </c>
      <c r="B426" s="23" t="e">
        <f t="shared" si="25"/>
        <v>#REF!</v>
      </c>
      <c r="C426" s="24" t="e">
        <f t="shared" si="26"/>
        <v>#REF!</v>
      </c>
      <c r="D426" s="21" t="e">
        <f>IF('Management Domain'!#REF!="","",'Management Domain'!#REF!)</f>
        <v>#REF!</v>
      </c>
      <c r="E426" s="21" t="e">
        <f t="shared" si="27"/>
        <v>#REF!</v>
      </c>
    </row>
    <row r="427" spans="1:5" x14ac:dyDescent="0.2">
      <c r="A427" s="24" t="e">
        <f t="shared" si="24"/>
        <v>#REF!</v>
      </c>
      <c r="B427" s="23" t="e">
        <f t="shared" si="25"/>
        <v>#REF!</v>
      </c>
      <c r="C427" s="24" t="e">
        <f t="shared" si="26"/>
        <v>#REF!</v>
      </c>
      <c r="D427" s="21" t="e">
        <f>IF('Management Domain'!#REF!="","",'Management Domain'!#REF!)</f>
        <v>#REF!</v>
      </c>
      <c r="E427" s="21" t="e">
        <f t="shared" si="27"/>
        <v>#REF!</v>
      </c>
    </row>
    <row r="428" spans="1:5" x14ac:dyDescent="0.2">
      <c r="A428" s="24" t="e">
        <f t="shared" si="24"/>
        <v>#REF!</v>
      </c>
      <c r="B428" s="23" t="e">
        <f t="shared" si="25"/>
        <v>#REF!</v>
      </c>
      <c r="C428" s="24" t="e">
        <f t="shared" si="26"/>
        <v>#REF!</v>
      </c>
      <c r="D428" s="21" t="e">
        <f>IF('Management Domain'!#REF!="","",'Management Domain'!#REF!)</f>
        <v>#REF!</v>
      </c>
      <c r="E428" s="21" t="e">
        <f t="shared" si="27"/>
        <v>#REF!</v>
      </c>
    </row>
    <row r="429" spans="1:5" x14ac:dyDescent="0.2">
      <c r="A429" s="24" t="e">
        <f t="shared" si="24"/>
        <v>#REF!</v>
      </c>
      <c r="B429" s="23" t="e">
        <f t="shared" si="25"/>
        <v>#REF!</v>
      </c>
      <c r="C429" s="24" t="e">
        <f t="shared" si="26"/>
        <v>#REF!</v>
      </c>
      <c r="D429" s="21" t="e">
        <f>IF('Management Domain'!#REF!="","",'Management Domain'!#REF!)</f>
        <v>#REF!</v>
      </c>
      <c r="E429" s="21" t="e">
        <f t="shared" si="27"/>
        <v>#REF!</v>
      </c>
    </row>
    <row r="430" spans="1:5" x14ac:dyDescent="0.2">
      <c r="A430" s="24" t="e">
        <f t="shared" si="24"/>
        <v>#REF!</v>
      </c>
      <c r="B430" s="23" t="e">
        <f t="shared" si="25"/>
        <v>#REF!</v>
      </c>
      <c r="C430" s="24" t="e">
        <f t="shared" si="26"/>
        <v>#REF!</v>
      </c>
      <c r="D430" s="21" t="e">
        <f>IF('Management Domain'!#REF!="","",'Management Domain'!#REF!)</f>
        <v>#REF!</v>
      </c>
      <c r="E430" s="21" t="e">
        <f t="shared" si="27"/>
        <v>#REF!</v>
      </c>
    </row>
    <row r="431" spans="1:5" x14ac:dyDescent="0.2">
      <c r="A431" s="24" t="e">
        <f t="shared" si="24"/>
        <v>#REF!</v>
      </c>
      <c r="B431" s="23" t="e">
        <f t="shared" si="25"/>
        <v>#REF!</v>
      </c>
      <c r="C431" s="24" t="e">
        <f t="shared" si="26"/>
        <v>#REF!</v>
      </c>
      <c r="D431" s="21" t="e">
        <f>IF('Management Domain'!#REF!="","",'Management Domain'!#REF!)</f>
        <v>#REF!</v>
      </c>
      <c r="E431" s="21" t="e">
        <f t="shared" si="27"/>
        <v>#REF!</v>
      </c>
    </row>
    <row r="432" spans="1:5" x14ac:dyDescent="0.2">
      <c r="A432" s="24" t="e">
        <f t="shared" si="24"/>
        <v>#REF!</v>
      </c>
      <c r="B432" s="23" t="e">
        <f t="shared" si="25"/>
        <v>#REF!</v>
      </c>
      <c r="C432" s="24" t="e">
        <f t="shared" si="26"/>
        <v>#REF!</v>
      </c>
      <c r="D432" s="21" t="e">
        <f>IF('Management Domain'!#REF!="","",'Management Domain'!#REF!)</f>
        <v>#REF!</v>
      </c>
      <c r="E432" s="21" t="e">
        <f t="shared" si="27"/>
        <v>#REF!</v>
      </c>
    </row>
    <row r="433" spans="1:5" x14ac:dyDescent="0.2">
      <c r="A433" s="24" t="e">
        <f t="shared" si="24"/>
        <v>#REF!</v>
      </c>
      <c r="B433" s="23" t="e">
        <f t="shared" si="25"/>
        <v>#REF!</v>
      </c>
      <c r="C433" s="24" t="e">
        <f t="shared" si="26"/>
        <v>#REF!</v>
      </c>
      <c r="D433" s="21" t="e">
        <f>IF('Management Domain'!#REF!="","",'Management Domain'!#REF!)</f>
        <v>#REF!</v>
      </c>
      <c r="E433" s="21" t="e">
        <f t="shared" si="27"/>
        <v>#REF!</v>
      </c>
    </row>
    <row r="434" spans="1:5" x14ac:dyDescent="0.2">
      <c r="A434" s="24" t="e">
        <f t="shared" si="24"/>
        <v>#REF!</v>
      </c>
      <c r="B434" s="23" t="e">
        <f t="shared" si="25"/>
        <v>#REF!</v>
      </c>
      <c r="C434" s="24" t="e">
        <f t="shared" si="26"/>
        <v>#REF!</v>
      </c>
      <c r="D434" s="21" t="e">
        <f>IF('Management Domain'!#REF!="","",'Management Domain'!#REF!)</f>
        <v>#REF!</v>
      </c>
      <c r="E434" s="21" t="e">
        <f t="shared" si="27"/>
        <v>#REF!</v>
      </c>
    </row>
    <row r="435" spans="1:5" x14ac:dyDescent="0.2">
      <c r="A435" s="24" t="e">
        <f t="shared" si="24"/>
        <v>#REF!</v>
      </c>
      <c r="B435" s="23" t="e">
        <f t="shared" si="25"/>
        <v>#REF!</v>
      </c>
      <c r="C435" s="24" t="e">
        <f t="shared" si="26"/>
        <v>#REF!</v>
      </c>
      <c r="D435" s="21" t="e">
        <f>IF('Management Domain'!#REF!="","",'Management Domain'!#REF!)</f>
        <v>#REF!</v>
      </c>
      <c r="E435" s="21" t="e">
        <f t="shared" si="27"/>
        <v>#REF!</v>
      </c>
    </row>
    <row r="436" spans="1:5" x14ac:dyDescent="0.2">
      <c r="A436" s="24" t="e">
        <f t="shared" si="24"/>
        <v>#REF!</v>
      </c>
      <c r="B436" s="23" t="e">
        <f t="shared" si="25"/>
        <v>#REF!</v>
      </c>
      <c r="C436" s="24" t="e">
        <f t="shared" si="26"/>
        <v>#REF!</v>
      </c>
      <c r="D436" s="21" t="e">
        <f>IF('Management Domain'!#REF!="","",'Management Domain'!#REF!)</f>
        <v>#REF!</v>
      </c>
      <c r="E436" s="21" t="e">
        <f t="shared" si="27"/>
        <v>#REF!</v>
      </c>
    </row>
    <row r="437" spans="1:5" x14ac:dyDescent="0.2">
      <c r="A437" s="24" t="e">
        <f t="shared" si="24"/>
        <v>#REF!</v>
      </c>
      <c r="B437" s="23" t="e">
        <f t="shared" si="25"/>
        <v>#REF!</v>
      </c>
      <c r="C437" s="24" t="e">
        <f t="shared" si="26"/>
        <v>#REF!</v>
      </c>
      <c r="D437" s="21" t="e">
        <f>IF('Management Domain'!#REF!="","",'Management Domain'!#REF!)</f>
        <v>#REF!</v>
      </c>
      <c r="E437" s="21" t="e">
        <f t="shared" si="27"/>
        <v>#REF!</v>
      </c>
    </row>
    <row r="438" spans="1:5" x14ac:dyDescent="0.2">
      <c r="A438" s="24" t="e">
        <f t="shared" si="24"/>
        <v>#REF!</v>
      </c>
      <c r="B438" s="23" t="e">
        <f t="shared" si="25"/>
        <v>#REF!</v>
      </c>
      <c r="C438" s="24" t="e">
        <f t="shared" si="26"/>
        <v>#REF!</v>
      </c>
      <c r="D438" s="21" t="e">
        <f>IF('Management Domain'!#REF!="","",'Management Domain'!#REF!)</f>
        <v>#REF!</v>
      </c>
      <c r="E438" s="21" t="e">
        <f t="shared" si="27"/>
        <v>#REF!</v>
      </c>
    </row>
    <row r="439" spans="1:5" x14ac:dyDescent="0.2">
      <c r="A439" s="24" t="e">
        <f t="shared" si="24"/>
        <v>#REF!</v>
      </c>
      <c r="B439" s="23" t="e">
        <f t="shared" si="25"/>
        <v>#REF!</v>
      </c>
      <c r="C439" s="24" t="e">
        <f t="shared" si="26"/>
        <v>#REF!</v>
      </c>
      <c r="D439" s="21" t="e">
        <f>IF('Management Domain'!#REF!="","",'Management Domain'!#REF!)</f>
        <v>#REF!</v>
      </c>
      <c r="E439" s="21" t="e">
        <f t="shared" si="27"/>
        <v>#REF!</v>
      </c>
    </row>
    <row r="440" spans="1:5" x14ac:dyDescent="0.2">
      <c r="A440" s="24" t="e">
        <f t="shared" si="24"/>
        <v>#REF!</v>
      </c>
      <c r="B440" s="23" t="e">
        <f t="shared" si="25"/>
        <v>#REF!</v>
      </c>
      <c r="C440" s="24" t="e">
        <f t="shared" si="26"/>
        <v>#REF!</v>
      </c>
      <c r="D440" s="21" t="e">
        <f>IF('Management Domain'!#REF!="","",'Management Domain'!#REF!)</f>
        <v>#REF!</v>
      </c>
      <c r="E440" s="21" t="e">
        <f t="shared" si="27"/>
        <v>#REF!</v>
      </c>
    </row>
    <row r="441" spans="1:5" x14ac:dyDescent="0.2">
      <c r="A441" s="24" t="e">
        <f t="shared" si="24"/>
        <v>#REF!</v>
      </c>
      <c r="B441" s="23" t="e">
        <f t="shared" si="25"/>
        <v>#REF!</v>
      </c>
      <c r="C441" s="24" t="e">
        <f t="shared" si="26"/>
        <v>#REF!</v>
      </c>
      <c r="D441" s="21" t="e">
        <f>IF('Management Domain'!#REF!="","",'Management Domain'!#REF!)</f>
        <v>#REF!</v>
      </c>
      <c r="E441" s="21" t="e">
        <f t="shared" si="27"/>
        <v>#REF!</v>
      </c>
    </row>
    <row r="442" spans="1:5" x14ac:dyDescent="0.2">
      <c r="A442" s="24" t="e">
        <f t="shared" si="24"/>
        <v>#REF!</v>
      </c>
      <c r="B442" s="23" t="e">
        <f t="shared" si="25"/>
        <v>#REF!</v>
      </c>
      <c r="C442" s="24" t="e">
        <f t="shared" si="26"/>
        <v>#REF!</v>
      </c>
      <c r="D442" s="21" t="e">
        <f>IF('Management Domain'!#REF!="","",'Management Domain'!#REF!)</f>
        <v>#REF!</v>
      </c>
      <c r="E442" s="21" t="e">
        <f t="shared" si="27"/>
        <v>#REF!</v>
      </c>
    </row>
    <row r="443" spans="1:5" x14ac:dyDescent="0.2">
      <c r="A443" s="24" t="e">
        <f t="shared" si="24"/>
        <v>#REF!</v>
      </c>
      <c r="B443" s="23" t="e">
        <f t="shared" si="25"/>
        <v>#REF!</v>
      </c>
      <c r="C443" s="24" t="e">
        <f t="shared" si="26"/>
        <v>#REF!</v>
      </c>
      <c r="D443" s="21" t="e">
        <f>IF('Management Domain'!#REF!="","",'Management Domain'!#REF!)</f>
        <v>#REF!</v>
      </c>
      <c r="E443" s="21" t="e">
        <f t="shared" si="27"/>
        <v>#REF!</v>
      </c>
    </row>
    <row r="444" spans="1:5" x14ac:dyDescent="0.2">
      <c r="A444" s="24" t="e">
        <f t="shared" ref="A444:A507" si="28">IF(D444="","",LEFT(D444,SEARCH("-",D444)-1))</f>
        <v>#REF!</v>
      </c>
      <c r="B444" s="23" t="e">
        <f t="shared" ref="B444:B507" si="29">IF(D444="","",MID(D444,SEARCH("-",D444,1)+1,SEARCH("-",D444,SEARCH("-",D444,1)+1)-SEARCH("-",D444,1)-1))</f>
        <v>#REF!</v>
      </c>
      <c r="C444" s="24" t="e">
        <f t="shared" ref="C444:C507" si="30">IF(D444="","",RIGHT(D444,LEN(D444)-SEARCH("-",D444,SEARCH("-",D444,SEARCH("-",D444)+1))))</f>
        <v>#REF!</v>
      </c>
      <c r="D444" s="21" t="e">
        <f>IF('Management Domain'!#REF!="","",'Management Domain'!#REF!)</f>
        <v>#REF!</v>
      </c>
      <c r="E444" s="21" t="e">
        <f t="shared" ref="E444:E507" si="31">IF(C444="","",INT(C444))</f>
        <v>#REF!</v>
      </c>
    </row>
    <row r="445" spans="1:5" x14ac:dyDescent="0.2">
      <c r="A445" s="24" t="e">
        <f t="shared" si="28"/>
        <v>#REF!</v>
      </c>
      <c r="B445" s="23" t="e">
        <f t="shared" si="29"/>
        <v>#REF!</v>
      </c>
      <c r="C445" s="24" t="e">
        <f t="shared" si="30"/>
        <v>#REF!</v>
      </c>
      <c r="D445" s="21" t="e">
        <f>IF('Management Domain'!#REF!="","",'Management Domain'!#REF!)</f>
        <v>#REF!</v>
      </c>
      <c r="E445" s="21" t="e">
        <f t="shared" si="31"/>
        <v>#REF!</v>
      </c>
    </row>
    <row r="446" spans="1:5" x14ac:dyDescent="0.2">
      <c r="A446" s="24" t="e">
        <f t="shared" si="28"/>
        <v>#REF!</v>
      </c>
      <c r="B446" s="23" t="e">
        <f t="shared" si="29"/>
        <v>#REF!</v>
      </c>
      <c r="C446" s="24" t="e">
        <f t="shared" si="30"/>
        <v>#REF!</v>
      </c>
      <c r="D446" s="21" t="e">
        <f>IF('Management Domain'!#REF!="","",'Management Domain'!#REF!)</f>
        <v>#REF!</v>
      </c>
      <c r="E446" s="21" t="e">
        <f t="shared" si="31"/>
        <v>#REF!</v>
      </c>
    </row>
    <row r="447" spans="1:5" x14ac:dyDescent="0.2">
      <c r="A447" s="24" t="e">
        <f t="shared" si="28"/>
        <v>#REF!</v>
      </c>
      <c r="B447" s="23" t="e">
        <f t="shared" si="29"/>
        <v>#REF!</v>
      </c>
      <c r="C447" s="24" t="e">
        <f t="shared" si="30"/>
        <v>#REF!</v>
      </c>
      <c r="D447" s="21" t="e">
        <f>IF('Management Domain'!#REF!="","",'Management Domain'!#REF!)</f>
        <v>#REF!</v>
      </c>
      <c r="E447" s="21" t="e">
        <f t="shared" si="31"/>
        <v>#REF!</v>
      </c>
    </row>
    <row r="448" spans="1:5" x14ac:dyDescent="0.2">
      <c r="A448" s="24" t="e">
        <f t="shared" si="28"/>
        <v>#REF!</v>
      </c>
      <c r="B448" s="23" t="e">
        <f t="shared" si="29"/>
        <v>#REF!</v>
      </c>
      <c r="C448" s="24" t="e">
        <f t="shared" si="30"/>
        <v>#REF!</v>
      </c>
      <c r="D448" s="21" t="e">
        <f>IF('Management Domain'!#REF!="","",'Management Domain'!#REF!)</f>
        <v>#REF!</v>
      </c>
      <c r="E448" s="21" t="e">
        <f t="shared" si="31"/>
        <v>#REF!</v>
      </c>
    </row>
    <row r="449" spans="1:5" x14ac:dyDescent="0.2">
      <c r="A449" s="24" t="e">
        <f t="shared" si="28"/>
        <v>#REF!</v>
      </c>
      <c r="B449" s="23" t="e">
        <f t="shared" si="29"/>
        <v>#REF!</v>
      </c>
      <c r="C449" s="24" t="e">
        <f t="shared" si="30"/>
        <v>#REF!</v>
      </c>
      <c r="D449" s="21" t="e">
        <f>IF('Management Domain'!#REF!="","",'Management Domain'!#REF!)</f>
        <v>#REF!</v>
      </c>
      <c r="E449" s="21" t="e">
        <f t="shared" si="31"/>
        <v>#REF!</v>
      </c>
    </row>
    <row r="450" spans="1:5" x14ac:dyDescent="0.2">
      <c r="A450" s="24" t="e">
        <f t="shared" si="28"/>
        <v>#REF!</v>
      </c>
      <c r="B450" s="23" t="e">
        <f t="shared" si="29"/>
        <v>#REF!</v>
      </c>
      <c r="C450" s="24" t="e">
        <f t="shared" si="30"/>
        <v>#REF!</v>
      </c>
      <c r="D450" s="21" t="e">
        <f>IF('Management Domain'!#REF!="","",'Management Domain'!#REF!)</f>
        <v>#REF!</v>
      </c>
      <c r="E450" s="21" t="e">
        <f t="shared" si="31"/>
        <v>#REF!</v>
      </c>
    </row>
    <row r="451" spans="1:5" x14ac:dyDescent="0.2">
      <c r="A451" s="24" t="e">
        <f t="shared" si="28"/>
        <v>#REF!</v>
      </c>
      <c r="B451" s="23" t="e">
        <f t="shared" si="29"/>
        <v>#REF!</v>
      </c>
      <c r="C451" s="24" t="e">
        <f t="shared" si="30"/>
        <v>#REF!</v>
      </c>
      <c r="D451" s="21" t="e">
        <f>IF('Management Domain'!#REF!="","",'Management Domain'!#REF!)</f>
        <v>#REF!</v>
      </c>
      <c r="E451" s="21" t="e">
        <f t="shared" si="31"/>
        <v>#REF!</v>
      </c>
    </row>
    <row r="452" spans="1:5" x14ac:dyDescent="0.2">
      <c r="A452" s="24" t="e">
        <f t="shared" si="28"/>
        <v>#REF!</v>
      </c>
      <c r="B452" s="23" t="e">
        <f t="shared" si="29"/>
        <v>#REF!</v>
      </c>
      <c r="C452" s="24" t="e">
        <f t="shared" si="30"/>
        <v>#REF!</v>
      </c>
      <c r="D452" s="21" t="e">
        <f>IF('Management Domain'!#REF!="","",'Management Domain'!#REF!)</f>
        <v>#REF!</v>
      </c>
      <c r="E452" s="21" t="e">
        <f t="shared" si="31"/>
        <v>#REF!</v>
      </c>
    </row>
    <row r="453" spans="1:5" x14ac:dyDescent="0.2">
      <c r="A453" s="24" t="e">
        <f t="shared" si="28"/>
        <v>#REF!</v>
      </c>
      <c r="B453" s="23" t="e">
        <f t="shared" si="29"/>
        <v>#REF!</v>
      </c>
      <c r="C453" s="24" t="e">
        <f t="shared" si="30"/>
        <v>#REF!</v>
      </c>
      <c r="D453" s="21" t="e">
        <f>IF('Management Domain'!#REF!="","",'Management Domain'!#REF!)</f>
        <v>#REF!</v>
      </c>
      <c r="E453" s="21" t="e">
        <f t="shared" si="31"/>
        <v>#REF!</v>
      </c>
    </row>
    <row r="454" spans="1:5" x14ac:dyDescent="0.2">
      <c r="A454" s="24" t="e">
        <f t="shared" si="28"/>
        <v>#REF!</v>
      </c>
      <c r="B454" s="23" t="e">
        <f t="shared" si="29"/>
        <v>#REF!</v>
      </c>
      <c r="C454" s="24" t="e">
        <f t="shared" si="30"/>
        <v>#REF!</v>
      </c>
      <c r="D454" s="21" t="e">
        <f>IF('Management Domain'!#REF!="","",'Management Domain'!#REF!)</f>
        <v>#REF!</v>
      </c>
      <c r="E454" s="21" t="e">
        <f t="shared" si="31"/>
        <v>#REF!</v>
      </c>
    </row>
    <row r="455" spans="1:5" x14ac:dyDescent="0.2">
      <c r="A455" s="24" t="e">
        <f t="shared" si="28"/>
        <v>#REF!</v>
      </c>
      <c r="B455" s="23" t="e">
        <f t="shared" si="29"/>
        <v>#REF!</v>
      </c>
      <c r="C455" s="24" t="e">
        <f t="shared" si="30"/>
        <v>#REF!</v>
      </c>
      <c r="D455" s="21" t="e">
        <f>IF('Management Domain'!#REF!="","",'Management Domain'!#REF!)</f>
        <v>#REF!</v>
      </c>
      <c r="E455" s="21" t="e">
        <f t="shared" si="31"/>
        <v>#REF!</v>
      </c>
    </row>
    <row r="456" spans="1:5" x14ac:dyDescent="0.2">
      <c r="A456" s="24" t="e">
        <f t="shared" si="28"/>
        <v>#REF!</v>
      </c>
      <c r="B456" s="23" t="e">
        <f t="shared" si="29"/>
        <v>#REF!</v>
      </c>
      <c r="C456" s="24" t="e">
        <f t="shared" si="30"/>
        <v>#REF!</v>
      </c>
      <c r="D456" s="21" t="e">
        <f>IF('Management Domain'!#REF!="","",'Management Domain'!#REF!)</f>
        <v>#REF!</v>
      </c>
      <c r="E456" s="21" t="e">
        <f t="shared" si="31"/>
        <v>#REF!</v>
      </c>
    </row>
    <row r="457" spans="1:5" x14ac:dyDescent="0.2">
      <c r="A457" s="24" t="e">
        <f t="shared" si="28"/>
        <v>#REF!</v>
      </c>
      <c r="B457" s="23" t="e">
        <f t="shared" si="29"/>
        <v>#REF!</v>
      </c>
      <c r="C457" s="24" t="e">
        <f t="shared" si="30"/>
        <v>#REF!</v>
      </c>
      <c r="D457" s="21" t="e">
        <f>IF('Management Domain'!#REF!="","",'Management Domain'!#REF!)</f>
        <v>#REF!</v>
      </c>
      <c r="E457" s="21" t="e">
        <f t="shared" si="31"/>
        <v>#REF!</v>
      </c>
    </row>
    <row r="458" spans="1:5" x14ac:dyDescent="0.2">
      <c r="A458" s="24" t="e">
        <f t="shared" si="28"/>
        <v>#REF!</v>
      </c>
      <c r="B458" s="23" t="e">
        <f t="shared" si="29"/>
        <v>#REF!</v>
      </c>
      <c r="C458" s="24" t="e">
        <f t="shared" si="30"/>
        <v>#REF!</v>
      </c>
      <c r="D458" s="21" t="e">
        <f>IF('Management Domain'!#REF!="","",'Management Domain'!#REF!)</f>
        <v>#REF!</v>
      </c>
      <c r="E458" s="21" t="e">
        <f t="shared" si="31"/>
        <v>#REF!</v>
      </c>
    </row>
    <row r="459" spans="1:5" x14ac:dyDescent="0.2">
      <c r="A459" s="24" t="e">
        <f t="shared" si="28"/>
        <v>#REF!</v>
      </c>
      <c r="B459" s="23" t="e">
        <f t="shared" si="29"/>
        <v>#REF!</v>
      </c>
      <c r="C459" s="24" t="e">
        <f t="shared" si="30"/>
        <v>#REF!</v>
      </c>
      <c r="D459" s="21" t="e">
        <f>IF('Management Domain'!#REF!="","",'Management Domain'!#REF!)</f>
        <v>#REF!</v>
      </c>
      <c r="E459" s="21" t="e">
        <f t="shared" si="31"/>
        <v>#REF!</v>
      </c>
    </row>
    <row r="460" spans="1:5" x14ac:dyDescent="0.2">
      <c r="A460" s="24" t="e">
        <f t="shared" si="28"/>
        <v>#REF!</v>
      </c>
      <c r="B460" s="23" t="e">
        <f t="shared" si="29"/>
        <v>#REF!</v>
      </c>
      <c r="C460" s="24" t="e">
        <f t="shared" si="30"/>
        <v>#REF!</v>
      </c>
      <c r="D460" s="21" t="e">
        <f>IF('Management Domain'!#REF!="","",'Management Domain'!#REF!)</f>
        <v>#REF!</v>
      </c>
      <c r="E460" s="21" t="e">
        <f t="shared" si="31"/>
        <v>#REF!</v>
      </c>
    </row>
    <row r="461" spans="1:5" x14ac:dyDescent="0.2">
      <c r="A461" s="24" t="e">
        <f t="shared" si="28"/>
        <v>#REF!</v>
      </c>
      <c r="B461" s="23" t="e">
        <f t="shared" si="29"/>
        <v>#REF!</v>
      </c>
      <c r="C461" s="24" t="e">
        <f t="shared" si="30"/>
        <v>#REF!</v>
      </c>
      <c r="D461" s="21" t="e">
        <f>IF('Management Domain'!#REF!="","",'Management Domain'!#REF!)</f>
        <v>#REF!</v>
      </c>
      <c r="E461" s="21" t="e">
        <f t="shared" si="31"/>
        <v>#REF!</v>
      </c>
    </row>
    <row r="462" spans="1:5" x14ac:dyDescent="0.2">
      <c r="A462" s="24" t="e">
        <f t="shared" si="28"/>
        <v>#REF!</v>
      </c>
      <c r="B462" s="23" t="e">
        <f t="shared" si="29"/>
        <v>#REF!</v>
      </c>
      <c r="C462" s="24" t="e">
        <f t="shared" si="30"/>
        <v>#REF!</v>
      </c>
      <c r="D462" s="21" t="e">
        <f>IF('Management Domain'!#REF!="","",'Management Domain'!#REF!)</f>
        <v>#REF!</v>
      </c>
      <c r="E462" s="21" t="e">
        <f t="shared" si="31"/>
        <v>#REF!</v>
      </c>
    </row>
    <row r="463" spans="1:5" x14ac:dyDescent="0.2">
      <c r="A463" s="24" t="e">
        <f t="shared" si="28"/>
        <v>#REF!</v>
      </c>
      <c r="B463" s="23" t="e">
        <f t="shared" si="29"/>
        <v>#REF!</v>
      </c>
      <c r="C463" s="24" t="e">
        <f t="shared" si="30"/>
        <v>#REF!</v>
      </c>
      <c r="D463" s="21" t="e">
        <f>IF('Management Domain'!#REF!="","",'Management Domain'!#REF!)</f>
        <v>#REF!</v>
      </c>
      <c r="E463" s="21" t="e">
        <f t="shared" si="31"/>
        <v>#REF!</v>
      </c>
    </row>
    <row r="464" spans="1:5" x14ac:dyDescent="0.2">
      <c r="A464" s="24" t="e">
        <f t="shared" si="28"/>
        <v>#REF!</v>
      </c>
      <c r="B464" s="23" t="e">
        <f t="shared" si="29"/>
        <v>#REF!</v>
      </c>
      <c r="C464" s="24" t="e">
        <f t="shared" si="30"/>
        <v>#REF!</v>
      </c>
      <c r="D464" s="21" t="e">
        <f>IF('Management Domain'!#REF!="","",'Management Domain'!#REF!)</f>
        <v>#REF!</v>
      </c>
      <c r="E464" s="21" t="e">
        <f t="shared" si="31"/>
        <v>#REF!</v>
      </c>
    </row>
    <row r="465" spans="1:5" x14ac:dyDescent="0.2">
      <c r="A465" s="24" t="e">
        <f t="shared" si="28"/>
        <v>#REF!</v>
      </c>
      <c r="B465" s="23" t="e">
        <f t="shared" si="29"/>
        <v>#REF!</v>
      </c>
      <c r="C465" s="24" t="e">
        <f t="shared" si="30"/>
        <v>#REF!</v>
      </c>
      <c r="D465" s="21" t="e">
        <f>IF('Management Domain'!#REF!="","",'Management Domain'!#REF!)</f>
        <v>#REF!</v>
      </c>
      <c r="E465" s="21" t="e">
        <f t="shared" si="31"/>
        <v>#REF!</v>
      </c>
    </row>
    <row r="466" spans="1:5" x14ac:dyDescent="0.2">
      <c r="A466" s="24" t="e">
        <f t="shared" si="28"/>
        <v>#REF!</v>
      </c>
      <c r="B466" s="23" t="e">
        <f t="shared" si="29"/>
        <v>#REF!</v>
      </c>
      <c r="C466" s="24" t="e">
        <f t="shared" si="30"/>
        <v>#REF!</v>
      </c>
      <c r="D466" s="21" t="e">
        <f>IF('Management Domain'!#REF!="","",'Management Domain'!#REF!)</f>
        <v>#REF!</v>
      </c>
      <c r="E466" s="21" t="e">
        <f t="shared" si="31"/>
        <v>#REF!</v>
      </c>
    </row>
    <row r="467" spans="1:5" x14ac:dyDescent="0.2">
      <c r="A467" s="24" t="e">
        <f t="shared" si="28"/>
        <v>#REF!</v>
      </c>
      <c r="B467" s="23" t="e">
        <f t="shared" si="29"/>
        <v>#REF!</v>
      </c>
      <c r="C467" s="24" t="e">
        <f t="shared" si="30"/>
        <v>#REF!</v>
      </c>
      <c r="D467" s="21" t="e">
        <f>IF('Management Domain'!#REF!="","",'Management Domain'!#REF!)</f>
        <v>#REF!</v>
      </c>
      <c r="E467" s="21" t="e">
        <f t="shared" si="31"/>
        <v>#REF!</v>
      </c>
    </row>
    <row r="468" spans="1:5" x14ac:dyDescent="0.2">
      <c r="A468" s="24" t="e">
        <f t="shared" si="28"/>
        <v>#REF!</v>
      </c>
      <c r="B468" s="23" t="e">
        <f t="shared" si="29"/>
        <v>#REF!</v>
      </c>
      <c r="C468" s="24" t="e">
        <f t="shared" si="30"/>
        <v>#REF!</v>
      </c>
      <c r="D468" s="21" t="e">
        <f>IF('Management Domain'!#REF!="","",'Management Domain'!#REF!)</f>
        <v>#REF!</v>
      </c>
      <c r="E468" s="21" t="e">
        <f t="shared" si="31"/>
        <v>#REF!</v>
      </c>
    </row>
    <row r="469" spans="1:5" x14ac:dyDescent="0.2">
      <c r="A469" s="24" t="e">
        <f t="shared" si="28"/>
        <v>#REF!</v>
      </c>
      <c r="B469" s="23" t="e">
        <f t="shared" si="29"/>
        <v>#REF!</v>
      </c>
      <c r="C469" s="24" t="e">
        <f t="shared" si="30"/>
        <v>#REF!</v>
      </c>
      <c r="D469" s="21" t="e">
        <f>IF('Management Domain'!#REF!="","",'Management Domain'!#REF!)</f>
        <v>#REF!</v>
      </c>
      <c r="E469" s="21" t="e">
        <f t="shared" si="31"/>
        <v>#REF!</v>
      </c>
    </row>
    <row r="470" spans="1:5" x14ac:dyDescent="0.2">
      <c r="A470" s="24" t="e">
        <f t="shared" si="28"/>
        <v>#REF!</v>
      </c>
      <c r="B470" s="23" t="e">
        <f t="shared" si="29"/>
        <v>#REF!</v>
      </c>
      <c r="C470" s="24" t="e">
        <f t="shared" si="30"/>
        <v>#REF!</v>
      </c>
      <c r="D470" s="21" t="e">
        <f>IF('Management Domain'!#REF!="","",'Management Domain'!#REF!)</f>
        <v>#REF!</v>
      </c>
      <c r="E470" s="21" t="e">
        <f t="shared" si="31"/>
        <v>#REF!</v>
      </c>
    </row>
    <row r="471" spans="1:5" x14ac:dyDescent="0.2">
      <c r="A471" s="24" t="e">
        <f t="shared" si="28"/>
        <v>#REF!</v>
      </c>
      <c r="B471" s="23" t="e">
        <f t="shared" si="29"/>
        <v>#REF!</v>
      </c>
      <c r="C471" s="24" t="e">
        <f t="shared" si="30"/>
        <v>#REF!</v>
      </c>
      <c r="D471" s="21" t="e">
        <f>IF('Management Domain'!#REF!="","",'Management Domain'!#REF!)</f>
        <v>#REF!</v>
      </c>
      <c r="E471" s="21" t="e">
        <f t="shared" si="31"/>
        <v>#REF!</v>
      </c>
    </row>
    <row r="472" spans="1:5" x14ac:dyDescent="0.2">
      <c r="A472" s="24" t="e">
        <f t="shared" si="28"/>
        <v>#REF!</v>
      </c>
      <c r="B472" s="23" t="e">
        <f t="shared" si="29"/>
        <v>#REF!</v>
      </c>
      <c r="C472" s="24" t="e">
        <f t="shared" si="30"/>
        <v>#REF!</v>
      </c>
      <c r="D472" s="21" t="e">
        <f>IF('Management Domain'!#REF!="","",'Management Domain'!#REF!)</f>
        <v>#REF!</v>
      </c>
      <c r="E472" s="21" t="e">
        <f t="shared" si="31"/>
        <v>#REF!</v>
      </c>
    </row>
    <row r="473" spans="1:5" x14ac:dyDescent="0.2">
      <c r="A473" s="24" t="e">
        <f t="shared" si="28"/>
        <v>#REF!</v>
      </c>
      <c r="B473" s="23" t="e">
        <f t="shared" si="29"/>
        <v>#REF!</v>
      </c>
      <c r="C473" s="24" t="e">
        <f t="shared" si="30"/>
        <v>#REF!</v>
      </c>
      <c r="D473" s="21" t="e">
        <f>IF('Management Domain'!#REF!="","",'Management Domain'!#REF!)</f>
        <v>#REF!</v>
      </c>
      <c r="E473" s="21" t="e">
        <f t="shared" si="31"/>
        <v>#REF!</v>
      </c>
    </row>
    <row r="474" spans="1:5" x14ac:dyDescent="0.2">
      <c r="A474" s="24" t="e">
        <f t="shared" si="28"/>
        <v>#REF!</v>
      </c>
      <c r="B474" s="23" t="e">
        <f t="shared" si="29"/>
        <v>#REF!</v>
      </c>
      <c r="C474" s="24" t="e">
        <f t="shared" si="30"/>
        <v>#REF!</v>
      </c>
      <c r="D474" s="21" t="e">
        <f>IF('Management Domain'!#REF!="","",'Management Domain'!#REF!)</f>
        <v>#REF!</v>
      </c>
      <c r="E474" s="21" t="e">
        <f t="shared" si="31"/>
        <v>#REF!</v>
      </c>
    </row>
    <row r="475" spans="1:5" x14ac:dyDescent="0.2">
      <c r="A475" s="24" t="e">
        <f t="shared" si="28"/>
        <v>#REF!</v>
      </c>
      <c r="B475" s="23" t="e">
        <f t="shared" si="29"/>
        <v>#REF!</v>
      </c>
      <c r="C475" s="24" t="e">
        <f t="shared" si="30"/>
        <v>#REF!</v>
      </c>
      <c r="D475" s="21" t="e">
        <f>IF('Management Domain'!#REF!="","",'Management Domain'!#REF!)</f>
        <v>#REF!</v>
      </c>
      <c r="E475" s="21" t="e">
        <f t="shared" si="31"/>
        <v>#REF!</v>
      </c>
    </row>
    <row r="476" spans="1:5" x14ac:dyDescent="0.2">
      <c r="A476" s="24" t="e">
        <f t="shared" si="28"/>
        <v>#REF!</v>
      </c>
      <c r="B476" s="23" t="e">
        <f t="shared" si="29"/>
        <v>#REF!</v>
      </c>
      <c r="C476" s="24" t="e">
        <f t="shared" si="30"/>
        <v>#REF!</v>
      </c>
      <c r="D476" s="21" t="e">
        <f>IF('Management Domain'!#REF!="","",'Management Domain'!#REF!)</f>
        <v>#REF!</v>
      </c>
      <c r="E476" s="21" t="e">
        <f t="shared" si="31"/>
        <v>#REF!</v>
      </c>
    </row>
    <row r="477" spans="1:5" x14ac:dyDescent="0.2">
      <c r="A477" s="24" t="e">
        <f t="shared" si="28"/>
        <v>#REF!</v>
      </c>
      <c r="B477" s="23" t="e">
        <f t="shared" si="29"/>
        <v>#REF!</v>
      </c>
      <c r="C477" s="24" t="e">
        <f t="shared" si="30"/>
        <v>#REF!</v>
      </c>
      <c r="D477" s="21" t="e">
        <f>IF('Management Domain'!#REF!="","",'Management Domain'!#REF!)</f>
        <v>#REF!</v>
      </c>
      <c r="E477" s="21" t="e">
        <f t="shared" si="31"/>
        <v>#REF!</v>
      </c>
    </row>
    <row r="478" spans="1:5" x14ac:dyDescent="0.2">
      <c r="A478" s="24" t="e">
        <f t="shared" si="28"/>
        <v>#REF!</v>
      </c>
      <c r="B478" s="23" t="e">
        <f t="shared" si="29"/>
        <v>#REF!</v>
      </c>
      <c r="C478" s="24" t="e">
        <f t="shared" si="30"/>
        <v>#REF!</v>
      </c>
      <c r="D478" s="21" t="e">
        <f>IF('Management Domain'!#REF!="","",'Management Domain'!#REF!)</f>
        <v>#REF!</v>
      </c>
      <c r="E478" s="21" t="e">
        <f t="shared" si="31"/>
        <v>#REF!</v>
      </c>
    </row>
    <row r="479" spans="1:5" x14ac:dyDescent="0.2">
      <c r="A479" s="24" t="e">
        <f t="shared" si="28"/>
        <v>#REF!</v>
      </c>
      <c r="B479" s="23" t="e">
        <f t="shared" si="29"/>
        <v>#REF!</v>
      </c>
      <c r="C479" s="24" t="e">
        <f t="shared" si="30"/>
        <v>#REF!</v>
      </c>
      <c r="D479" s="21" t="e">
        <f>IF('Management Domain'!#REF!="","",'Management Domain'!#REF!)</f>
        <v>#REF!</v>
      </c>
      <c r="E479" s="21" t="e">
        <f t="shared" si="31"/>
        <v>#REF!</v>
      </c>
    </row>
    <row r="480" spans="1:5" x14ac:dyDescent="0.2">
      <c r="A480" s="24" t="e">
        <f t="shared" si="28"/>
        <v>#REF!</v>
      </c>
      <c r="B480" s="23" t="e">
        <f t="shared" si="29"/>
        <v>#REF!</v>
      </c>
      <c r="C480" s="24" t="e">
        <f t="shared" si="30"/>
        <v>#REF!</v>
      </c>
      <c r="D480" s="21" t="e">
        <f>IF('Management Domain'!#REF!="","",'Management Domain'!#REF!)</f>
        <v>#REF!</v>
      </c>
      <c r="E480" s="21" t="e">
        <f t="shared" si="31"/>
        <v>#REF!</v>
      </c>
    </row>
    <row r="481" spans="1:5" x14ac:dyDescent="0.2">
      <c r="A481" s="24" t="e">
        <f t="shared" si="28"/>
        <v>#REF!</v>
      </c>
      <c r="B481" s="23" t="e">
        <f t="shared" si="29"/>
        <v>#REF!</v>
      </c>
      <c r="C481" s="24" t="e">
        <f t="shared" si="30"/>
        <v>#REF!</v>
      </c>
      <c r="D481" s="21" t="e">
        <f>IF('Management Domain'!#REF!="","",'Management Domain'!#REF!)</f>
        <v>#REF!</v>
      </c>
      <c r="E481" s="21" t="e">
        <f t="shared" si="31"/>
        <v>#REF!</v>
      </c>
    </row>
    <row r="482" spans="1:5" x14ac:dyDescent="0.2">
      <c r="A482" s="24" t="e">
        <f t="shared" si="28"/>
        <v>#REF!</v>
      </c>
      <c r="B482" s="23" t="e">
        <f t="shared" si="29"/>
        <v>#REF!</v>
      </c>
      <c r="C482" s="24" t="e">
        <f t="shared" si="30"/>
        <v>#REF!</v>
      </c>
      <c r="D482" s="21" t="e">
        <f>IF('Management Domain'!#REF!="","",'Management Domain'!#REF!)</f>
        <v>#REF!</v>
      </c>
      <c r="E482" s="21" t="e">
        <f t="shared" si="31"/>
        <v>#REF!</v>
      </c>
    </row>
    <row r="483" spans="1:5" x14ac:dyDescent="0.2">
      <c r="A483" s="24" t="e">
        <f t="shared" si="28"/>
        <v>#REF!</v>
      </c>
      <c r="B483" s="23" t="e">
        <f t="shared" si="29"/>
        <v>#REF!</v>
      </c>
      <c r="C483" s="24" t="e">
        <f t="shared" si="30"/>
        <v>#REF!</v>
      </c>
      <c r="D483" s="21" t="e">
        <f>IF('Management Domain'!#REF!="","",'Management Domain'!#REF!)</f>
        <v>#REF!</v>
      </c>
      <c r="E483" s="21" t="e">
        <f t="shared" si="31"/>
        <v>#REF!</v>
      </c>
    </row>
    <row r="484" spans="1:5" x14ac:dyDescent="0.2">
      <c r="A484" s="24" t="e">
        <f t="shared" si="28"/>
        <v>#REF!</v>
      </c>
      <c r="B484" s="23" t="e">
        <f t="shared" si="29"/>
        <v>#REF!</v>
      </c>
      <c r="C484" s="24" t="e">
        <f t="shared" si="30"/>
        <v>#REF!</v>
      </c>
      <c r="D484" s="21" t="e">
        <f>IF('Management Domain'!#REF!="","",'Management Domain'!#REF!)</f>
        <v>#REF!</v>
      </c>
      <c r="E484" s="21" t="e">
        <f t="shared" si="31"/>
        <v>#REF!</v>
      </c>
    </row>
    <row r="485" spans="1:5" x14ac:dyDescent="0.2">
      <c r="A485" s="24" t="e">
        <f t="shared" si="28"/>
        <v>#REF!</v>
      </c>
      <c r="B485" s="23" t="e">
        <f t="shared" si="29"/>
        <v>#REF!</v>
      </c>
      <c r="C485" s="24" t="e">
        <f t="shared" si="30"/>
        <v>#REF!</v>
      </c>
      <c r="D485" s="21" t="e">
        <f>IF('Management Domain'!#REF!="","",'Management Domain'!#REF!)</f>
        <v>#REF!</v>
      </c>
      <c r="E485" s="21" t="e">
        <f t="shared" si="31"/>
        <v>#REF!</v>
      </c>
    </row>
    <row r="486" spans="1:5" x14ac:dyDescent="0.2">
      <c r="A486" s="24" t="e">
        <f t="shared" si="28"/>
        <v>#REF!</v>
      </c>
      <c r="B486" s="23" t="e">
        <f t="shared" si="29"/>
        <v>#REF!</v>
      </c>
      <c r="C486" s="24" t="e">
        <f t="shared" si="30"/>
        <v>#REF!</v>
      </c>
      <c r="D486" s="21" t="e">
        <f>IF('Management Domain'!#REF!="","",'Management Domain'!#REF!)</f>
        <v>#REF!</v>
      </c>
      <c r="E486" s="21" t="e">
        <f t="shared" si="31"/>
        <v>#REF!</v>
      </c>
    </row>
    <row r="487" spans="1:5" x14ac:dyDescent="0.2">
      <c r="A487" s="24" t="e">
        <f t="shared" si="28"/>
        <v>#REF!</v>
      </c>
      <c r="B487" s="23" t="e">
        <f t="shared" si="29"/>
        <v>#REF!</v>
      </c>
      <c r="C487" s="24" t="e">
        <f t="shared" si="30"/>
        <v>#REF!</v>
      </c>
      <c r="D487" s="21" t="e">
        <f>IF('Management Domain'!#REF!="","",'Management Domain'!#REF!)</f>
        <v>#REF!</v>
      </c>
      <c r="E487" s="21" t="e">
        <f t="shared" si="31"/>
        <v>#REF!</v>
      </c>
    </row>
    <row r="488" spans="1:5" x14ac:dyDescent="0.2">
      <c r="A488" s="24" t="e">
        <f t="shared" si="28"/>
        <v>#REF!</v>
      </c>
      <c r="B488" s="23" t="e">
        <f t="shared" si="29"/>
        <v>#REF!</v>
      </c>
      <c r="C488" s="24" t="e">
        <f t="shared" si="30"/>
        <v>#REF!</v>
      </c>
      <c r="D488" s="21" t="e">
        <f>IF('Management Domain'!#REF!="","",'Management Domain'!#REF!)</f>
        <v>#REF!</v>
      </c>
      <c r="E488" s="21" t="e">
        <f t="shared" si="31"/>
        <v>#REF!</v>
      </c>
    </row>
    <row r="489" spans="1:5" x14ac:dyDescent="0.2">
      <c r="A489" s="24" t="e">
        <f t="shared" si="28"/>
        <v>#REF!</v>
      </c>
      <c r="B489" s="23" t="e">
        <f t="shared" si="29"/>
        <v>#REF!</v>
      </c>
      <c r="C489" s="24" t="e">
        <f t="shared" si="30"/>
        <v>#REF!</v>
      </c>
      <c r="D489" s="21" t="e">
        <f>IF('Management Domain'!#REF!="","",'Management Domain'!#REF!)</f>
        <v>#REF!</v>
      </c>
      <c r="E489" s="21" t="e">
        <f t="shared" si="31"/>
        <v>#REF!</v>
      </c>
    </row>
    <row r="490" spans="1:5" x14ac:dyDescent="0.2">
      <c r="A490" s="24" t="e">
        <f t="shared" si="28"/>
        <v>#REF!</v>
      </c>
      <c r="B490" s="23" t="e">
        <f t="shared" si="29"/>
        <v>#REF!</v>
      </c>
      <c r="C490" s="24" t="e">
        <f t="shared" si="30"/>
        <v>#REF!</v>
      </c>
      <c r="D490" s="21" t="e">
        <f>IF('Management Domain'!#REF!="","",'Management Domain'!#REF!)</f>
        <v>#REF!</v>
      </c>
      <c r="E490" s="21" t="e">
        <f t="shared" si="31"/>
        <v>#REF!</v>
      </c>
    </row>
    <row r="491" spans="1:5" x14ac:dyDescent="0.2">
      <c r="A491" s="24" t="e">
        <f t="shared" si="28"/>
        <v>#REF!</v>
      </c>
      <c r="B491" s="23" t="e">
        <f t="shared" si="29"/>
        <v>#REF!</v>
      </c>
      <c r="C491" s="24" t="e">
        <f t="shared" si="30"/>
        <v>#REF!</v>
      </c>
      <c r="D491" s="21" t="e">
        <f>IF('Management Domain'!#REF!="","",'Management Domain'!#REF!)</f>
        <v>#REF!</v>
      </c>
      <c r="E491" s="21" t="e">
        <f t="shared" si="31"/>
        <v>#REF!</v>
      </c>
    </row>
    <row r="492" spans="1:5" x14ac:dyDescent="0.2">
      <c r="A492" s="24" t="e">
        <f t="shared" si="28"/>
        <v>#REF!</v>
      </c>
      <c r="B492" s="23" t="e">
        <f t="shared" si="29"/>
        <v>#REF!</v>
      </c>
      <c r="C492" s="24" t="e">
        <f t="shared" si="30"/>
        <v>#REF!</v>
      </c>
      <c r="D492" s="21" t="e">
        <f>IF('Management Domain'!#REF!="","",'Management Domain'!#REF!)</f>
        <v>#REF!</v>
      </c>
      <c r="E492" s="21" t="e">
        <f t="shared" si="31"/>
        <v>#REF!</v>
      </c>
    </row>
    <row r="493" spans="1:5" x14ac:dyDescent="0.2">
      <c r="A493" s="24" t="e">
        <f t="shared" si="28"/>
        <v>#REF!</v>
      </c>
      <c r="B493" s="23" t="e">
        <f t="shared" si="29"/>
        <v>#REF!</v>
      </c>
      <c r="C493" s="24" t="e">
        <f t="shared" si="30"/>
        <v>#REF!</v>
      </c>
      <c r="D493" s="21" t="e">
        <f>IF('Management Domain'!#REF!="","",'Management Domain'!#REF!)</f>
        <v>#REF!</v>
      </c>
      <c r="E493" s="21" t="e">
        <f t="shared" si="31"/>
        <v>#REF!</v>
      </c>
    </row>
    <row r="494" spans="1:5" x14ac:dyDescent="0.2">
      <c r="A494" s="24" t="e">
        <f t="shared" si="28"/>
        <v>#REF!</v>
      </c>
      <c r="B494" s="23" t="e">
        <f t="shared" si="29"/>
        <v>#REF!</v>
      </c>
      <c r="C494" s="24" t="e">
        <f t="shared" si="30"/>
        <v>#REF!</v>
      </c>
      <c r="D494" s="21" t="e">
        <f>IF('Management Domain'!#REF!="","",'Management Domain'!#REF!)</f>
        <v>#REF!</v>
      </c>
      <c r="E494" s="21" t="e">
        <f t="shared" si="31"/>
        <v>#REF!</v>
      </c>
    </row>
    <row r="495" spans="1:5" x14ac:dyDescent="0.2">
      <c r="A495" s="24" t="e">
        <f t="shared" si="28"/>
        <v>#REF!</v>
      </c>
      <c r="B495" s="23" t="e">
        <f t="shared" si="29"/>
        <v>#REF!</v>
      </c>
      <c r="C495" s="24" t="e">
        <f t="shared" si="30"/>
        <v>#REF!</v>
      </c>
      <c r="D495" s="21" t="e">
        <f>IF('Management Domain'!#REF!="","",'Management Domain'!#REF!)</f>
        <v>#REF!</v>
      </c>
      <c r="E495" s="21" t="e">
        <f t="shared" si="31"/>
        <v>#REF!</v>
      </c>
    </row>
    <row r="496" spans="1:5" x14ac:dyDescent="0.2">
      <c r="A496" s="24" t="e">
        <f t="shared" si="28"/>
        <v>#REF!</v>
      </c>
      <c r="B496" s="23" t="e">
        <f t="shared" si="29"/>
        <v>#REF!</v>
      </c>
      <c r="C496" s="24" t="e">
        <f t="shared" si="30"/>
        <v>#REF!</v>
      </c>
      <c r="D496" s="21" t="e">
        <f>IF('Management Domain'!#REF!="","",'Management Domain'!#REF!)</f>
        <v>#REF!</v>
      </c>
      <c r="E496" s="21" t="e">
        <f t="shared" si="31"/>
        <v>#REF!</v>
      </c>
    </row>
    <row r="497" spans="1:5" x14ac:dyDescent="0.2">
      <c r="A497" s="24" t="e">
        <f t="shared" si="28"/>
        <v>#REF!</v>
      </c>
      <c r="B497" s="23" t="e">
        <f t="shared" si="29"/>
        <v>#REF!</v>
      </c>
      <c r="C497" s="24" t="e">
        <f t="shared" si="30"/>
        <v>#REF!</v>
      </c>
      <c r="D497" s="21" t="e">
        <f>IF('Management Domain'!#REF!="","",'Management Domain'!#REF!)</f>
        <v>#REF!</v>
      </c>
      <c r="E497" s="21" t="e">
        <f t="shared" si="31"/>
        <v>#REF!</v>
      </c>
    </row>
    <row r="498" spans="1:5" x14ac:dyDescent="0.2">
      <c r="A498" s="24" t="e">
        <f t="shared" si="28"/>
        <v>#REF!</v>
      </c>
      <c r="B498" s="23" t="e">
        <f t="shared" si="29"/>
        <v>#REF!</v>
      </c>
      <c r="C498" s="24" t="e">
        <f t="shared" si="30"/>
        <v>#REF!</v>
      </c>
      <c r="D498" s="21" t="e">
        <f>IF('Management Domain'!#REF!="","",'Management Domain'!#REF!)</f>
        <v>#REF!</v>
      </c>
      <c r="E498" s="21" t="e">
        <f t="shared" si="31"/>
        <v>#REF!</v>
      </c>
    </row>
    <row r="499" spans="1:5" x14ac:dyDescent="0.2">
      <c r="A499" s="24" t="e">
        <f t="shared" si="28"/>
        <v>#REF!</v>
      </c>
      <c r="B499" s="23" t="e">
        <f t="shared" si="29"/>
        <v>#REF!</v>
      </c>
      <c r="C499" s="24" t="e">
        <f t="shared" si="30"/>
        <v>#REF!</v>
      </c>
      <c r="D499" s="21" t="e">
        <f>IF('Management Domain'!#REF!="","",'Management Domain'!#REF!)</f>
        <v>#REF!</v>
      </c>
      <c r="E499" s="21" t="e">
        <f t="shared" si="31"/>
        <v>#REF!</v>
      </c>
    </row>
    <row r="500" spans="1:5" x14ac:dyDescent="0.2">
      <c r="A500" s="24" t="e">
        <f t="shared" si="28"/>
        <v>#REF!</v>
      </c>
      <c r="B500" s="23" t="e">
        <f t="shared" si="29"/>
        <v>#REF!</v>
      </c>
      <c r="C500" s="24" t="e">
        <f t="shared" si="30"/>
        <v>#REF!</v>
      </c>
      <c r="D500" s="21" t="e">
        <f>IF('Management Domain'!#REF!="","",'Management Domain'!#REF!)</f>
        <v>#REF!</v>
      </c>
      <c r="E500" s="21" t="e">
        <f t="shared" si="31"/>
        <v>#REF!</v>
      </c>
    </row>
    <row r="501" spans="1:5" x14ac:dyDescent="0.2">
      <c r="A501" s="24" t="e">
        <f t="shared" si="28"/>
        <v>#REF!</v>
      </c>
      <c r="B501" s="23" t="e">
        <f t="shared" si="29"/>
        <v>#REF!</v>
      </c>
      <c r="C501" s="24" t="e">
        <f t="shared" si="30"/>
        <v>#REF!</v>
      </c>
      <c r="D501" s="21" t="e">
        <f>IF('Management Domain'!#REF!="","",'Management Domain'!#REF!)</f>
        <v>#REF!</v>
      </c>
      <c r="E501" s="21" t="e">
        <f t="shared" si="31"/>
        <v>#REF!</v>
      </c>
    </row>
    <row r="502" spans="1:5" x14ac:dyDescent="0.2">
      <c r="A502" s="24" t="e">
        <f t="shared" si="28"/>
        <v>#REF!</v>
      </c>
      <c r="B502" s="23" t="e">
        <f t="shared" si="29"/>
        <v>#REF!</v>
      </c>
      <c r="C502" s="24" t="e">
        <f t="shared" si="30"/>
        <v>#REF!</v>
      </c>
      <c r="D502" s="21" t="e">
        <f>IF('Management Domain'!#REF!="","",'Management Domain'!#REF!)</f>
        <v>#REF!</v>
      </c>
      <c r="E502" s="21" t="e">
        <f t="shared" si="31"/>
        <v>#REF!</v>
      </c>
    </row>
    <row r="503" spans="1:5" x14ac:dyDescent="0.2">
      <c r="A503" s="24" t="e">
        <f t="shared" si="28"/>
        <v>#REF!</v>
      </c>
      <c r="B503" s="23" t="e">
        <f t="shared" si="29"/>
        <v>#REF!</v>
      </c>
      <c r="C503" s="24" t="e">
        <f t="shared" si="30"/>
        <v>#REF!</v>
      </c>
      <c r="D503" s="21" t="e">
        <f>IF('Management Domain'!#REF!="","",'Management Domain'!#REF!)</f>
        <v>#REF!</v>
      </c>
      <c r="E503" s="21" t="e">
        <f t="shared" si="31"/>
        <v>#REF!</v>
      </c>
    </row>
    <row r="504" spans="1:5" x14ac:dyDescent="0.2">
      <c r="A504" s="24" t="e">
        <f t="shared" si="28"/>
        <v>#REF!</v>
      </c>
      <c r="B504" s="23" t="e">
        <f t="shared" si="29"/>
        <v>#REF!</v>
      </c>
      <c r="C504" s="24" t="e">
        <f t="shared" si="30"/>
        <v>#REF!</v>
      </c>
      <c r="D504" s="21" t="e">
        <f>IF('Management Domain'!#REF!="","",'Management Domain'!#REF!)</f>
        <v>#REF!</v>
      </c>
      <c r="E504" s="21" t="e">
        <f t="shared" si="31"/>
        <v>#REF!</v>
      </c>
    </row>
    <row r="505" spans="1:5" x14ac:dyDescent="0.2">
      <c r="A505" s="24" t="e">
        <f t="shared" si="28"/>
        <v>#REF!</v>
      </c>
      <c r="B505" s="23" t="e">
        <f t="shared" si="29"/>
        <v>#REF!</v>
      </c>
      <c r="C505" s="24" t="e">
        <f t="shared" si="30"/>
        <v>#REF!</v>
      </c>
      <c r="D505" s="21" t="e">
        <f>IF('Management Domain'!#REF!="","",'Management Domain'!#REF!)</f>
        <v>#REF!</v>
      </c>
      <c r="E505" s="21" t="e">
        <f t="shared" si="31"/>
        <v>#REF!</v>
      </c>
    </row>
    <row r="506" spans="1:5" x14ac:dyDescent="0.2">
      <c r="A506" s="24" t="e">
        <f t="shared" si="28"/>
        <v>#REF!</v>
      </c>
      <c r="B506" s="23" t="e">
        <f t="shared" si="29"/>
        <v>#REF!</v>
      </c>
      <c r="C506" s="24" t="e">
        <f t="shared" si="30"/>
        <v>#REF!</v>
      </c>
      <c r="D506" s="21" t="e">
        <f>IF('Management Domain'!#REF!="","",'Management Domain'!#REF!)</f>
        <v>#REF!</v>
      </c>
      <c r="E506" s="21" t="e">
        <f t="shared" si="31"/>
        <v>#REF!</v>
      </c>
    </row>
    <row r="507" spans="1:5" x14ac:dyDescent="0.2">
      <c r="A507" s="24" t="e">
        <f t="shared" si="28"/>
        <v>#REF!</v>
      </c>
      <c r="B507" s="23" t="e">
        <f t="shared" si="29"/>
        <v>#REF!</v>
      </c>
      <c r="C507" s="24" t="e">
        <f t="shared" si="30"/>
        <v>#REF!</v>
      </c>
      <c r="D507" s="21" t="e">
        <f>IF('Management Domain'!#REF!="","",'Management Domain'!#REF!)</f>
        <v>#REF!</v>
      </c>
      <c r="E507" s="21" t="e">
        <f t="shared" si="31"/>
        <v>#REF!</v>
      </c>
    </row>
    <row r="508" spans="1:5" x14ac:dyDescent="0.2">
      <c r="A508" s="24" t="e">
        <f t="shared" ref="A508:A571" si="32">IF(D508="","",LEFT(D508,SEARCH("-",D508)-1))</f>
        <v>#REF!</v>
      </c>
      <c r="B508" s="23" t="e">
        <f t="shared" ref="B508:B571" si="33">IF(D508="","",MID(D508,SEARCH("-",D508,1)+1,SEARCH("-",D508,SEARCH("-",D508,1)+1)-SEARCH("-",D508,1)-1))</f>
        <v>#REF!</v>
      </c>
      <c r="C508" s="24" t="e">
        <f t="shared" ref="C508:C571" si="34">IF(D508="","",RIGHT(D508,LEN(D508)-SEARCH("-",D508,SEARCH("-",D508,SEARCH("-",D508)+1))))</f>
        <v>#REF!</v>
      </c>
      <c r="D508" s="21" t="e">
        <f>IF('Management Domain'!#REF!="","",'Management Domain'!#REF!)</f>
        <v>#REF!</v>
      </c>
      <c r="E508" s="21" t="e">
        <f t="shared" ref="E508:E571" si="35">IF(C508="","",INT(C508))</f>
        <v>#REF!</v>
      </c>
    </row>
    <row r="509" spans="1:5" x14ac:dyDescent="0.2">
      <c r="A509" s="24" t="e">
        <f t="shared" si="32"/>
        <v>#REF!</v>
      </c>
      <c r="B509" s="23" t="e">
        <f t="shared" si="33"/>
        <v>#REF!</v>
      </c>
      <c r="C509" s="24" t="e">
        <f t="shared" si="34"/>
        <v>#REF!</v>
      </c>
      <c r="D509" s="21" t="e">
        <f>IF('Management Domain'!#REF!="","",'Management Domain'!#REF!)</f>
        <v>#REF!</v>
      </c>
      <c r="E509" s="21" t="e">
        <f t="shared" si="35"/>
        <v>#REF!</v>
      </c>
    </row>
    <row r="510" spans="1:5" x14ac:dyDescent="0.2">
      <c r="A510" s="24" t="e">
        <f t="shared" si="32"/>
        <v>#REF!</v>
      </c>
      <c r="B510" s="23" t="e">
        <f t="shared" si="33"/>
        <v>#REF!</v>
      </c>
      <c r="C510" s="24" t="e">
        <f t="shared" si="34"/>
        <v>#REF!</v>
      </c>
      <c r="D510" s="21" t="e">
        <f>IF('Management Domain'!#REF!="","",'Management Domain'!#REF!)</f>
        <v>#REF!</v>
      </c>
      <c r="E510" s="21" t="e">
        <f t="shared" si="35"/>
        <v>#REF!</v>
      </c>
    </row>
    <row r="511" spans="1:5" x14ac:dyDescent="0.2">
      <c r="A511" s="24" t="e">
        <f t="shared" si="32"/>
        <v>#REF!</v>
      </c>
      <c r="B511" s="23" t="e">
        <f t="shared" si="33"/>
        <v>#REF!</v>
      </c>
      <c r="C511" s="24" t="e">
        <f t="shared" si="34"/>
        <v>#REF!</v>
      </c>
      <c r="D511" s="21" t="e">
        <f>IF('Management Domain'!#REF!="","",'Management Domain'!#REF!)</f>
        <v>#REF!</v>
      </c>
      <c r="E511" s="21" t="e">
        <f t="shared" si="35"/>
        <v>#REF!</v>
      </c>
    </row>
    <row r="512" spans="1:5" x14ac:dyDescent="0.2">
      <c r="A512" s="24" t="e">
        <f t="shared" si="32"/>
        <v>#REF!</v>
      </c>
      <c r="B512" s="23" t="e">
        <f t="shared" si="33"/>
        <v>#REF!</v>
      </c>
      <c r="C512" s="24" t="e">
        <f t="shared" si="34"/>
        <v>#REF!</v>
      </c>
      <c r="D512" s="21" t="e">
        <f>IF('Management Domain'!#REF!="","",'Management Domain'!#REF!)</f>
        <v>#REF!</v>
      </c>
      <c r="E512" s="21" t="e">
        <f t="shared" si="35"/>
        <v>#REF!</v>
      </c>
    </row>
    <row r="513" spans="1:5" x14ac:dyDescent="0.2">
      <c r="A513" s="24" t="e">
        <f t="shared" si="32"/>
        <v>#REF!</v>
      </c>
      <c r="B513" s="23" t="e">
        <f t="shared" si="33"/>
        <v>#REF!</v>
      </c>
      <c r="C513" s="24" t="e">
        <f t="shared" si="34"/>
        <v>#REF!</v>
      </c>
      <c r="D513" s="21" t="e">
        <f>IF('Management Domain'!#REF!="","",'Management Domain'!#REF!)</f>
        <v>#REF!</v>
      </c>
      <c r="E513" s="21" t="e">
        <f t="shared" si="35"/>
        <v>#REF!</v>
      </c>
    </row>
    <row r="514" spans="1:5" x14ac:dyDescent="0.2">
      <c r="A514" s="24" t="e">
        <f t="shared" si="32"/>
        <v>#REF!</v>
      </c>
      <c r="B514" s="23" t="e">
        <f t="shared" si="33"/>
        <v>#REF!</v>
      </c>
      <c r="C514" s="24" t="e">
        <f t="shared" si="34"/>
        <v>#REF!</v>
      </c>
      <c r="D514" s="21" t="e">
        <f>IF('Management Domain'!#REF!="","",'Management Domain'!#REF!)</f>
        <v>#REF!</v>
      </c>
      <c r="E514" s="21" t="e">
        <f t="shared" si="35"/>
        <v>#REF!</v>
      </c>
    </row>
    <row r="515" spans="1:5" x14ac:dyDescent="0.2">
      <c r="A515" s="24" t="e">
        <f t="shared" si="32"/>
        <v>#REF!</v>
      </c>
      <c r="B515" s="23" t="e">
        <f t="shared" si="33"/>
        <v>#REF!</v>
      </c>
      <c r="C515" s="24" t="e">
        <f t="shared" si="34"/>
        <v>#REF!</v>
      </c>
      <c r="D515" s="21" t="e">
        <f>IF('Management Domain'!#REF!="","",'Management Domain'!#REF!)</f>
        <v>#REF!</v>
      </c>
      <c r="E515" s="21" t="e">
        <f t="shared" si="35"/>
        <v>#REF!</v>
      </c>
    </row>
    <row r="516" spans="1:5" x14ac:dyDescent="0.2">
      <c r="A516" s="24" t="e">
        <f t="shared" si="32"/>
        <v>#REF!</v>
      </c>
      <c r="B516" s="23" t="e">
        <f t="shared" si="33"/>
        <v>#REF!</v>
      </c>
      <c r="C516" s="24" t="e">
        <f t="shared" si="34"/>
        <v>#REF!</v>
      </c>
      <c r="D516" s="21" t="e">
        <f>IF('Management Domain'!#REF!="","",'Management Domain'!#REF!)</f>
        <v>#REF!</v>
      </c>
      <c r="E516" s="21" t="e">
        <f t="shared" si="35"/>
        <v>#REF!</v>
      </c>
    </row>
    <row r="517" spans="1:5" x14ac:dyDescent="0.2">
      <c r="A517" s="24" t="e">
        <f t="shared" si="32"/>
        <v>#REF!</v>
      </c>
      <c r="B517" s="23" t="e">
        <f t="shared" si="33"/>
        <v>#REF!</v>
      </c>
      <c r="C517" s="24" t="e">
        <f t="shared" si="34"/>
        <v>#REF!</v>
      </c>
      <c r="D517" s="21" t="e">
        <f>IF('Management Domain'!#REF!="","",'Management Domain'!#REF!)</f>
        <v>#REF!</v>
      </c>
      <c r="E517" s="21" t="e">
        <f t="shared" si="35"/>
        <v>#REF!</v>
      </c>
    </row>
    <row r="518" spans="1:5" x14ac:dyDescent="0.2">
      <c r="A518" s="24" t="e">
        <f t="shared" si="32"/>
        <v>#REF!</v>
      </c>
      <c r="B518" s="23" t="e">
        <f t="shared" si="33"/>
        <v>#REF!</v>
      </c>
      <c r="C518" s="24" t="e">
        <f t="shared" si="34"/>
        <v>#REF!</v>
      </c>
      <c r="D518" s="21" t="e">
        <f>IF('Management Domain'!#REF!="","",'Management Domain'!#REF!)</f>
        <v>#REF!</v>
      </c>
      <c r="E518" s="21" t="e">
        <f t="shared" si="35"/>
        <v>#REF!</v>
      </c>
    </row>
    <row r="519" spans="1:5" x14ac:dyDescent="0.2">
      <c r="A519" s="24" t="e">
        <f t="shared" si="32"/>
        <v>#REF!</v>
      </c>
      <c r="B519" s="23" t="e">
        <f t="shared" si="33"/>
        <v>#REF!</v>
      </c>
      <c r="C519" s="24" t="e">
        <f t="shared" si="34"/>
        <v>#REF!</v>
      </c>
      <c r="D519" s="21" t="e">
        <f>IF('Management Domain'!#REF!="","",'Management Domain'!#REF!)</f>
        <v>#REF!</v>
      </c>
      <c r="E519" s="21" t="e">
        <f t="shared" si="35"/>
        <v>#REF!</v>
      </c>
    </row>
    <row r="520" spans="1:5" x14ac:dyDescent="0.2">
      <c r="A520" s="24" t="e">
        <f t="shared" si="32"/>
        <v>#REF!</v>
      </c>
      <c r="B520" s="23" t="e">
        <f t="shared" si="33"/>
        <v>#REF!</v>
      </c>
      <c r="C520" s="24" t="e">
        <f t="shared" si="34"/>
        <v>#REF!</v>
      </c>
      <c r="D520" s="21" t="e">
        <f>IF('Management Domain'!#REF!="","",'Management Domain'!#REF!)</f>
        <v>#REF!</v>
      </c>
      <c r="E520" s="21" t="e">
        <f t="shared" si="35"/>
        <v>#REF!</v>
      </c>
    </row>
    <row r="521" spans="1:5" x14ac:dyDescent="0.2">
      <c r="A521" s="24" t="e">
        <f t="shared" si="32"/>
        <v>#REF!</v>
      </c>
      <c r="B521" s="23" t="e">
        <f t="shared" si="33"/>
        <v>#REF!</v>
      </c>
      <c r="C521" s="24" t="e">
        <f t="shared" si="34"/>
        <v>#REF!</v>
      </c>
      <c r="D521" s="21" t="e">
        <f>IF('Management Domain'!#REF!="","",'Management Domain'!#REF!)</f>
        <v>#REF!</v>
      </c>
      <c r="E521" s="21" t="e">
        <f t="shared" si="35"/>
        <v>#REF!</v>
      </c>
    </row>
    <row r="522" spans="1:5" x14ac:dyDescent="0.2">
      <c r="A522" s="24" t="e">
        <f t="shared" si="32"/>
        <v>#REF!</v>
      </c>
      <c r="B522" s="23" t="e">
        <f t="shared" si="33"/>
        <v>#REF!</v>
      </c>
      <c r="C522" s="24" t="e">
        <f t="shared" si="34"/>
        <v>#REF!</v>
      </c>
      <c r="D522" s="21" t="e">
        <f>IF('Management Domain'!#REF!="","",'Management Domain'!#REF!)</f>
        <v>#REF!</v>
      </c>
      <c r="E522" s="21" t="e">
        <f t="shared" si="35"/>
        <v>#REF!</v>
      </c>
    </row>
    <row r="523" spans="1:5" x14ac:dyDescent="0.2">
      <c r="A523" s="24" t="e">
        <f t="shared" si="32"/>
        <v>#REF!</v>
      </c>
      <c r="B523" s="23" t="e">
        <f t="shared" si="33"/>
        <v>#REF!</v>
      </c>
      <c r="C523" s="24" t="e">
        <f t="shared" si="34"/>
        <v>#REF!</v>
      </c>
      <c r="D523" s="21" t="e">
        <f>IF('Management Domain'!#REF!="","",'Management Domain'!#REF!)</f>
        <v>#REF!</v>
      </c>
      <c r="E523" s="21" t="e">
        <f t="shared" si="35"/>
        <v>#REF!</v>
      </c>
    </row>
    <row r="524" spans="1:5" x14ac:dyDescent="0.2">
      <c r="A524" s="24" t="e">
        <f t="shared" si="32"/>
        <v>#REF!</v>
      </c>
      <c r="B524" s="23" t="e">
        <f t="shared" si="33"/>
        <v>#REF!</v>
      </c>
      <c r="C524" s="24" t="e">
        <f t="shared" si="34"/>
        <v>#REF!</v>
      </c>
      <c r="D524" s="21" t="e">
        <f>IF('Management Domain'!#REF!="","",'Management Domain'!#REF!)</f>
        <v>#REF!</v>
      </c>
      <c r="E524" s="21" t="e">
        <f t="shared" si="35"/>
        <v>#REF!</v>
      </c>
    </row>
    <row r="525" spans="1:5" x14ac:dyDescent="0.2">
      <c r="A525" s="24" t="e">
        <f t="shared" si="32"/>
        <v>#REF!</v>
      </c>
      <c r="B525" s="23" t="e">
        <f t="shared" si="33"/>
        <v>#REF!</v>
      </c>
      <c r="C525" s="24" t="e">
        <f t="shared" si="34"/>
        <v>#REF!</v>
      </c>
      <c r="D525" s="21" t="e">
        <f>IF('Management Domain'!#REF!="","",'Management Domain'!#REF!)</f>
        <v>#REF!</v>
      </c>
      <c r="E525" s="21" t="e">
        <f t="shared" si="35"/>
        <v>#REF!</v>
      </c>
    </row>
    <row r="526" spans="1:5" x14ac:dyDescent="0.2">
      <c r="A526" s="24" t="e">
        <f t="shared" si="32"/>
        <v>#REF!</v>
      </c>
      <c r="B526" s="23" t="e">
        <f t="shared" si="33"/>
        <v>#REF!</v>
      </c>
      <c r="C526" s="24" t="e">
        <f t="shared" si="34"/>
        <v>#REF!</v>
      </c>
      <c r="D526" s="21" t="e">
        <f>IF('Management Domain'!#REF!="","",'Management Domain'!#REF!)</f>
        <v>#REF!</v>
      </c>
      <c r="E526" s="21" t="e">
        <f t="shared" si="35"/>
        <v>#REF!</v>
      </c>
    </row>
    <row r="527" spans="1:5" x14ac:dyDescent="0.2">
      <c r="A527" s="24" t="e">
        <f t="shared" si="32"/>
        <v>#REF!</v>
      </c>
      <c r="B527" s="23" t="e">
        <f t="shared" si="33"/>
        <v>#REF!</v>
      </c>
      <c r="C527" s="24" t="e">
        <f t="shared" si="34"/>
        <v>#REF!</v>
      </c>
      <c r="D527" s="21" t="e">
        <f>IF('Management Domain'!#REF!="","",'Management Domain'!#REF!)</f>
        <v>#REF!</v>
      </c>
      <c r="E527" s="21" t="e">
        <f t="shared" si="35"/>
        <v>#REF!</v>
      </c>
    </row>
    <row r="528" spans="1:5" x14ac:dyDescent="0.2">
      <c r="A528" s="24" t="e">
        <f t="shared" si="32"/>
        <v>#REF!</v>
      </c>
      <c r="B528" s="23" t="e">
        <f t="shared" si="33"/>
        <v>#REF!</v>
      </c>
      <c r="C528" s="24" t="e">
        <f t="shared" si="34"/>
        <v>#REF!</v>
      </c>
      <c r="D528" s="21" t="e">
        <f>IF('Management Domain'!#REF!="","",'Management Domain'!#REF!)</f>
        <v>#REF!</v>
      </c>
      <c r="E528" s="21" t="e">
        <f t="shared" si="35"/>
        <v>#REF!</v>
      </c>
    </row>
    <row r="529" spans="1:5" x14ac:dyDescent="0.2">
      <c r="A529" s="24" t="e">
        <f t="shared" si="32"/>
        <v>#REF!</v>
      </c>
      <c r="B529" s="23" t="e">
        <f t="shared" si="33"/>
        <v>#REF!</v>
      </c>
      <c r="C529" s="24" t="e">
        <f t="shared" si="34"/>
        <v>#REF!</v>
      </c>
      <c r="D529" s="21" t="e">
        <f>IF('Management Domain'!#REF!="","",'Management Domain'!#REF!)</f>
        <v>#REF!</v>
      </c>
      <c r="E529" s="21" t="e">
        <f t="shared" si="35"/>
        <v>#REF!</v>
      </c>
    </row>
    <row r="530" spans="1:5" x14ac:dyDescent="0.2">
      <c r="A530" s="24" t="e">
        <f t="shared" si="32"/>
        <v>#REF!</v>
      </c>
      <c r="B530" s="23" t="e">
        <f t="shared" si="33"/>
        <v>#REF!</v>
      </c>
      <c r="C530" s="24" t="e">
        <f t="shared" si="34"/>
        <v>#REF!</v>
      </c>
      <c r="D530" s="21" t="e">
        <f>IF('Management Domain'!#REF!="","",'Management Domain'!#REF!)</f>
        <v>#REF!</v>
      </c>
      <c r="E530" s="21" t="e">
        <f t="shared" si="35"/>
        <v>#REF!</v>
      </c>
    </row>
    <row r="531" spans="1:5" x14ac:dyDescent="0.2">
      <c r="A531" s="24" t="e">
        <f t="shared" si="32"/>
        <v>#REF!</v>
      </c>
      <c r="B531" s="23" t="e">
        <f t="shared" si="33"/>
        <v>#REF!</v>
      </c>
      <c r="C531" s="24" t="e">
        <f t="shared" si="34"/>
        <v>#REF!</v>
      </c>
      <c r="D531" s="21" t="e">
        <f>IF('Management Domain'!#REF!="","",'Management Domain'!#REF!)</f>
        <v>#REF!</v>
      </c>
      <c r="E531" s="21" t="e">
        <f t="shared" si="35"/>
        <v>#REF!</v>
      </c>
    </row>
    <row r="532" spans="1:5" x14ac:dyDescent="0.2">
      <c r="A532" s="24" t="e">
        <f t="shared" si="32"/>
        <v>#REF!</v>
      </c>
      <c r="B532" s="23" t="e">
        <f t="shared" si="33"/>
        <v>#REF!</v>
      </c>
      <c r="C532" s="24" t="e">
        <f t="shared" si="34"/>
        <v>#REF!</v>
      </c>
      <c r="D532" s="21" t="e">
        <f>IF('Management Domain'!#REF!="","",'Management Domain'!#REF!)</f>
        <v>#REF!</v>
      </c>
      <c r="E532" s="21" t="e">
        <f t="shared" si="35"/>
        <v>#REF!</v>
      </c>
    </row>
    <row r="533" spans="1:5" x14ac:dyDescent="0.2">
      <c r="A533" s="24" t="e">
        <f t="shared" si="32"/>
        <v>#REF!</v>
      </c>
      <c r="B533" s="23" t="e">
        <f t="shared" si="33"/>
        <v>#REF!</v>
      </c>
      <c r="C533" s="24" t="e">
        <f t="shared" si="34"/>
        <v>#REF!</v>
      </c>
      <c r="D533" s="21" t="e">
        <f>IF('Management Domain'!#REF!="","",'Management Domain'!#REF!)</f>
        <v>#REF!</v>
      </c>
      <c r="E533" s="21" t="e">
        <f t="shared" si="35"/>
        <v>#REF!</v>
      </c>
    </row>
    <row r="534" spans="1:5" x14ac:dyDescent="0.2">
      <c r="A534" s="24" t="e">
        <f t="shared" si="32"/>
        <v>#REF!</v>
      </c>
      <c r="B534" s="23" t="e">
        <f t="shared" si="33"/>
        <v>#REF!</v>
      </c>
      <c r="C534" s="24" t="e">
        <f t="shared" si="34"/>
        <v>#REF!</v>
      </c>
      <c r="D534" s="21" t="e">
        <f>IF('Management Domain'!#REF!="","",'Management Domain'!#REF!)</f>
        <v>#REF!</v>
      </c>
      <c r="E534" s="21" t="e">
        <f t="shared" si="35"/>
        <v>#REF!</v>
      </c>
    </row>
    <row r="535" spans="1:5" x14ac:dyDescent="0.2">
      <c r="A535" s="24" t="e">
        <f t="shared" si="32"/>
        <v>#REF!</v>
      </c>
      <c r="B535" s="23" t="e">
        <f t="shared" si="33"/>
        <v>#REF!</v>
      </c>
      <c r="C535" s="24" t="e">
        <f t="shared" si="34"/>
        <v>#REF!</v>
      </c>
      <c r="D535" s="21" t="e">
        <f>IF('Management Domain'!#REF!="","",'Management Domain'!#REF!)</f>
        <v>#REF!</v>
      </c>
      <c r="E535" s="21" t="e">
        <f t="shared" si="35"/>
        <v>#REF!</v>
      </c>
    </row>
    <row r="536" spans="1:5" x14ac:dyDescent="0.2">
      <c r="A536" s="24" t="e">
        <f t="shared" si="32"/>
        <v>#REF!</v>
      </c>
      <c r="B536" s="23" t="e">
        <f t="shared" si="33"/>
        <v>#REF!</v>
      </c>
      <c r="C536" s="24" t="e">
        <f t="shared" si="34"/>
        <v>#REF!</v>
      </c>
      <c r="D536" s="21" t="e">
        <f>IF('Management Domain'!#REF!="","",'Management Domain'!#REF!)</f>
        <v>#REF!</v>
      </c>
      <c r="E536" s="21" t="e">
        <f t="shared" si="35"/>
        <v>#REF!</v>
      </c>
    </row>
    <row r="537" spans="1:5" x14ac:dyDescent="0.2">
      <c r="A537" s="24" t="e">
        <f t="shared" si="32"/>
        <v>#REF!</v>
      </c>
      <c r="B537" s="23" t="e">
        <f t="shared" si="33"/>
        <v>#REF!</v>
      </c>
      <c r="C537" s="24" t="e">
        <f t="shared" si="34"/>
        <v>#REF!</v>
      </c>
      <c r="D537" s="21" t="e">
        <f>IF('Management Domain'!#REF!="","",'Management Domain'!#REF!)</f>
        <v>#REF!</v>
      </c>
      <c r="E537" s="21" t="e">
        <f t="shared" si="35"/>
        <v>#REF!</v>
      </c>
    </row>
    <row r="538" spans="1:5" x14ac:dyDescent="0.2">
      <c r="A538" s="24" t="e">
        <f t="shared" si="32"/>
        <v>#REF!</v>
      </c>
      <c r="B538" s="23" t="e">
        <f t="shared" si="33"/>
        <v>#REF!</v>
      </c>
      <c r="C538" s="24" t="e">
        <f t="shared" si="34"/>
        <v>#REF!</v>
      </c>
      <c r="D538" s="21" t="e">
        <f>IF('Management Domain'!#REF!="","",'Management Domain'!#REF!)</f>
        <v>#REF!</v>
      </c>
      <c r="E538" s="21" t="e">
        <f t="shared" si="35"/>
        <v>#REF!</v>
      </c>
    </row>
    <row r="539" spans="1:5" x14ac:dyDescent="0.2">
      <c r="A539" s="24" t="e">
        <f t="shared" si="32"/>
        <v>#REF!</v>
      </c>
      <c r="B539" s="23" t="e">
        <f t="shared" si="33"/>
        <v>#REF!</v>
      </c>
      <c r="C539" s="24" t="e">
        <f t="shared" si="34"/>
        <v>#REF!</v>
      </c>
      <c r="D539" s="21" t="e">
        <f>IF('Management Domain'!#REF!="","",'Management Domain'!#REF!)</f>
        <v>#REF!</v>
      </c>
      <c r="E539" s="21" t="e">
        <f t="shared" si="35"/>
        <v>#REF!</v>
      </c>
    </row>
    <row r="540" spans="1:5" x14ac:dyDescent="0.2">
      <c r="A540" s="24" t="e">
        <f t="shared" si="32"/>
        <v>#REF!</v>
      </c>
      <c r="B540" s="23" t="e">
        <f t="shared" si="33"/>
        <v>#REF!</v>
      </c>
      <c r="C540" s="24" t="e">
        <f t="shared" si="34"/>
        <v>#REF!</v>
      </c>
      <c r="D540" s="21" t="e">
        <f>IF('Management Domain'!#REF!="","",'Management Domain'!#REF!)</f>
        <v>#REF!</v>
      </c>
      <c r="E540" s="21" t="e">
        <f t="shared" si="35"/>
        <v>#REF!</v>
      </c>
    </row>
    <row r="541" spans="1:5" x14ac:dyDescent="0.2">
      <c r="A541" s="24" t="e">
        <f t="shared" si="32"/>
        <v>#REF!</v>
      </c>
      <c r="B541" s="23" t="e">
        <f t="shared" si="33"/>
        <v>#REF!</v>
      </c>
      <c r="C541" s="24" t="e">
        <f t="shared" si="34"/>
        <v>#REF!</v>
      </c>
      <c r="D541" s="21" t="e">
        <f>IF('Management Domain'!#REF!="","",'Management Domain'!#REF!)</f>
        <v>#REF!</v>
      </c>
      <c r="E541" s="21" t="e">
        <f t="shared" si="35"/>
        <v>#REF!</v>
      </c>
    </row>
    <row r="542" spans="1:5" x14ac:dyDescent="0.2">
      <c r="A542" s="24" t="e">
        <f t="shared" si="32"/>
        <v>#REF!</v>
      </c>
      <c r="B542" s="23" t="e">
        <f t="shared" si="33"/>
        <v>#REF!</v>
      </c>
      <c r="C542" s="24" t="e">
        <f t="shared" si="34"/>
        <v>#REF!</v>
      </c>
      <c r="D542" s="21" t="e">
        <f>IF('Management Domain'!#REF!="","",'Management Domain'!#REF!)</f>
        <v>#REF!</v>
      </c>
      <c r="E542" s="21" t="e">
        <f t="shared" si="35"/>
        <v>#REF!</v>
      </c>
    </row>
    <row r="543" spans="1:5" x14ac:dyDescent="0.2">
      <c r="A543" s="24" t="e">
        <f t="shared" si="32"/>
        <v>#REF!</v>
      </c>
      <c r="B543" s="23" t="e">
        <f t="shared" si="33"/>
        <v>#REF!</v>
      </c>
      <c r="C543" s="24" t="e">
        <f t="shared" si="34"/>
        <v>#REF!</v>
      </c>
      <c r="D543" s="21" t="e">
        <f>IF('Management Domain'!#REF!="","",'Management Domain'!#REF!)</f>
        <v>#REF!</v>
      </c>
      <c r="E543" s="21" t="e">
        <f t="shared" si="35"/>
        <v>#REF!</v>
      </c>
    </row>
    <row r="544" spans="1:5" x14ac:dyDescent="0.2">
      <c r="A544" s="24" t="e">
        <f t="shared" si="32"/>
        <v>#REF!</v>
      </c>
      <c r="B544" s="23" t="e">
        <f t="shared" si="33"/>
        <v>#REF!</v>
      </c>
      <c r="C544" s="24" t="e">
        <f t="shared" si="34"/>
        <v>#REF!</v>
      </c>
      <c r="D544" s="21" t="e">
        <f>IF('Management Domain'!#REF!="","",'Management Domain'!#REF!)</f>
        <v>#REF!</v>
      </c>
      <c r="E544" s="21" t="e">
        <f t="shared" si="35"/>
        <v>#REF!</v>
      </c>
    </row>
    <row r="545" spans="1:5" x14ac:dyDescent="0.2">
      <c r="A545" s="24" t="e">
        <f t="shared" si="32"/>
        <v>#REF!</v>
      </c>
      <c r="B545" s="23" t="e">
        <f t="shared" si="33"/>
        <v>#REF!</v>
      </c>
      <c r="C545" s="24" t="e">
        <f t="shared" si="34"/>
        <v>#REF!</v>
      </c>
      <c r="D545" s="21" t="e">
        <f>IF('Management Domain'!#REF!="","",'Management Domain'!#REF!)</f>
        <v>#REF!</v>
      </c>
      <c r="E545" s="21" t="e">
        <f t="shared" si="35"/>
        <v>#REF!</v>
      </c>
    </row>
    <row r="546" spans="1:5" x14ac:dyDescent="0.2">
      <c r="A546" s="24" t="e">
        <f t="shared" si="32"/>
        <v>#REF!</v>
      </c>
      <c r="B546" s="23" t="e">
        <f t="shared" si="33"/>
        <v>#REF!</v>
      </c>
      <c r="C546" s="24" t="e">
        <f t="shared" si="34"/>
        <v>#REF!</v>
      </c>
      <c r="D546" s="21" t="e">
        <f>IF('Management Domain'!#REF!="","",'Management Domain'!#REF!)</f>
        <v>#REF!</v>
      </c>
      <c r="E546" s="21" t="e">
        <f t="shared" si="35"/>
        <v>#REF!</v>
      </c>
    </row>
    <row r="547" spans="1:5" x14ac:dyDescent="0.2">
      <c r="A547" s="24" t="e">
        <f t="shared" si="32"/>
        <v>#REF!</v>
      </c>
      <c r="B547" s="23" t="e">
        <f t="shared" si="33"/>
        <v>#REF!</v>
      </c>
      <c r="C547" s="24" t="e">
        <f t="shared" si="34"/>
        <v>#REF!</v>
      </c>
      <c r="D547" s="21" t="e">
        <f>IF('Management Domain'!#REF!="","",'Management Domain'!#REF!)</f>
        <v>#REF!</v>
      </c>
      <c r="E547" s="21" t="e">
        <f t="shared" si="35"/>
        <v>#REF!</v>
      </c>
    </row>
    <row r="548" spans="1:5" x14ac:dyDescent="0.2">
      <c r="A548" s="24" t="e">
        <f t="shared" si="32"/>
        <v>#REF!</v>
      </c>
      <c r="B548" s="23" t="e">
        <f t="shared" si="33"/>
        <v>#REF!</v>
      </c>
      <c r="C548" s="24" t="e">
        <f t="shared" si="34"/>
        <v>#REF!</v>
      </c>
      <c r="D548" s="21" t="e">
        <f>IF('Management Domain'!#REF!="","",'Management Domain'!#REF!)</f>
        <v>#REF!</v>
      </c>
      <c r="E548" s="21" t="e">
        <f t="shared" si="35"/>
        <v>#REF!</v>
      </c>
    </row>
    <row r="549" spans="1:5" x14ac:dyDescent="0.2">
      <c r="A549" s="24" t="e">
        <f t="shared" si="32"/>
        <v>#REF!</v>
      </c>
      <c r="B549" s="23" t="e">
        <f t="shared" si="33"/>
        <v>#REF!</v>
      </c>
      <c r="C549" s="24" t="e">
        <f t="shared" si="34"/>
        <v>#REF!</v>
      </c>
      <c r="D549" s="21" t="e">
        <f>IF('Management Domain'!#REF!="","",'Management Domain'!#REF!)</f>
        <v>#REF!</v>
      </c>
      <c r="E549" s="21" t="e">
        <f t="shared" si="35"/>
        <v>#REF!</v>
      </c>
    </row>
    <row r="550" spans="1:5" x14ac:dyDescent="0.2">
      <c r="A550" s="24" t="e">
        <f t="shared" si="32"/>
        <v>#REF!</v>
      </c>
      <c r="B550" s="23" t="e">
        <f t="shared" si="33"/>
        <v>#REF!</v>
      </c>
      <c r="C550" s="24" t="e">
        <f t="shared" si="34"/>
        <v>#REF!</v>
      </c>
      <c r="D550" s="21" t="e">
        <f>IF('Management Domain'!#REF!="","",'Management Domain'!#REF!)</f>
        <v>#REF!</v>
      </c>
      <c r="E550" s="21" t="e">
        <f t="shared" si="35"/>
        <v>#REF!</v>
      </c>
    </row>
    <row r="551" spans="1:5" x14ac:dyDescent="0.2">
      <c r="A551" s="24" t="e">
        <f t="shared" si="32"/>
        <v>#REF!</v>
      </c>
      <c r="B551" s="23" t="e">
        <f t="shared" si="33"/>
        <v>#REF!</v>
      </c>
      <c r="C551" s="24" t="e">
        <f t="shared" si="34"/>
        <v>#REF!</v>
      </c>
      <c r="D551" s="21" t="e">
        <f>IF('Management Domain'!#REF!="","",'Management Domain'!#REF!)</f>
        <v>#REF!</v>
      </c>
      <c r="E551" s="21" t="e">
        <f t="shared" si="35"/>
        <v>#REF!</v>
      </c>
    </row>
    <row r="552" spans="1:5" x14ac:dyDescent="0.2">
      <c r="A552" s="24" t="e">
        <f t="shared" si="32"/>
        <v>#REF!</v>
      </c>
      <c r="B552" s="23" t="e">
        <f t="shared" si="33"/>
        <v>#REF!</v>
      </c>
      <c r="C552" s="24" t="e">
        <f t="shared" si="34"/>
        <v>#REF!</v>
      </c>
      <c r="D552" s="21" t="e">
        <f>IF('Management Domain'!#REF!="","",'Management Domain'!#REF!)</f>
        <v>#REF!</v>
      </c>
      <c r="E552" s="21" t="e">
        <f t="shared" si="35"/>
        <v>#REF!</v>
      </c>
    </row>
    <row r="553" spans="1:5" x14ac:dyDescent="0.2">
      <c r="A553" s="24" t="e">
        <f t="shared" si="32"/>
        <v>#REF!</v>
      </c>
      <c r="B553" s="23" t="e">
        <f t="shared" si="33"/>
        <v>#REF!</v>
      </c>
      <c r="C553" s="24" t="e">
        <f t="shared" si="34"/>
        <v>#REF!</v>
      </c>
      <c r="D553" s="21" t="e">
        <f>IF('Management Domain'!#REF!="","",'Management Domain'!#REF!)</f>
        <v>#REF!</v>
      </c>
      <c r="E553" s="21" t="e">
        <f t="shared" si="35"/>
        <v>#REF!</v>
      </c>
    </row>
    <row r="554" spans="1:5" x14ac:dyDescent="0.2">
      <c r="A554" s="24" t="e">
        <f t="shared" si="32"/>
        <v>#REF!</v>
      </c>
      <c r="B554" s="23" t="e">
        <f t="shared" si="33"/>
        <v>#REF!</v>
      </c>
      <c r="C554" s="24" t="e">
        <f t="shared" si="34"/>
        <v>#REF!</v>
      </c>
      <c r="D554" s="21" t="e">
        <f>IF('Management Domain'!#REF!="","",'Management Domain'!#REF!)</f>
        <v>#REF!</v>
      </c>
      <c r="E554" s="21" t="e">
        <f t="shared" si="35"/>
        <v>#REF!</v>
      </c>
    </row>
    <row r="555" spans="1:5" x14ac:dyDescent="0.2">
      <c r="A555" s="24" t="e">
        <f t="shared" si="32"/>
        <v>#REF!</v>
      </c>
      <c r="B555" s="23" t="e">
        <f t="shared" si="33"/>
        <v>#REF!</v>
      </c>
      <c r="C555" s="24" t="e">
        <f t="shared" si="34"/>
        <v>#REF!</v>
      </c>
      <c r="D555" s="21" t="e">
        <f>IF('Management Domain'!#REF!="","",'Management Domain'!#REF!)</f>
        <v>#REF!</v>
      </c>
      <c r="E555" s="21" t="e">
        <f t="shared" si="35"/>
        <v>#REF!</v>
      </c>
    </row>
    <row r="556" spans="1:5" x14ac:dyDescent="0.2">
      <c r="A556" s="24" t="e">
        <f t="shared" si="32"/>
        <v>#REF!</v>
      </c>
      <c r="B556" s="23" t="e">
        <f t="shared" si="33"/>
        <v>#REF!</v>
      </c>
      <c r="C556" s="24" t="e">
        <f t="shared" si="34"/>
        <v>#REF!</v>
      </c>
      <c r="D556" s="21" t="e">
        <f>IF('Management Domain'!#REF!="","",'Management Domain'!#REF!)</f>
        <v>#REF!</v>
      </c>
      <c r="E556" s="21" t="e">
        <f t="shared" si="35"/>
        <v>#REF!</v>
      </c>
    </row>
    <row r="557" spans="1:5" x14ac:dyDescent="0.2">
      <c r="A557" s="24" t="e">
        <f t="shared" si="32"/>
        <v>#REF!</v>
      </c>
      <c r="B557" s="23" t="e">
        <f t="shared" si="33"/>
        <v>#REF!</v>
      </c>
      <c r="C557" s="24" t="e">
        <f t="shared" si="34"/>
        <v>#REF!</v>
      </c>
      <c r="D557" s="21" t="e">
        <f>IF('Management Domain'!#REF!="","",'Management Domain'!#REF!)</f>
        <v>#REF!</v>
      </c>
      <c r="E557" s="21" t="e">
        <f t="shared" si="35"/>
        <v>#REF!</v>
      </c>
    </row>
    <row r="558" spans="1:5" x14ac:dyDescent="0.2">
      <c r="A558" s="24" t="e">
        <f t="shared" si="32"/>
        <v>#REF!</v>
      </c>
      <c r="B558" s="23" t="e">
        <f t="shared" si="33"/>
        <v>#REF!</v>
      </c>
      <c r="C558" s="24" t="e">
        <f t="shared" si="34"/>
        <v>#REF!</v>
      </c>
      <c r="D558" s="21" t="e">
        <f>IF('Management Domain'!#REF!="","",'Management Domain'!#REF!)</f>
        <v>#REF!</v>
      </c>
      <c r="E558" s="21" t="e">
        <f t="shared" si="35"/>
        <v>#REF!</v>
      </c>
    </row>
    <row r="559" spans="1:5" x14ac:dyDescent="0.2">
      <c r="A559" s="24" t="e">
        <f t="shared" si="32"/>
        <v>#REF!</v>
      </c>
      <c r="B559" s="23" t="e">
        <f t="shared" si="33"/>
        <v>#REF!</v>
      </c>
      <c r="C559" s="24" t="e">
        <f t="shared" si="34"/>
        <v>#REF!</v>
      </c>
      <c r="D559" s="21" t="e">
        <f>IF('Management Domain'!#REF!="","",'Management Domain'!#REF!)</f>
        <v>#REF!</v>
      </c>
      <c r="E559" s="21" t="e">
        <f t="shared" si="35"/>
        <v>#REF!</v>
      </c>
    </row>
    <row r="560" spans="1:5" x14ac:dyDescent="0.2">
      <c r="A560" s="24" t="e">
        <f t="shared" si="32"/>
        <v>#REF!</v>
      </c>
      <c r="B560" s="23" t="e">
        <f t="shared" si="33"/>
        <v>#REF!</v>
      </c>
      <c r="C560" s="24" t="e">
        <f t="shared" si="34"/>
        <v>#REF!</v>
      </c>
      <c r="D560" s="21" t="e">
        <f>IF('Management Domain'!#REF!="","",'Management Domain'!#REF!)</f>
        <v>#REF!</v>
      </c>
      <c r="E560" s="21" t="e">
        <f t="shared" si="35"/>
        <v>#REF!</v>
      </c>
    </row>
    <row r="561" spans="1:5" x14ac:dyDescent="0.2">
      <c r="A561" s="24" t="e">
        <f t="shared" si="32"/>
        <v>#REF!</v>
      </c>
      <c r="B561" s="23" t="e">
        <f t="shared" si="33"/>
        <v>#REF!</v>
      </c>
      <c r="C561" s="24" t="e">
        <f t="shared" si="34"/>
        <v>#REF!</v>
      </c>
      <c r="D561" s="21" t="e">
        <f>IF('Management Domain'!#REF!="","",'Management Domain'!#REF!)</f>
        <v>#REF!</v>
      </c>
      <c r="E561" s="21" t="e">
        <f t="shared" si="35"/>
        <v>#REF!</v>
      </c>
    </row>
    <row r="562" spans="1:5" x14ac:dyDescent="0.2">
      <c r="A562" s="24" t="e">
        <f t="shared" si="32"/>
        <v>#REF!</v>
      </c>
      <c r="B562" s="23" t="e">
        <f t="shared" si="33"/>
        <v>#REF!</v>
      </c>
      <c r="C562" s="24" t="e">
        <f t="shared" si="34"/>
        <v>#REF!</v>
      </c>
      <c r="D562" s="21" t="e">
        <f>IF('Management Domain'!#REF!="","",'Management Domain'!#REF!)</f>
        <v>#REF!</v>
      </c>
      <c r="E562" s="21" t="e">
        <f t="shared" si="35"/>
        <v>#REF!</v>
      </c>
    </row>
    <row r="563" spans="1:5" x14ac:dyDescent="0.2">
      <c r="A563" s="24" t="e">
        <f t="shared" si="32"/>
        <v>#REF!</v>
      </c>
      <c r="B563" s="23" t="e">
        <f t="shared" si="33"/>
        <v>#REF!</v>
      </c>
      <c r="C563" s="24" t="e">
        <f t="shared" si="34"/>
        <v>#REF!</v>
      </c>
      <c r="D563" s="21" t="e">
        <f>IF('Management Domain'!#REF!="","",'Management Domain'!#REF!)</f>
        <v>#REF!</v>
      </c>
      <c r="E563" s="21" t="e">
        <f t="shared" si="35"/>
        <v>#REF!</v>
      </c>
    </row>
    <row r="564" spans="1:5" x14ac:dyDescent="0.2">
      <c r="A564" s="24" t="e">
        <f t="shared" si="32"/>
        <v>#REF!</v>
      </c>
      <c r="B564" s="23" t="e">
        <f t="shared" si="33"/>
        <v>#REF!</v>
      </c>
      <c r="C564" s="24" t="e">
        <f t="shared" si="34"/>
        <v>#REF!</v>
      </c>
      <c r="D564" s="21" t="e">
        <f>IF('Management Domain'!#REF!="","",'Management Domain'!#REF!)</f>
        <v>#REF!</v>
      </c>
      <c r="E564" s="21" t="e">
        <f t="shared" si="35"/>
        <v>#REF!</v>
      </c>
    </row>
    <row r="565" spans="1:5" x14ac:dyDescent="0.2">
      <c r="A565" s="24" t="e">
        <f t="shared" si="32"/>
        <v>#REF!</v>
      </c>
      <c r="B565" s="23" t="e">
        <f t="shared" si="33"/>
        <v>#REF!</v>
      </c>
      <c r="C565" s="24" t="e">
        <f t="shared" si="34"/>
        <v>#REF!</v>
      </c>
      <c r="D565" s="21" t="e">
        <f>IF('Management Domain'!#REF!="","",'Management Domain'!#REF!)</f>
        <v>#REF!</v>
      </c>
      <c r="E565" s="21" t="e">
        <f t="shared" si="35"/>
        <v>#REF!</v>
      </c>
    </row>
    <row r="566" spans="1:5" x14ac:dyDescent="0.2">
      <c r="A566" s="24" t="e">
        <f t="shared" si="32"/>
        <v>#REF!</v>
      </c>
      <c r="B566" s="23" t="e">
        <f t="shared" si="33"/>
        <v>#REF!</v>
      </c>
      <c r="C566" s="24" t="e">
        <f t="shared" si="34"/>
        <v>#REF!</v>
      </c>
      <c r="D566" s="21" t="e">
        <f>IF('Management Domain'!#REF!="","",'Management Domain'!#REF!)</f>
        <v>#REF!</v>
      </c>
      <c r="E566" s="21" t="e">
        <f t="shared" si="35"/>
        <v>#REF!</v>
      </c>
    </row>
    <row r="567" spans="1:5" x14ac:dyDescent="0.2">
      <c r="A567" s="24" t="e">
        <f t="shared" si="32"/>
        <v>#REF!</v>
      </c>
      <c r="B567" s="23" t="e">
        <f t="shared" si="33"/>
        <v>#REF!</v>
      </c>
      <c r="C567" s="24" t="e">
        <f t="shared" si="34"/>
        <v>#REF!</v>
      </c>
      <c r="D567" s="21" t="e">
        <f>IF('Management Domain'!#REF!="","",'Management Domain'!#REF!)</f>
        <v>#REF!</v>
      </c>
      <c r="E567" s="21" t="e">
        <f t="shared" si="35"/>
        <v>#REF!</v>
      </c>
    </row>
    <row r="568" spans="1:5" x14ac:dyDescent="0.2">
      <c r="A568" s="24" t="e">
        <f t="shared" si="32"/>
        <v>#REF!</v>
      </c>
      <c r="B568" s="23" t="e">
        <f t="shared" si="33"/>
        <v>#REF!</v>
      </c>
      <c r="C568" s="24" t="e">
        <f t="shared" si="34"/>
        <v>#REF!</v>
      </c>
      <c r="D568" s="21" t="e">
        <f>IF('Management Domain'!#REF!="","",'Management Domain'!#REF!)</f>
        <v>#REF!</v>
      </c>
      <c r="E568" s="21" t="e">
        <f t="shared" si="35"/>
        <v>#REF!</v>
      </c>
    </row>
    <row r="569" spans="1:5" x14ac:dyDescent="0.2">
      <c r="A569" s="24" t="e">
        <f t="shared" si="32"/>
        <v>#REF!</v>
      </c>
      <c r="B569" s="23" t="e">
        <f t="shared" si="33"/>
        <v>#REF!</v>
      </c>
      <c r="C569" s="24" t="e">
        <f t="shared" si="34"/>
        <v>#REF!</v>
      </c>
      <c r="D569" s="21" t="e">
        <f>IF('Management Domain'!#REF!="","",'Management Domain'!#REF!)</f>
        <v>#REF!</v>
      </c>
      <c r="E569" s="21" t="e">
        <f t="shared" si="35"/>
        <v>#REF!</v>
      </c>
    </row>
    <row r="570" spans="1:5" x14ac:dyDescent="0.2">
      <c r="A570" s="24" t="e">
        <f t="shared" si="32"/>
        <v>#REF!</v>
      </c>
      <c r="B570" s="23" t="e">
        <f t="shared" si="33"/>
        <v>#REF!</v>
      </c>
      <c r="C570" s="24" t="e">
        <f t="shared" si="34"/>
        <v>#REF!</v>
      </c>
      <c r="D570" s="21" t="e">
        <f>IF('Management Domain'!#REF!="","",'Management Domain'!#REF!)</f>
        <v>#REF!</v>
      </c>
      <c r="E570" s="21" t="e">
        <f t="shared" si="35"/>
        <v>#REF!</v>
      </c>
    </row>
    <row r="571" spans="1:5" x14ac:dyDescent="0.2">
      <c r="A571" s="24" t="e">
        <f t="shared" si="32"/>
        <v>#REF!</v>
      </c>
      <c r="B571" s="23" t="e">
        <f t="shared" si="33"/>
        <v>#REF!</v>
      </c>
      <c r="C571" s="24" t="e">
        <f t="shared" si="34"/>
        <v>#REF!</v>
      </c>
      <c r="D571" s="21" t="e">
        <f>IF('Management Domain'!#REF!="","",'Management Domain'!#REF!)</f>
        <v>#REF!</v>
      </c>
      <c r="E571" s="21" t="e">
        <f t="shared" si="35"/>
        <v>#REF!</v>
      </c>
    </row>
    <row r="572" spans="1:5" x14ac:dyDescent="0.2">
      <c r="A572" s="24" t="e">
        <f t="shared" ref="A572:A635" si="36">IF(D572="","",LEFT(D572,SEARCH("-",D572)-1))</f>
        <v>#REF!</v>
      </c>
      <c r="B572" s="23" t="e">
        <f t="shared" ref="B572:B635" si="37">IF(D572="","",MID(D572,SEARCH("-",D572,1)+1,SEARCH("-",D572,SEARCH("-",D572,1)+1)-SEARCH("-",D572,1)-1))</f>
        <v>#REF!</v>
      </c>
      <c r="C572" s="24" t="e">
        <f t="shared" ref="C572:C635" si="38">IF(D572="","",RIGHT(D572,LEN(D572)-SEARCH("-",D572,SEARCH("-",D572,SEARCH("-",D572)+1))))</f>
        <v>#REF!</v>
      </c>
      <c r="D572" s="21" t="e">
        <f>IF('Management Domain'!#REF!="","",'Management Domain'!#REF!)</f>
        <v>#REF!</v>
      </c>
      <c r="E572" s="21" t="e">
        <f t="shared" ref="E572:E635" si="39">IF(C572="","",INT(C572))</f>
        <v>#REF!</v>
      </c>
    </row>
    <row r="573" spans="1:5" x14ac:dyDescent="0.2">
      <c r="A573" s="24" t="e">
        <f t="shared" si="36"/>
        <v>#REF!</v>
      </c>
      <c r="B573" s="23" t="e">
        <f t="shared" si="37"/>
        <v>#REF!</v>
      </c>
      <c r="C573" s="24" t="e">
        <f t="shared" si="38"/>
        <v>#REF!</v>
      </c>
      <c r="D573" s="21" t="e">
        <f>IF('Management Domain'!#REF!="","",'Management Domain'!#REF!)</f>
        <v>#REF!</v>
      </c>
      <c r="E573" s="21" t="e">
        <f t="shared" si="39"/>
        <v>#REF!</v>
      </c>
    </row>
    <row r="574" spans="1:5" x14ac:dyDescent="0.2">
      <c r="A574" s="24" t="e">
        <f t="shared" si="36"/>
        <v>#REF!</v>
      </c>
      <c r="B574" s="23" t="e">
        <f t="shared" si="37"/>
        <v>#REF!</v>
      </c>
      <c r="C574" s="24" t="e">
        <f t="shared" si="38"/>
        <v>#REF!</v>
      </c>
      <c r="D574" s="21" t="e">
        <f>IF('Management Domain'!#REF!="","",'Management Domain'!#REF!)</f>
        <v>#REF!</v>
      </c>
      <c r="E574" s="21" t="e">
        <f t="shared" si="39"/>
        <v>#REF!</v>
      </c>
    </row>
    <row r="575" spans="1:5" x14ac:dyDescent="0.2">
      <c r="A575" s="24" t="e">
        <f t="shared" si="36"/>
        <v>#REF!</v>
      </c>
      <c r="B575" s="23" t="e">
        <f t="shared" si="37"/>
        <v>#REF!</v>
      </c>
      <c r="C575" s="24" t="e">
        <f t="shared" si="38"/>
        <v>#REF!</v>
      </c>
      <c r="D575" s="21" t="e">
        <f>IF('Management Domain'!#REF!="","",'Management Domain'!#REF!)</f>
        <v>#REF!</v>
      </c>
      <c r="E575" s="21" t="e">
        <f t="shared" si="39"/>
        <v>#REF!</v>
      </c>
    </row>
    <row r="576" spans="1:5" x14ac:dyDescent="0.2">
      <c r="A576" s="24" t="e">
        <f t="shared" si="36"/>
        <v>#REF!</v>
      </c>
      <c r="B576" s="23" t="e">
        <f t="shared" si="37"/>
        <v>#REF!</v>
      </c>
      <c r="C576" s="24" t="e">
        <f t="shared" si="38"/>
        <v>#REF!</v>
      </c>
      <c r="D576" s="21" t="e">
        <f>IF('Management Domain'!#REF!="","",'Management Domain'!#REF!)</f>
        <v>#REF!</v>
      </c>
      <c r="E576" s="21" t="e">
        <f t="shared" si="39"/>
        <v>#REF!</v>
      </c>
    </row>
    <row r="577" spans="1:5" x14ac:dyDescent="0.2">
      <c r="A577" s="24" t="e">
        <f t="shared" si="36"/>
        <v>#REF!</v>
      </c>
      <c r="B577" s="23" t="e">
        <f t="shared" si="37"/>
        <v>#REF!</v>
      </c>
      <c r="C577" s="24" t="e">
        <f t="shared" si="38"/>
        <v>#REF!</v>
      </c>
      <c r="D577" s="21" t="e">
        <f>IF('Management Domain'!#REF!="","",'Management Domain'!#REF!)</f>
        <v>#REF!</v>
      </c>
      <c r="E577" s="21" t="e">
        <f t="shared" si="39"/>
        <v>#REF!</v>
      </c>
    </row>
    <row r="578" spans="1:5" x14ac:dyDescent="0.2">
      <c r="A578" s="24" t="e">
        <f t="shared" si="36"/>
        <v>#REF!</v>
      </c>
      <c r="B578" s="23" t="e">
        <f t="shared" si="37"/>
        <v>#REF!</v>
      </c>
      <c r="C578" s="24" t="e">
        <f t="shared" si="38"/>
        <v>#REF!</v>
      </c>
      <c r="D578" s="21" t="e">
        <f>IF('Management Domain'!#REF!="","",'Management Domain'!#REF!)</f>
        <v>#REF!</v>
      </c>
      <c r="E578" s="21" t="e">
        <f t="shared" si="39"/>
        <v>#REF!</v>
      </c>
    </row>
    <row r="579" spans="1:5" x14ac:dyDescent="0.2">
      <c r="A579" s="24" t="e">
        <f t="shared" si="36"/>
        <v>#REF!</v>
      </c>
      <c r="B579" s="23" t="e">
        <f t="shared" si="37"/>
        <v>#REF!</v>
      </c>
      <c r="C579" s="24" t="e">
        <f t="shared" si="38"/>
        <v>#REF!</v>
      </c>
      <c r="D579" s="21" t="e">
        <f>IF('Management Domain'!#REF!="","",'Management Domain'!#REF!)</f>
        <v>#REF!</v>
      </c>
      <c r="E579" s="21" t="e">
        <f t="shared" si="39"/>
        <v>#REF!</v>
      </c>
    </row>
    <row r="580" spans="1:5" x14ac:dyDescent="0.2">
      <c r="A580" s="24" t="e">
        <f t="shared" si="36"/>
        <v>#REF!</v>
      </c>
      <c r="B580" s="23" t="e">
        <f t="shared" si="37"/>
        <v>#REF!</v>
      </c>
      <c r="C580" s="24" t="e">
        <f t="shared" si="38"/>
        <v>#REF!</v>
      </c>
      <c r="D580" s="21" t="e">
        <f>IF('Management Domain'!#REF!="","",'Management Domain'!#REF!)</f>
        <v>#REF!</v>
      </c>
      <c r="E580" s="21" t="e">
        <f t="shared" si="39"/>
        <v>#REF!</v>
      </c>
    </row>
    <row r="581" spans="1:5" x14ac:dyDescent="0.2">
      <c r="A581" s="24" t="e">
        <f t="shared" si="36"/>
        <v>#REF!</v>
      </c>
      <c r="B581" s="23" t="e">
        <f t="shared" si="37"/>
        <v>#REF!</v>
      </c>
      <c r="C581" s="24" t="e">
        <f t="shared" si="38"/>
        <v>#REF!</v>
      </c>
      <c r="D581" s="21" t="e">
        <f>IF('Management Domain'!#REF!="","",'Management Domain'!#REF!)</f>
        <v>#REF!</v>
      </c>
      <c r="E581" s="21" t="e">
        <f t="shared" si="39"/>
        <v>#REF!</v>
      </c>
    </row>
    <row r="582" spans="1:5" x14ac:dyDescent="0.2">
      <c r="A582" s="24" t="e">
        <f t="shared" si="36"/>
        <v>#REF!</v>
      </c>
      <c r="B582" s="23" t="e">
        <f t="shared" si="37"/>
        <v>#REF!</v>
      </c>
      <c r="C582" s="24" t="e">
        <f t="shared" si="38"/>
        <v>#REF!</v>
      </c>
      <c r="D582" s="21" t="e">
        <f>IF('Management Domain'!#REF!="","",'Management Domain'!#REF!)</f>
        <v>#REF!</v>
      </c>
      <c r="E582" s="21" t="e">
        <f t="shared" si="39"/>
        <v>#REF!</v>
      </c>
    </row>
    <row r="583" spans="1:5" x14ac:dyDescent="0.2">
      <c r="A583" s="24" t="e">
        <f t="shared" si="36"/>
        <v>#REF!</v>
      </c>
      <c r="B583" s="23" t="e">
        <f t="shared" si="37"/>
        <v>#REF!</v>
      </c>
      <c r="C583" s="24" t="e">
        <f t="shared" si="38"/>
        <v>#REF!</v>
      </c>
      <c r="D583" s="21" t="e">
        <f>IF('Management Domain'!#REF!="","",'Management Domain'!#REF!)</f>
        <v>#REF!</v>
      </c>
      <c r="E583" s="21" t="e">
        <f t="shared" si="39"/>
        <v>#REF!</v>
      </c>
    </row>
    <row r="584" spans="1:5" x14ac:dyDescent="0.2">
      <c r="A584" s="24" t="e">
        <f t="shared" si="36"/>
        <v>#REF!</v>
      </c>
      <c r="B584" s="23" t="e">
        <f t="shared" si="37"/>
        <v>#REF!</v>
      </c>
      <c r="C584" s="24" t="e">
        <f t="shared" si="38"/>
        <v>#REF!</v>
      </c>
      <c r="D584" s="21" t="e">
        <f>IF('Management Domain'!#REF!="","",'Management Domain'!#REF!)</f>
        <v>#REF!</v>
      </c>
      <c r="E584" s="21" t="e">
        <f t="shared" si="39"/>
        <v>#REF!</v>
      </c>
    </row>
    <row r="585" spans="1:5" x14ac:dyDescent="0.2">
      <c r="A585" s="24" t="e">
        <f t="shared" si="36"/>
        <v>#REF!</v>
      </c>
      <c r="B585" s="23" t="e">
        <f t="shared" si="37"/>
        <v>#REF!</v>
      </c>
      <c r="C585" s="24" t="e">
        <f t="shared" si="38"/>
        <v>#REF!</v>
      </c>
      <c r="D585" s="21" t="e">
        <f>IF('Management Domain'!#REF!="","",'Management Domain'!#REF!)</f>
        <v>#REF!</v>
      </c>
      <c r="E585" s="21" t="e">
        <f t="shared" si="39"/>
        <v>#REF!</v>
      </c>
    </row>
    <row r="586" spans="1:5" x14ac:dyDescent="0.2">
      <c r="A586" s="24" t="e">
        <f t="shared" si="36"/>
        <v>#REF!</v>
      </c>
      <c r="B586" s="23" t="e">
        <f t="shared" si="37"/>
        <v>#REF!</v>
      </c>
      <c r="C586" s="24" t="e">
        <f t="shared" si="38"/>
        <v>#REF!</v>
      </c>
      <c r="D586" s="21" t="e">
        <f>IF('Management Domain'!#REF!="","",'Management Domain'!#REF!)</f>
        <v>#REF!</v>
      </c>
      <c r="E586" s="21" t="e">
        <f t="shared" si="39"/>
        <v>#REF!</v>
      </c>
    </row>
    <row r="587" spans="1:5" x14ac:dyDescent="0.2">
      <c r="A587" s="24" t="e">
        <f t="shared" si="36"/>
        <v>#REF!</v>
      </c>
      <c r="B587" s="23" t="e">
        <f t="shared" si="37"/>
        <v>#REF!</v>
      </c>
      <c r="C587" s="24" t="e">
        <f t="shared" si="38"/>
        <v>#REF!</v>
      </c>
      <c r="D587" s="21" t="e">
        <f>IF('Management Domain'!#REF!="","",'Management Domain'!#REF!)</f>
        <v>#REF!</v>
      </c>
      <c r="E587" s="21" t="e">
        <f t="shared" si="39"/>
        <v>#REF!</v>
      </c>
    </row>
    <row r="588" spans="1:5" x14ac:dyDescent="0.2">
      <c r="A588" s="24" t="e">
        <f t="shared" si="36"/>
        <v>#REF!</v>
      </c>
      <c r="B588" s="23" t="e">
        <f t="shared" si="37"/>
        <v>#REF!</v>
      </c>
      <c r="C588" s="24" t="e">
        <f t="shared" si="38"/>
        <v>#REF!</v>
      </c>
      <c r="D588" s="21" t="e">
        <f>IF('Management Domain'!#REF!="","",'Management Domain'!#REF!)</f>
        <v>#REF!</v>
      </c>
      <c r="E588" s="21" t="e">
        <f t="shared" si="39"/>
        <v>#REF!</v>
      </c>
    </row>
    <row r="589" spans="1:5" x14ac:dyDescent="0.2">
      <c r="A589" s="24" t="e">
        <f t="shared" si="36"/>
        <v>#REF!</v>
      </c>
      <c r="B589" s="23" t="e">
        <f t="shared" si="37"/>
        <v>#REF!</v>
      </c>
      <c r="C589" s="24" t="e">
        <f t="shared" si="38"/>
        <v>#REF!</v>
      </c>
      <c r="D589" s="21" t="e">
        <f>IF('Management Domain'!#REF!="","",'Management Domain'!#REF!)</f>
        <v>#REF!</v>
      </c>
      <c r="E589" s="21" t="e">
        <f t="shared" si="39"/>
        <v>#REF!</v>
      </c>
    </row>
    <row r="590" spans="1:5" x14ac:dyDescent="0.2">
      <c r="A590" s="24" t="e">
        <f t="shared" si="36"/>
        <v>#REF!</v>
      </c>
      <c r="B590" s="23" t="e">
        <f t="shared" si="37"/>
        <v>#REF!</v>
      </c>
      <c r="C590" s="24" t="e">
        <f t="shared" si="38"/>
        <v>#REF!</v>
      </c>
      <c r="D590" s="21" t="e">
        <f>IF('Management Domain'!#REF!="","",'Management Domain'!#REF!)</f>
        <v>#REF!</v>
      </c>
      <c r="E590" s="21" t="e">
        <f t="shared" si="39"/>
        <v>#REF!</v>
      </c>
    </row>
    <row r="591" spans="1:5" x14ac:dyDescent="0.2">
      <c r="A591" s="24" t="e">
        <f t="shared" si="36"/>
        <v>#REF!</v>
      </c>
      <c r="B591" s="23" t="e">
        <f t="shared" si="37"/>
        <v>#REF!</v>
      </c>
      <c r="C591" s="24" t="e">
        <f t="shared" si="38"/>
        <v>#REF!</v>
      </c>
      <c r="D591" s="21" t="e">
        <f>IF('Management Domain'!#REF!="","",'Management Domain'!#REF!)</f>
        <v>#REF!</v>
      </c>
      <c r="E591" s="21" t="e">
        <f t="shared" si="39"/>
        <v>#REF!</v>
      </c>
    </row>
    <row r="592" spans="1:5" x14ac:dyDescent="0.2">
      <c r="A592" s="24" t="e">
        <f t="shared" si="36"/>
        <v>#REF!</v>
      </c>
      <c r="B592" s="23" t="e">
        <f t="shared" si="37"/>
        <v>#REF!</v>
      </c>
      <c r="C592" s="24" t="e">
        <f t="shared" si="38"/>
        <v>#REF!</v>
      </c>
      <c r="D592" s="21" t="e">
        <f>IF('Management Domain'!#REF!="","",'Management Domain'!#REF!)</f>
        <v>#REF!</v>
      </c>
      <c r="E592" s="21" t="e">
        <f t="shared" si="39"/>
        <v>#REF!</v>
      </c>
    </row>
    <row r="593" spans="1:5" x14ac:dyDescent="0.2">
      <c r="A593" s="24" t="e">
        <f t="shared" si="36"/>
        <v>#REF!</v>
      </c>
      <c r="B593" s="23" t="e">
        <f t="shared" si="37"/>
        <v>#REF!</v>
      </c>
      <c r="C593" s="24" t="e">
        <f t="shared" si="38"/>
        <v>#REF!</v>
      </c>
      <c r="D593" s="21" t="e">
        <f>IF('Management Domain'!#REF!="","",'Management Domain'!#REF!)</f>
        <v>#REF!</v>
      </c>
      <c r="E593" s="21" t="e">
        <f t="shared" si="39"/>
        <v>#REF!</v>
      </c>
    </row>
    <row r="594" spans="1:5" x14ac:dyDescent="0.2">
      <c r="A594" s="24" t="e">
        <f t="shared" si="36"/>
        <v>#REF!</v>
      </c>
      <c r="B594" s="23" t="e">
        <f t="shared" si="37"/>
        <v>#REF!</v>
      </c>
      <c r="C594" s="24" t="e">
        <f t="shared" si="38"/>
        <v>#REF!</v>
      </c>
      <c r="D594" s="21" t="e">
        <f>IF('Management Domain'!#REF!="","",'Management Domain'!#REF!)</f>
        <v>#REF!</v>
      </c>
      <c r="E594" s="21" t="e">
        <f t="shared" si="39"/>
        <v>#REF!</v>
      </c>
    </row>
    <row r="595" spans="1:5" x14ac:dyDescent="0.2">
      <c r="A595" s="24" t="e">
        <f t="shared" si="36"/>
        <v>#REF!</v>
      </c>
      <c r="B595" s="23" t="e">
        <f t="shared" si="37"/>
        <v>#REF!</v>
      </c>
      <c r="C595" s="24" t="e">
        <f t="shared" si="38"/>
        <v>#REF!</v>
      </c>
      <c r="D595" s="21" t="e">
        <f>IF('Management Domain'!#REF!="","",'Management Domain'!#REF!)</f>
        <v>#REF!</v>
      </c>
      <c r="E595" s="21" t="e">
        <f t="shared" si="39"/>
        <v>#REF!</v>
      </c>
    </row>
    <row r="596" spans="1:5" x14ac:dyDescent="0.2">
      <c r="A596" s="24" t="e">
        <f t="shared" si="36"/>
        <v>#REF!</v>
      </c>
      <c r="B596" s="23" t="e">
        <f t="shared" si="37"/>
        <v>#REF!</v>
      </c>
      <c r="C596" s="24" t="e">
        <f t="shared" si="38"/>
        <v>#REF!</v>
      </c>
      <c r="D596" s="21" t="e">
        <f>IF('Management Domain'!#REF!="","",'Management Domain'!#REF!)</f>
        <v>#REF!</v>
      </c>
      <c r="E596" s="21" t="e">
        <f t="shared" si="39"/>
        <v>#REF!</v>
      </c>
    </row>
    <row r="597" spans="1:5" x14ac:dyDescent="0.2">
      <c r="A597" s="24" t="e">
        <f t="shared" si="36"/>
        <v>#REF!</v>
      </c>
      <c r="B597" s="23" t="e">
        <f t="shared" si="37"/>
        <v>#REF!</v>
      </c>
      <c r="C597" s="24" t="e">
        <f t="shared" si="38"/>
        <v>#REF!</v>
      </c>
      <c r="D597" s="21" t="e">
        <f>IF('Management Domain'!#REF!="","",'Management Domain'!#REF!)</f>
        <v>#REF!</v>
      </c>
      <c r="E597" s="21" t="e">
        <f t="shared" si="39"/>
        <v>#REF!</v>
      </c>
    </row>
    <row r="598" spans="1:5" x14ac:dyDescent="0.2">
      <c r="A598" s="24" t="e">
        <f t="shared" si="36"/>
        <v>#REF!</v>
      </c>
      <c r="B598" s="23" t="e">
        <f t="shared" si="37"/>
        <v>#REF!</v>
      </c>
      <c r="C598" s="24" t="e">
        <f t="shared" si="38"/>
        <v>#REF!</v>
      </c>
      <c r="D598" s="21" t="e">
        <f>IF('Management Domain'!#REF!="","",'Management Domain'!#REF!)</f>
        <v>#REF!</v>
      </c>
      <c r="E598" s="21" t="e">
        <f t="shared" si="39"/>
        <v>#REF!</v>
      </c>
    </row>
    <row r="599" spans="1:5" x14ac:dyDescent="0.2">
      <c r="A599" s="24" t="e">
        <f t="shared" si="36"/>
        <v>#REF!</v>
      </c>
      <c r="B599" s="23" t="e">
        <f t="shared" si="37"/>
        <v>#REF!</v>
      </c>
      <c r="C599" s="24" t="e">
        <f t="shared" si="38"/>
        <v>#REF!</v>
      </c>
      <c r="D599" s="21" t="e">
        <f>IF('Management Domain'!#REF!="","",'Management Domain'!#REF!)</f>
        <v>#REF!</v>
      </c>
      <c r="E599" s="21" t="e">
        <f t="shared" si="39"/>
        <v>#REF!</v>
      </c>
    </row>
    <row r="600" spans="1:5" x14ac:dyDescent="0.2">
      <c r="A600" s="24" t="e">
        <f t="shared" si="36"/>
        <v>#REF!</v>
      </c>
      <c r="B600" s="23" t="e">
        <f t="shared" si="37"/>
        <v>#REF!</v>
      </c>
      <c r="C600" s="24" t="e">
        <f t="shared" si="38"/>
        <v>#REF!</v>
      </c>
      <c r="D600" s="21" t="e">
        <f>IF('Management Domain'!#REF!="","",'Management Domain'!#REF!)</f>
        <v>#REF!</v>
      </c>
      <c r="E600" s="21" t="e">
        <f t="shared" si="39"/>
        <v>#REF!</v>
      </c>
    </row>
    <row r="601" spans="1:5" x14ac:dyDescent="0.2">
      <c r="A601" s="24" t="e">
        <f t="shared" si="36"/>
        <v>#REF!</v>
      </c>
      <c r="B601" s="23" t="e">
        <f t="shared" si="37"/>
        <v>#REF!</v>
      </c>
      <c r="C601" s="24" t="e">
        <f t="shared" si="38"/>
        <v>#REF!</v>
      </c>
      <c r="D601" s="21" t="e">
        <f>IF('Management Domain'!#REF!="","",'Management Domain'!#REF!)</f>
        <v>#REF!</v>
      </c>
      <c r="E601" s="21" t="e">
        <f t="shared" si="39"/>
        <v>#REF!</v>
      </c>
    </row>
    <row r="602" spans="1:5" x14ac:dyDescent="0.2">
      <c r="A602" s="24" t="e">
        <f t="shared" si="36"/>
        <v>#REF!</v>
      </c>
      <c r="B602" s="23" t="e">
        <f t="shared" si="37"/>
        <v>#REF!</v>
      </c>
      <c r="C602" s="24" t="e">
        <f t="shared" si="38"/>
        <v>#REF!</v>
      </c>
      <c r="D602" s="21" t="e">
        <f>IF('Management Domain'!#REF!="","",'Management Domain'!#REF!)</f>
        <v>#REF!</v>
      </c>
      <c r="E602" s="21" t="e">
        <f t="shared" si="39"/>
        <v>#REF!</v>
      </c>
    </row>
    <row r="603" spans="1:5" x14ac:dyDescent="0.2">
      <c r="A603" s="24" t="e">
        <f t="shared" si="36"/>
        <v>#REF!</v>
      </c>
      <c r="B603" s="23" t="e">
        <f t="shared" si="37"/>
        <v>#REF!</v>
      </c>
      <c r="C603" s="24" t="e">
        <f t="shared" si="38"/>
        <v>#REF!</v>
      </c>
      <c r="D603" s="21" t="e">
        <f>IF('Management Domain'!#REF!="","",'Management Domain'!#REF!)</f>
        <v>#REF!</v>
      </c>
      <c r="E603" s="21" t="e">
        <f t="shared" si="39"/>
        <v>#REF!</v>
      </c>
    </row>
    <row r="604" spans="1:5" x14ac:dyDescent="0.2">
      <c r="A604" s="24" t="e">
        <f t="shared" si="36"/>
        <v>#REF!</v>
      </c>
      <c r="B604" s="23" t="e">
        <f t="shared" si="37"/>
        <v>#REF!</v>
      </c>
      <c r="C604" s="24" t="e">
        <f t="shared" si="38"/>
        <v>#REF!</v>
      </c>
      <c r="D604" s="21" t="e">
        <f>IF('Management Domain'!#REF!="","",'Management Domain'!#REF!)</f>
        <v>#REF!</v>
      </c>
      <c r="E604" s="21" t="e">
        <f t="shared" si="39"/>
        <v>#REF!</v>
      </c>
    </row>
    <row r="605" spans="1:5" x14ac:dyDescent="0.2">
      <c r="A605" s="24" t="e">
        <f t="shared" si="36"/>
        <v>#REF!</v>
      </c>
      <c r="B605" s="23" t="e">
        <f t="shared" si="37"/>
        <v>#REF!</v>
      </c>
      <c r="C605" s="24" t="e">
        <f t="shared" si="38"/>
        <v>#REF!</v>
      </c>
      <c r="D605" s="21" t="e">
        <f>IF('Management Domain'!#REF!="","",'Management Domain'!#REF!)</f>
        <v>#REF!</v>
      </c>
      <c r="E605" s="21" t="e">
        <f t="shared" si="39"/>
        <v>#REF!</v>
      </c>
    </row>
    <row r="606" spans="1:5" x14ac:dyDescent="0.2">
      <c r="A606" s="24" t="e">
        <f t="shared" si="36"/>
        <v>#REF!</v>
      </c>
      <c r="B606" s="23" t="e">
        <f t="shared" si="37"/>
        <v>#REF!</v>
      </c>
      <c r="C606" s="24" t="e">
        <f t="shared" si="38"/>
        <v>#REF!</v>
      </c>
      <c r="D606" s="21" t="e">
        <f>IF('Management Domain'!#REF!="","",'Management Domain'!#REF!)</f>
        <v>#REF!</v>
      </c>
      <c r="E606" s="21" t="e">
        <f t="shared" si="39"/>
        <v>#REF!</v>
      </c>
    </row>
    <row r="607" spans="1:5" x14ac:dyDescent="0.2">
      <c r="A607" s="24" t="e">
        <f t="shared" si="36"/>
        <v>#REF!</v>
      </c>
      <c r="B607" s="23" t="e">
        <f t="shared" si="37"/>
        <v>#REF!</v>
      </c>
      <c r="C607" s="24" t="e">
        <f t="shared" si="38"/>
        <v>#REF!</v>
      </c>
      <c r="D607" s="21" t="e">
        <f>IF('Management Domain'!#REF!="","",'Management Domain'!#REF!)</f>
        <v>#REF!</v>
      </c>
      <c r="E607" s="21" t="e">
        <f t="shared" si="39"/>
        <v>#REF!</v>
      </c>
    </row>
    <row r="608" spans="1:5" x14ac:dyDescent="0.2">
      <c r="A608" s="24" t="e">
        <f t="shared" si="36"/>
        <v>#REF!</v>
      </c>
      <c r="B608" s="23" t="e">
        <f t="shared" si="37"/>
        <v>#REF!</v>
      </c>
      <c r="C608" s="24" t="e">
        <f t="shared" si="38"/>
        <v>#REF!</v>
      </c>
      <c r="D608" s="21" t="e">
        <f>IF('Management Domain'!#REF!="","",'Management Domain'!#REF!)</f>
        <v>#REF!</v>
      </c>
      <c r="E608" s="21" t="e">
        <f t="shared" si="39"/>
        <v>#REF!</v>
      </c>
    </row>
    <row r="609" spans="1:5" x14ac:dyDescent="0.2">
      <c r="A609" s="24" t="e">
        <f t="shared" si="36"/>
        <v>#REF!</v>
      </c>
      <c r="B609" s="23" t="e">
        <f t="shared" si="37"/>
        <v>#REF!</v>
      </c>
      <c r="C609" s="24" t="e">
        <f t="shared" si="38"/>
        <v>#REF!</v>
      </c>
      <c r="D609" s="21" t="e">
        <f>IF('Management Domain'!#REF!="","",'Management Domain'!#REF!)</f>
        <v>#REF!</v>
      </c>
      <c r="E609" s="21" t="e">
        <f t="shared" si="39"/>
        <v>#REF!</v>
      </c>
    </row>
    <row r="610" spans="1:5" x14ac:dyDescent="0.2">
      <c r="A610" s="24" t="e">
        <f t="shared" si="36"/>
        <v>#REF!</v>
      </c>
      <c r="B610" s="23" t="e">
        <f t="shared" si="37"/>
        <v>#REF!</v>
      </c>
      <c r="C610" s="24" t="e">
        <f t="shared" si="38"/>
        <v>#REF!</v>
      </c>
      <c r="D610" s="21" t="e">
        <f>IF('Management Domain'!#REF!="","",'Management Domain'!#REF!)</f>
        <v>#REF!</v>
      </c>
      <c r="E610" s="21" t="e">
        <f t="shared" si="39"/>
        <v>#REF!</v>
      </c>
    </row>
    <row r="611" spans="1:5" x14ac:dyDescent="0.2">
      <c r="A611" s="24" t="e">
        <f t="shared" si="36"/>
        <v>#REF!</v>
      </c>
      <c r="B611" s="23" t="e">
        <f t="shared" si="37"/>
        <v>#REF!</v>
      </c>
      <c r="C611" s="24" t="e">
        <f t="shared" si="38"/>
        <v>#REF!</v>
      </c>
      <c r="D611" s="21" t="e">
        <f>IF('Management Domain'!#REF!="","",'Management Domain'!#REF!)</f>
        <v>#REF!</v>
      </c>
      <c r="E611" s="21" t="e">
        <f t="shared" si="39"/>
        <v>#REF!</v>
      </c>
    </row>
    <row r="612" spans="1:5" x14ac:dyDescent="0.2">
      <c r="A612" s="24" t="e">
        <f t="shared" si="36"/>
        <v>#REF!</v>
      </c>
      <c r="B612" s="23" t="e">
        <f t="shared" si="37"/>
        <v>#REF!</v>
      </c>
      <c r="C612" s="24" t="e">
        <f t="shared" si="38"/>
        <v>#REF!</v>
      </c>
      <c r="D612" s="21" t="e">
        <f>IF('Management Domain'!#REF!="","",'Management Domain'!#REF!)</f>
        <v>#REF!</v>
      </c>
      <c r="E612" s="21" t="e">
        <f t="shared" si="39"/>
        <v>#REF!</v>
      </c>
    </row>
    <row r="613" spans="1:5" x14ac:dyDescent="0.2">
      <c r="A613" s="24" t="e">
        <f t="shared" si="36"/>
        <v>#REF!</v>
      </c>
      <c r="B613" s="23" t="e">
        <f t="shared" si="37"/>
        <v>#REF!</v>
      </c>
      <c r="C613" s="24" t="e">
        <f t="shared" si="38"/>
        <v>#REF!</v>
      </c>
      <c r="D613" s="21" t="e">
        <f>IF('Management Domain'!#REF!="","",'Management Domain'!#REF!)</f>
        <v>#REF!</v>
      </c>
      <c r="E613" s="21" t="e">
        <f t="shared" si="39"/>
        <v>#REF!</v>
      </c>
    </row>
    <row r="614" spans="1:5" x14ac:dyDescent="0.2">
      <c r="A614" s="24" t="e">
        <f t="shared" si="36"/>
        <v>#REF!</v>
      </c>
      <c r="B614" s="23" t="e">
        <f t="shared" si="37"/>
        <v>#REF!</v>
      </c>
      <c r="C614" s="24" t="e">
        <f t="shared" si="38"/>
        <v>#REF!</v>
      </c>
      <c r="D614" s="21" t="e">
        <f>IF('Management Domain'!#REF!="","",'Management Domain'!#REF!)</f>
        <v>#REF!</v>
      </c>
      <c r="E614" s="21" t="e">
        <f t="shared" si="39"/>
        <v>#REF!</v>
      </c>
    </row>
    <row r="615" spans="1:5" x14ac:dyDescent="0.2">
      <c r="A615" s="24" t="e">
        <f t="shared" si="36"/>
        <v>#REF!</v>
      </c>
      <c r="B615" s="23" t="e">
        <f t="shared" si="37"/>
        <v>#REF!</v>
      </c>
      <c r="C615" s="24" t="e">
        <f t="shared" si="38"/>
        <v>#REF!</v>
      </c>
      <c r="D615" s="21" t="e">
        <f>IF('Management Domain'!#REF!="","",'Management Domain'!#REF!)</f>
        <v>#REF!</v>
      </c>
      <c r="E615" s="21" t="e">
        <f t="shared" si="39"/>
        <v>#REF!</v>
      </c>
    </row>
    <row r="616" spans="1:5" x14ac:dyDescent="0.2">
      <c r="A616" s="24" t="e">
        <f t="shared" si="36"/>
        <v>#REF!</v>
      </c>
      <c r="B616" s="23" t="e">
        <f t="shared" si="37"/>
        <v>#REF!</v>
      </c>
      <c r="C616" s="24" t="e">
        <f t="shared" si="38"/>
        <v>#REF!</v>
      </c>
      <c r="D616" s="21" t="e">
        <f>IF('Management Domain'!#REF!="","",'Management Domain'!#REF!)</f>
        <v>#REF!</v>
      </c>
      <c r="E616" s="21" t="e">
        <f t="shared" si="39"/>
        <v>#REF!</v>
      </c>
    </row>
    <row r="617" spans="1:5" x14ac:dyDescent="0.2">
      <c r="A617" s="24" t="e">
        <f t="shared" si="36"/>
        <v>#REF!</v>
      </c>
      <c r="B617" s="23" t="e">
        <f t="shared" si="37"/>
        <v>#REF!</v>
      </c>
      <c r="C617" s="24" t="e">
        <f t="shared" si="38"/>
        <v>#REF!</v>
      </c>
      <c r="D617" s="21" t="e">
        <f>IF('Management Domain'!#REF!="","",'Management Domain'!#REF!)</f>
        <v>#REF!</v>
      </c>
      <c r="E617" s="21" t="e">
        <f t="shared" si="39"/>
        <v>#REF!</v>
      </c>
    </row>
    <row r="618" spans="1:5" x14ac:dyDescent="0.2">
      <c r="A618" s="24" t="e">
        <f t="shared" si="36"/>
        <v>#REF!</v>
      </c>
      <c r="B618" s="23" t="e">
        <f t="shared" si="37"/>
        <v>#REF!</v>
      </c>
      <c r="C618" s="24" t="e">
        <f t="shared" si="38"/>
        <v>#REF!</v>
      </c>
      <c r="D618" s="21" t="e">
        <f>IF('Management Domain'!#REF!="","",'Management Domain'!#REF!)</f>
        <v>#REF!</v>
      </c>
      <c r="E618" s="21" t="e">
        <f t="shared" si="39"/>
        <v>#REF!</v>
      </c>
    </row>
    <row r="619" spans="1:5" x14ac:dyDescent="0.2">
      <c r="A619" s="24" t="e">
        <f t="shared" si="36"/>
        <v>#REF!</v>
      </c>
      <c r="B619" s="23" t="e">
        <f t="shared" si="37"/>
        <v>#REF!</v>
      </c>
      <c r="C619" s="24" t="e">
        <f t="shared" si="38"/>
        <v>#REF!</v>
      </c>
      <c r="D619" s="21" t="e">
        <f>IF('Management Domain'!#REF!="","",'Management Domain'!#REF!)</f>
        <v>#REF!</v>
      </c>
      <c r="E619" s="21" t="e">
        <f t="shared" si="39"/>
        <v>#REF!</v>
      </c>
    </row>
    <row r="620" spans="1:5" x14ac:dyDescent="0.2">
      <c r="A620" s="24" t="e">
        <f t="shared" si="36"/>
        <v>#REF!</v>
      </c>
      <c r="B620" s="23" t="e">
        <f t="shared" si="37"/>
        <v>#REF!</v>
      </c>
      <c r="C620" s="24" t="e">
        <f t="shared" si="38"/>
        <v>#REF!</v>
      </c>
      <c r="D620" s="21" t="e">
        <f>IF('Management Domain'!#REF!="","",'Management Domain'!#REF!)</f>
        <v>#REF!</v>
      </c>
      <c r="E620" s="21" t="e">
        <f t="shared" si="39"/>
        <v>#REF!</v>
      </c>
    </row>
    <row r="621" spans="1:5" x14ac:dyDescent="0.2">
      <c r="A621" s="24" t="e">
        <f t="shared" si="36"/>
        <v>#REF!</v>
      </c>
      <c r="B621" s="23" t="e">
        <f t="shared" si="37"/>
        <v>#REF!</v>
      </c>
      <c r="C621" s="24" t="e">
        <f t="shared" si="38"/>
        <v>#REF!</v>
      </c>
      <c r="D621" s="21" t="e">
        <f>IF('Management Domain'!#REF!="","",'Management Domain'!#REF!)</f>
        <v>#REF!</v>
      </c>
      <c r="E621" s="21" t="e">
        <f t="shared" si="39"/>
        <v>#REF!</v>
      </c>
    </row>
    <row r="622" spans="1:5" x14ac:dyDescent="0.2">
      <c r="A622" s="24" t="e">
        <f t="shared" si="36"/>
        <v>#REF!</v>
      </c>
      <c r="B622" s="23" t="e">
        <f t="shared" si="37"/>
        <v>#REF!</v>
      </c>
      <c r="C622" s="24" t="e">
        <f t="shared" si="38"/>
        <v>#REF!</v>
      </c>
      <c r="D622" s="21" t="e">
        <f>IF('Management Domain'!#REF!="","",'Management Domain'!#REF!)</f>
        <v>#REF!</v>
      </c>
      <c r="E622" s="21" t="e">
        <f t="shared" si="39"/>
        <v>#REF!</v>
      </c>
    </row>
    <row r="623" spans="1:5" x14ac:dyDescent="0.2">
      <c r="A623" s="24" t="e">
        <f t="shared" si="36"/>
        <v>#REF!</v>
      </c>
      <c r="B623" s="23" t="e">
        <f t="shared" si="37"/>
        <v>#REF!</v>
      </c>
      <c r="C623" s="24" t="e">
        <f t="shared" si="38"/>
        <v>#REF!</v>
      </c>
      <c r="D623" s="21" t="e">
        <f>IF('Management Domain'!#REF!="","",'Management Domain'!#REF!)</f>
        <v>#REF!</v>
      </c>
      <c r="E623" s="21" t="e">
        <f t="shared" si="39"/>
        <v>#REF!</v>
      </c>
    </row>
    <row r="624" spans="1:5" x14ac:dyDescent="0.2">
      <c r="A624" s="24" t="e">
        <f t="shared" si="36"/>
        <v>#REF!</v>
      </c>
      <c r="B624" s="23" t="e">
        <f t="shared" si="37"/>
        <v>#REF!</v>
      </c>
      <c r="C624" s="24" t="e">
        <f t="shared" si="38"/>
        <v>#REF!</v>
      </c>
      <c r="D624" s="21" t="e">
        <f>IF('Management Domain'!#REF!="","",'Management Domain'!#REF!)</f>
        <v>#REF!</v>
      </c>
      <c r="E624" s="21" t="e">
        <f t="shared" si="39"/>
        <v>#REF!</v>
      </c>
    </row>
    <row r="625" spans="1:5" x14ac:dyDescent="0.2">
      <c r="A625" s="24" t="e">
        <f t="shared" si="36"/>
        <v>#REF!</v>
      </c>
      <c r="B625" s="23" t="e">
        <f t="shared" si="37"/>
        <v>#REF!</v>
      </c>
      <c r="C625" s="24" t="e">
        <f t="shared" si="38"/>
        <v>#REF!</v>
      </c>
      <c r="D625" s="21" t="e">
        <f>IF('Management Domain'!#REF!="","",'Management Domain'!#REF!)</f>
        <v>#REF!</v>
      </c>
      <c r="E625" s="21" t="e">
        <f t="shared" si="39"/>
        <v>#REF!</v>
      </c>
    </row>
    <row r="626" spans="1:5" x14ac:dyDescent="0.2">
      <c r="A626" s="24" t="e">
        <f t="shared" si="36"/>
        <v>#REF!</v>
      </c>
      <c r="B626" s="23" t="e">
        <f t="shared" si="37"/>
        <v>#REF!</v>
      </c>
      <c r="C626" s="24" t="e">
        <f t="shared" si="38"/>
        <v>#REF!</v>
      </c>
      <c r="D626" s="21" t="e">
        <f>IF('Management Domain'!#REF!="","",'Management Domain'!#REF!)</f>
        <v>#REF!</v>
      </c>
      <c r="E626" s="21" t="e">
        <f t="shared" si="39"/>
        <v>#REF!</v>
      </c>
    </row>
    <row r="627" spans="1:5" x14ac:dyDescent="0.2">
      <c r="A627" s="24" t="e">
        <f t="shared" si="36"/>
        <v>#REF!</v>
      </c>
      <c r="B627" s="23" t="e">
        <f t="shared" si="37"/>
        <v>#REF!</v>
      </c>
      <c r="C627" s="24" t="e">
        <f t="shared" si="38"/>
        <v>#REF!</v>
      </c>
      <c r="D627" s="21" t="e">
        <f>IF('Management Domain'!#REF!="","",'Management Domain'!#REF!)</f>
        <v>#REF!</v>
      </c>
      <c r="E627" s="21" t="e">
        <f t="shared" si="39"/>
        <v>#REF!</v>
      </c>
    </row>
    <row r="628" spans="1:5" x14ac:dyDescent="0.2">
      <c r="A628" s="24" t="e">
        <f t="shared" si="36"/>
        <v>#REF!</v>
      </c>
      <c r="B628" s="23" t="e">
        <f t="shared" si="37"/>
        <v>#REF!</v>
      </c>
      <c r="C628" s="24" t="e">
        <f t="shared" si="38"/>
        <v>#REF!</v>
      </c>
      <c r="D628" s="21" t="e">
        <f>IF('Management Domain'!#REF!="","",'Management Domain'!#REF!)</f>
        <v>#REF!</v>
      </c>
      <c r="E628" s="21" t="e">
        <f t="shared" si="39"/>
        <v>#REF!</v>
      </c>
    </row>
    <row r="629" spans="1:5" x14ac:dyDescent="0.2">
      <c r="A629" s="24" t="e">
        <f t="shared" si="36"/>
        <v>#REF!</v>
      </c>
      <c r="B629" s="23" t="e">
        <f t="shared" si="37"/>
        <v>#REF!</v>
      </c>
      <c r="C629" s="24" t="e">
        <f t="shared" si="38"/>
        <v>#REF!</v>
      </c>
      <c r="D629" s="21" t="e">
        <f>IF('Management Domain'!#REF!="","",'Management Domain'!#REF!)</f>
        <v>#REF!</v>
      </c>
      <c r="E629" s="21" t="e">
        <f t="shared" si="39"/>
        <v>#REF!</v>
      </c>
    </row>
    <row r="630" spans="1:5" x14ac:dyDescent="0.2">
      <c r="A630" s="24" t="e">
        <f t="shared" si="36"/>
        <v>#REF!</v>
      </c>
      <c r="B630" s="23" t="e">
        <f t="shared" si="37"/>
        <v>#REF!</v>
      </c>
      <c r="C630" s="24" t="e">
        <f t="shared" si="38"/>
        <v>#REF!</v>
      </c>
      <c r="D630" s="21" t="e">
        <f>IF('Management Domain'!#REF!="","",'Management Domain'!#REF!)</f>
        <v>#REF!</v>
      </c>
      <c r="E630" s="21" t="e">
        <f t="shared" si="39"/>
        <v>#REF!</v>
      </c>
    </row>
    <row r="631" spans="1:5" x14ac:dyDescent="0.2">
      <c r="A631" s="24" t="e">
        <f t="shared" si="36"/>
        <v>#REF!</v>
      </c>
      <c r="B631" s="23" t="e">
        <f t="shared" si="37"/>
        <v>#REF!</v>
      </c>
      <c r="C631" s="24" t="e">
        <f t="shared" si="38"/>
        <v>#REF!</v>
      </c>
      <c r="D631" s="21" t="e">
        <f>IF('Management Domain'!#REF!="","",'Management Domain'!#REF!)</f>
        <v>#REF!</v>
      </c>
      <c r="E631" s="21" t="e">
        <f t="shared" si="39"/>
        <v>#REF!</v>
      </c>
    </row>
    <row r="632" spans="1:5" x14ac:dyDescent="0.2">
      <c r="A632" s="24" t="e">
        <f t="shared" si="36"/>
        <v>#REF!</v>
      </c>
      <c r="B632" s="23" t="e">
        <f t="shared" si="37"/>
        <v>#REF!</v>
      </c>
      <c r="C632" s="24" t="e">
        <f t="shared" si="38"/>
        <v>#REF!</v>
      </c>
      <c r="D632" s="21" t="e">
        <f>IF('Management Domain'!#REF!="","",'Management Domain'!#REF!)</f>
        <v>#REF!</v>
      </c>
      <c r="E632" s="21" t="e">
        <f t="shared" si="39"/>
        <v>#REF!</v>
      </c>
    </row>
    <row r="633" spans="1:5" x14ac:dyDescent="0.2">
      <c r="A633" s="24" t="e">
        <f t="shared" si="36"/>
        <v>#REF!</v>
      </c>
      <c r="B633" s="23" t="e">
        <f t="shared" si="37"/>
        <v>#REF!</v>
      </c>
      <c r="C633" s="24" t="e">
        <f t="shared" si="38"/>
        <v>#REF!</v>
      </c>
      <c r="D633" s="21" t="e">
        <f>IF('Management Domain'!#REF!="","",'Management Domain'!#REF!)</f>
        <v>#REF!</v>
      </c>
      <c r="E633" s="21" t="e">
        <f t="shared" si="39"/>
        <v>#REF!</v>
      </c>
    </row>
    <row r="634" spans="1:5" x14ac:dyDescent="0.2">
      <c r="A634" s="24" t="e">
        <f t="shared" si="36"/>
        <v>#REF!</v>
      </c>
      <c r="B634" s="23" t="e">
        <f t="shared" si="37"/>
        <v>#REF!</v>
      </c>
      <c r="C634" s="24" t="e">
        <f t="shared" si="38"/>
        <v>#REF!</v>
      </c>
      <c r="D634" s="21" t="e">
        <f>IF('Management Domain'!#REF!="","",'Management Domain'!#REF!)</f>
        <v>#REF!</v>
      </c>
      <c r="E634" s="21" t="e">
        <f t="shared" si="39"/>
        <v>#REF!</v>
      </c>
    </row>
    <row r="635" spans="1:5" x14ac:dyDescent="0.2">
      <c r="A635" s="24" t="e">
        <f t="shared" si="36"/>
        <v>#REF!</v>
      </c>
      <c r="B635" s="23" t="e">
        <f t="shared" si="37"/>
        <v>#REF!</v>
      </c>
      <c r="C635" s="24" t="e">
        <f t="shared" si="38"/>
        <v>#REF!</v>
      </c>
      <c r="D635" s="21" t="e">
        <f>IF('Management Domain'!#REF!="","",'Management Domain'!#REF!)</f>
        <v>#REF!</v>
      </c>
      <c r="E635" s="21" t="e">
        <f t="shared" si="39"/>
        <v>#REF!</v>
      </c>
    </row>
    <row r="636" spans="1:5" x14ac:dyDescent="0.2">
      <c r="A636" s="24" t="e">
        <f t="shared" ref="A636:A683" si="40">IF(D636="","",LEFT(D636,SEARCH("-",D636)-1))</f>
        <v>#REF!</v>
      </c>
      <c r="B636" s="23" t="e">
        <f t="shared" ref="B636:B683" si="41">IF(D636="","",MID(D636,SEARCH("-",D636,1)+1,SEARCH("-",D636,SEARCH("-",D636,1)+1)-SEARCH("-",D636,1)-1))</f>
        <v>#REF!</v>
      </c>
      <c r="C636" s="24" t="e">
        <f t="shared" ref="C636:C683" si="42">IF(D636="","",RIGHT(D636,LEN(D636)-SEARCH("-",D636,SEARCH("-",D636,SEARCH("-",D636)+1))))</f>
        <v>#REF!</v>
      </c>
      <c r="D636" s="21" t="e">
        <f>IF('Management Domain'!#REF!="","",'Management Domain'!#REF!)</f>
        <v>#REF!</v>
      </c>
      <c r="E636" s="21" t="e">
        <f t="shared" ref="E636:E683" si="43">IF(C636="","",INT(C636))</f>
        <v>#REF!</v>
      </c>
    </row>
    <row r="637" spans="1:5" x14ac:dyDescent="0.2">
      <c r="A637" s="24" t="e">
        <f t="shared" si="40"/>
        <v>#REF!</v>
      </c>
      <c r="B637" s="23" t="e">
        <f t="shared" si="41"/>
        <v>#REF!</v>
      </c>
      <c r="C637" s="24" t="e">
        <f t="shared" si="42"/>
        <v>#REF!</v>
      </c>
      <c r="D637" s="21" t="e">
        <f>IF('Management Domain'!#REF!="","",'Management Domain'!#REF!)</f>
        <v>#REF!</v>
      </c>
      <c r="E637" s="21" t="e">
        <f t="shared" si="43"/>
        <v>#REF!</v>
      </c>
    </row>
    <row r="638" spans="1:5" x14ac:dyDescent="0.2">
      <c r="A638" s="24" t="e">
        <f t="shared" si="40"/>
        <v>#REF!</v>
      </c>
      <c r="B638" s="23" t="e">
        <f t="shared" si="41"/>
        <v>#REF!</v>
      </c>
      <c r="C638" s="24" t="e">
        <f t="shared" si="42"/>
        <v>#REF!</v>
      </c>
      <c r="D638" s="21" t="e">
        <f>IF('Management Domain'!#REF!="","",'Management Domain'!#REF!)</f>
        <v>#REF!</v>
      </c>
      <c r="E638" s="21" t="e">
        <f t="shared" si="43"/>
        <v>#REF!</v>
      </c>
    </row>
    <row r="639" spans="1:5" x14ac:dyDescent="0.2">
      <c r="A639" s="24" t="e">
        <f t="shared" si="40"/>
        <v>#REF!</v>
      </c>
      <c r="B639" s="23" t="e">
        <f t="shared" si="41"/>
        <v>#REF!</v>
      </c>
      <c r="C639" s="24" t="e">
        <f t="shared" si="42"/>
        <v>#REF!</v>
      </c>
      <c r="D639" s="21" t="e">
        <f>IF('Management Domain'!#REF!="","",'Management Domain'!#REF!)</f>
        <v>#REF!</v>
      </c>
      <c r="E639" s="21" t="e">
        <f t="shared" si="43"/>
        <v>#REF!</v>
      </c>
    </row>
    <row r="640" spans="1:5" x14ac:dyDescent="0.2">
      <c r="A640" s="24" t="e">
        <f t="shared" si="40"/>
        <v>#REF!</v>
      </c>
      <c r="B640" s="23" t="e">
        <f t="shared" si="41"/>
        <v>#REF!</v>
      </c>
      <c r="C640" s="24" t="e">
        <f t="shared" si="42"/>
        <v>#REF!</v>
      </c>
      <c r="D640" s="21" t="e">
        <f>IF('Management Domain'!#REF!="","",'Management Domain'!#REF!)</f>
        <v>#REF!</v>
      </c>
      <c r="E640" s="21" t="e">
        <f t="shared" si="43"/>
        <v>#REF!</v>
      </c>
    </row>
    <row r="641" spans="1:5" x14ac:dyDescent="0.2">
      <c r="A641" s="24" t="e">
        <f t="shared" si="40"/>
        <v>#REF!</v>
      </c>
      <c r="B641" s="23" t="e">
        <f t="shared" si="41"/>
        <v>#REF!</v>
      </c>
      <c r="C641" s="24" t="e">
        <f t="shared" si="42"/>
        <v>#REF!</v>
      </c>
      <c r="D641" s="21" t="e">
        <f>IF('Management Domain'!#REF!="","",'Management Domain'!#REF!)</f>
        <v>#REF!</v>
      </c>
      <c r="E641" s="21" t="e">
        <f t="shared" si="43"/>
        <v>#REF!</v>
      </c>
    </row>
    <row r="642" spans="1:5" x14ac:dyDescent="0.2">
      <c r="A642" s="24" t="e">
        <f t="shared" si="40"/>
        <v>#REF!</v>
      </c>
      <c r="B642" s="23" t="e">
        <f t="shared" si="41"/>
        <v>#REF!</v>
      </c>
      <c r="C642" s="24" t="e">
        <f t="shared" si="42"/>
        <v>#REF!</v>
      </c>
      <c r="D642" s="21" t="e">
        <f>IF('Management Domain'!#REF!="","",'Management Domain'!#REF!)</f>
        <v>#REF!</v>
      </c>
      <c r="E642" s="21" t="e">
        <f t="shared" si="43"/>
        <v>#REF!</v>
      </c>
    </row>
    <row r="643" spans="1:5" x14ac:dyDescent="0.2">
      <c r="A643" s="24" t="e">
        <f t="shared" si="40"/>
        <v>#REF!</v>
      </c>
      <c r="B643" s="23" t="e">
        <f t="shared" si="41"/>
        <v>#REF!</v>
      </c>
      <c r="C643" s="24" t="e">
        <f t="shared" si="42"/>
        <v>#REF!</v>
      </c>
      <c r="D643" s="21" t="e">
        <f>IF('Management Domain'!#REF!="","",'Management Domain'!#REF!)</f>
        <v>#REF!</v>
      </c>
      <c r="E643" s="21" t="e">
        <f t="shared" si="43"/>
        <v>#REF!</v>
      </c>
    </row>
    <row r="644" spans="1:5" x14ac:dyDescent="0.2">
      <c r="A644" s="24" t="e">
        <f t="shared" si="40"/>
        <v>#REF!</v>
      </c>
      <c r="B644" s="23" t="e">
        <f t="shared" si="41"/>
        <v>#REF!</v>
      </c>
      <c r="C644" s="24" t="e">
        <f t="shared" si="42"/>
        <v>#REF!</v>
      </c>
      <c r="D644" s="21" t="e">
        <f>IF('Management Domain'!#REF!="","",'Management Domain'!#REF!)</f>
        <v>#REF!</v>
      </c>
      <c r="E644" s="21" t="e">
        <f t="shared" si="43"/>
        <v>#REF!</v>
      </c>
    </row>
    <row r="645" spans="1:5" x14ac:dyDescent="0.2">
      <c r="A645" s="24" t="e">
        <f t="shared" si="40"/>
        <v>#REF!</v>
      </c>
      <c r="B645" s="23" t="e">
        <f t="shared" si="41"/>
        <v>#REF!</v>
      </c>
      <c r="C645" s="24" t="e">
        <f t="shared" si="42"/>
        <v>#REF!</v>
      </c>
      <c r="D645" s="21" t="e">
        <f>IF('Management Domain'!#REF!="","",'Management Domain'!#REF!)</f>
        <v>#REF!</v>
      </c>
      <c r="E645" s="21" t="e">
        <f t="shared" si="43"/>
        <v>#REF!</v>
      </c>
    </row>
    <row r="646" spans="1:5" x14ac:dyDescent="0.2">
      <c r="A646" s="24" t="e">
        <f t="shared" si="40"/>
        <v>#REF!</v>
      </c>
      <c r="B646" s="23" t="e">
        <f t="shared" si="41"/>
        <v>#REF!</v>
      </c>
      <c r="C646" s="24" t="e">
        <f t="shared" si="42"/>
        <v>#REF!</v>
      </c>
      <c r="D646" s="21" t="e">
        <f>IF('Management Domain'!#REF!="","",'Management Domain'!#REF!)</f>
        <v>#REF!</v>
      </c>
      <c r="E646" s="21" t="e">
        <f t="shared" si="43"/>
        <v>#REF!</v>
      </c>
    </row>
    <row r="647" spans="1:5" x14ac:dyDescent="0.2">
      <c r="A647" s="24" t="e">
        <f t="shared" si="40"/>
        <v>#REF!</v>
      </c>
      <c r="B647" s="23" t="e">
        <f t="shared" si="41"/>
        <v>#REF!</v>
      </c>
      <c r="C647" s="24" t="e">
        <f t="shared" si="42"/>
        <v>#REF!</v>
      </c>
      <c r="D647" s="21" t="e">
        <f>IF('Management Domain'!#REF!="","",'Management Domain'!#REF!)</f>
        <v>#REF!</v>
      </c>
      <c r="E647" s="21" t="e">
        <f t="shared" si="43"/>
        <v>#REF!</v>
      </c>
    </row>
    <row r="648" spans="1:5" x14ac:dyDescent="0.2">
      <c r="A648" s="24" t="e">
        <f t="shared" si="40"/>
        <v>#REF!</v>
      </c>
      <c r="B648" s="23" t="e">
        <f t="shared" si="41"/>
        <v>#REF!</v>
      </c>
      <c r="C648" s="24" t="e">
        <f t="shared" si="42"/>
        <v>#REF!</v>
      </c>
      <c r="D648" s="21" t="e">
        <f>IF('Management Domain'!#REF!="","",'Management Domain'!#REF!)</f>
        <v>#REF!</v>
      </c>
      <c r="E648" s="21" t="e">
        <f t="shared" si="43"/>
        <v>#REF!</v>
      </c>
    </row>
    <row r="649" spans="1:5" x14ac:dyDescent="0.2">
      <c r="A649" s="24" t="e">
        <f t="shared" si="40"/>
        <v>#REF!</v>
      </c>
      <c r="B649" s="23" t="e">
        <f t="shared" si="41"/>
        <v>#REF!</v>
      </c>
      <c r="C649" s="24" t="e">
        <f t="shared" si="42"/>
        <v>#REF!</v>
      </c>
      <c r="D649" s="21" t="e">
        <f>IF('Management Domain'!#REF!="","",'Management Domain'!#REF!)</f>
        <v>#REF!</v>
      </c>
      <c r="E649" s="21" t="e">
        <f t="shared" si="43"/>
        <v>#REF!</v>
      </c>
    </row>
    <row r="650" spans="1:5" x14ac:dyDescent="0.2">
      <c r="A650" s="24" t="e">
        <f t="shared" si="40"/>
        <v>#REF!</v>
      </c>
      <c r="B650" s="23" t="e">
        <f t="shared" si="41"/>
        <v>#REF!</v>
      </c>
      <c r="C650" s="24" t="e">
        <f t="shared" si="42"/>
        <v>#REF!</v>
      </c>
      <c r="D650" s="21" t="e">
        <f>IF('Management Domain'!#REF!="","",'Management Domain'!#REF!)</f>
        <v>#REF!</v>
      </c>
      <c r="E650" s="21" t="e">
        <f t="shared" si="43"/>
        <v>#REF!</v>
      </c>
    </row>
    <row r="651" spans="1:5" x14ac:dyDescent="0.2">
      <c r="A651" s="24" t="e">
        <f t="shared" si="40"/>
        <v>#REF!</v>
      </c>
      <c r="B651" s="23" t="e">
        <f t="shared" si="41"/>
        <v>#REF!</v>
      </c>
      <c r="C651" s="24" t="e">
        <f t="shared" si="42"/>
        <v>#REF!</v>
      </c>
      <c r="D651" s="21" t="e">
        <f>IF('Management Domain'!#REF!="","",'Management Domain'!#REF!)</f>
        <v>#REF!</v>
      </c>
      <c r="E651" s="21" t="e">
        <f t="shared" si="43"/>
        <v>#REF!</v>
      </c>
    </row>
    <row r="652" spans="1:5" x14ac:dyDescent="0.2">
      <c r="A652" s="24" t="e">
        <f t="shared" si="40"/>
        <v>#REF!</v>
      </c>
      <c r="B652" s="23" t="e">
        <f t="shared" si="41"/>
        <v>#REF!</v>
      </c>
      <c r="C652" s="24" t="e">
        <f t="shared" si="42"/>
        <v>#REF!</v>
      </c>
      <c r="D652" s="21" t="e">
        <f>IF('Management Domain'!#REF!="","",'Management Domain'!#REF!)</f>
        <v>#REF!</v>
      </c>
      <c r="E652" s="21" t="e">
        <f t="shared" si="43"/>
        <v>#REF!</v>
      </c>
    </row>
    <row r="653" spans="1:5" x14ac:dyDescent="0.2">
      <c r="A653" s="24" t="e">
        <f t="shared" si="40"/>
        <v>#REF!</v>
      </c>
      <c r="B653" s="23" t="e">
        <f t="shared" si="41"/>
        <v>#REF!</v>
      </c>
      <c r="C653" s="24" t="e">
        <f t="shared" si="42"/>
        <v>#REF!</v>
      </c>
      <c r="D653" s="21" t="e">
        <f>IF('Management Domain'!#REF!="","",'Management Domain'!#REF!)</f>
        <v>#REF!</v>
      </c>
      <c r="E653" s="21" t="e">
        <f t="shared" si="43"/>
        <v>#REF!</v>
      </c>
    </row>
    <row r="654" spans="1:5" x14ac:dyDescent="0.2">
      <c r="A654" s="24" t="e">
        <f t="shared" si="40"/>
        <v>#REF!</v>
      </c>
      <c r="B654" s="23" t="e">
        <f t="shared" si="41"/>
        <v>#REF!</v>
      </c>
      <c r="C654" s="24" t="e">
        <f t="shared" si="42"/>
        <v>#REF!</v>
      </c>
      <c r="D654" s="21" t="e">
        <f>IF('Management Domain'!#REF!="","",'Management Domain'!#REF!)</f>
        <v>#REF!</v>
      </c>
      <c r="E654" s="21" t="e">
        <f t="shared" si="43"/>
        <v>#REF!</v>
      </c>
    </row>
    <row r="655" spans="1:5" x14ac:dyDescent="0.2">
      <c r="A655" s="24" t="e">
        <f t="shared" si="40"/>
        <v>#REF!</v>
      </c>
      <c r="B655" s="23" t="e">
        <f t="shared" si="41"/>
        <v>#REF!</v>
      </c>
      <c r="C655" s="24" t="e">
        <f t="shared" si="42"/>
        <v>#REF!</v>
      </c>
      <c r="D655" s="21" t="e">
        <f>IF('Management Domain'!#REF!="","",'Management Domain'!#REF!)</f>
        <v>#REF!</v>
      </c>
      <c r="E655" s="21" t="e">
        <f t="shared" si="43"/>
        <v>#REF!</v>
      </c>
    </row>
    <row r="656" spans="1:5" x14ac:dyDescent="0.2">
      <c r="A656" s="24" t="e">
        <f t="shared" si="40"/>
        <v>#REF!</v>
      </c>
      <c r="B656" s="23" t="e">
        <f t="shared" si="41"/>
        <v>#REF!</v>
      </c>
      <c r="C656" s="24" t="e">
        <f t="shared" si="42"/>
        <v>#REF!</v>
      </c>
      <c r="D656" s="21" t="e">
        <f>IF('Management Domain'!#REF!="","",'Management Domain'!#REF!)</f>
        <v>#REF!</v>
      </c>
      <c r="E656" s="21" t="e">
        <f t="shared" si="43"/>
        <v>#REF!</v>
      </c>
    </row>
    <row r="657" spans="1:5" x14ac:dyDescent="0.2">
      <c r="A657" s="24" t="e">
        <f t="shared" si="40"/>
        <v>#REF!</v>
      </c>
      <c r="B657" s="23" t="e">
        <f t="shared" si="41"/>
        <v>#REF!</v>
      </c>
      <c r="C657" s="24" t="e">
        <f t="shared" si="42"/>
        <v>#REF!</v>
      </c>
      <c r="D657" s="21" t="e">
        <f>IF('Management Domain'!#REF!="","",'Management Domain'!#REF!)</f>
        <v>#REF!</v>
      </c>
      <c r="E657" s="21" t="e">
        <f t="shared" si="43"/>
        <v>#REF!</v>
      </c>
    </row>
    <row r="658" spans="1:5" x14ac:dyDescent="0.2">
      <c r="A658" s="24" t="e">
        <f t="shared" si="40"/>
        <v>#REF!</v>
      </c>
      <c r="B658" s="23" t="e">
        <f t="shared" si="41"/>
        <v>#REF!</v>
      </c>
      <c r="C658" s="24" t="e">
        <f t="shared" si="42"/>
        <v>#REF!</v>
      </c>
      <c r="D658" s="21" t="e">
        <f>IF('Management Domain'!#REF!="","",'Management Domain'!#REF!)</f>
        <v>#REF!</v>
      </c>
      <c r="E658" s="21" t="e">
        <f t="shared" si="43"/>
        <v>#REF!</v>
      </c>
    </row>
    <row r="659" spans="1:5" x14ac:dyDescent="0.2">
      <c r="A659" s="24" t="e">
        <f t="shared" si="40"/>
        <v>#REF!</v>
      </c>
      <c r="B659" s="23" t="e">
        <f t="shared" si="41"/>
        <v>#REF!</v>
      </c>
      <c r="C659" s="24" t="e">
        <f t="shared" si="42"/>
        <v>#REF!</v>
      </c>
      <c r="D659" s="21" t="e">
        <f>IF('Management Domain'!#REF!="","",'Management Domain'!#REF!)</f>
        <v>#REF!</v>
      </c>
      <c r="E659" s="21" t="e">
        <f t="shared" si="43"/>
        <v>#REF!</v>
      </c>
    </row>
    <row r="660" spans="1:5" x14ac:dyDescent="0.2">
      <c r="A660" s="24" t="e">
        <f t="shared" si="40"/>
        <v>#REF!</v>
      </c>
      <c r="B660" s="23" t="e">
        <f t="shared" si="41"/>
        <v>#REF!</v>
      </c>
      <c r="C660" s="24" t="e">
        <f t="shared" si="42"/>
        <v>#REF!</v>
      </c>
      <c r="D660" s="21" t="e">
        <f>IF('Management Domain'!#REF!="","",'Management Domain'!#REF!)</f>
        <v>#REF!</v>
      </c>
      <c r="E660" s="21" t="e">
        <f t="shared" si="43"/>
        <v>#REF!</v>
      </c>
    </row>
    <row r="661" spans="1:5" x14ac:dyDescent="0.2">
      <c r="A661" s="24" t="e">
        <f t="shared" si="40"/>
        <v>#REF!</v>
      </c>
      <c r="B661" s="23" t="e">
        <f t="shared" si="41"/>
        <v>#REF!</v>
      </c>
      <c r="C661" s="24" t="e">
        <f t="shared" si="42"/>
        <v>#REF!</v>
      </c>
      <c r="D661" s="21" t="e">
        <f>IF('Management Domain'!#REF!="","",'Management Domain'!#REF!)</f>
        <v>#REF!</v>
      </c>
      <c r="E661" s="21" t="e">
        <f t="shared" si="43"/>
        <v>#REF!</v>
      </c>
    </row>
    <row r="662" spans="1:5" x14ac:dyDescent="0.2">
      <c r="A662" s="24" t="e">
        <f t="shared" si="40"/>
        <v>#REF!</v>
      </c>
      <c r="B662" s="23" t="e">
        <f t="shared" si="41"/>
        <v>#REF!</v>
      </c>
      <c r="C662" s="24" t="e">
        <f t="shared" si="42"/>
        <v>#REF!</v>
      </c>
      <c r="D662" s="21" t="e">
        <f>IF('Management Domain'!#REF!="","",'Management Domain'!#REF!)</f>
        <v>#REF!</v>
      </c>
      <c r="E662" s="21" t="e">
        <f t="shared" si="43"/>
        <v>#REF!</v>
      </c>
    </row>
    <row r="663" spans="1:5" x14ac:dyDescent="0.2">
      <c r="A663" s="24" t="e">
        <f t="shared" si="40"/>
        <v>#REF!</v>
      </c>
      <c r="B663" s="23" t="e">
        <f t="shared" si="41"/>
        <v>#REF!</v>
      </c>
      <c r="C663" s="24" t="e">
        <f t="shared" si="42"/>
        <v>#REF!</v>
      </c>
      <c r="D663" s="21" t="e">
        <f>IF('Management Domain'!#REF!="","",'Management Domain'!#REF!)</f>
        <v>#REF!</v>
      </c>
      <c r="E663" s="21" t="e">
        <f t="shared" si="43"/>
        <v>#REF!</v>
      </c>
    </row>
    <row r="664" spans="1:5" x14ac:dyDescent="0.2">
      <c r="A664" s="24" t="e">
        <f t="shared" si="40"/>
        <v>#REF!</v>
      </c>
      <c r="B664" s="23" t="e">
        <f t="shared" si="41"/>
        <v>#REF!</v>
      </c>
      <c r="C664" s="24" t="e">
        <f t="shared" si="42"/>
        <v>#REF!</v>
      </c>
      <c r="D664" s="21" t="e">
        <f>IF('Management Domain'!#REF!="","",'Management Domain'!#REF!)</f>
        <v>#REF!</v>
      </c>
      <c r="E664" s="21" t="e">
        <f t="shared" si="43"/>
        <v>#REF!</v>
      </c>
    </row>
    <row r="665" spans="1:5" x14ac:dyDescent="0.2">
      <c r="A665" s="24" t="e">
        <f t="shared" si="40"/>
        <v>#REF!</v>
      </c>
      <c r="B665" s="23" t="e">
        <f t="shared" si="41"/>
        <v>#REF!</v>
      </c>
      <c r="C665" s="24" t="e">
        <f t="shared" si="42"/>
        <v>#REF!</v>
      </c>
      <c r="D665" s="21" t="e">
        <f>IF('Management Domain'!#REF!="","",'Management Domain'!#REF!)</f>
        <v>#REF!</v>
      </c>
      <c r="E665" s="21" t="e">
        <f t="shared" si="43"/>
        <v>#REF!</v>
      </c>
    </row>
    <row r="666" spans="1:5" x14ac:dyDescent="0.2">
      <c r="A666" s="24" t="e">
        <f t="shared" si="40"/>
        <v>#REF!</v>
      </c>
      <c r="B666" s="23" t="e">
        <f t="shared" si="41"/>
        <v>#REF!</v>
      </c>
      <c r="C666" s="24" t="e">
        <f t="shared" si="42"/>
        <v>#REF!</v>
      </c>
      <c r="D666" s="21" t="e">
        <f>IF('Management Domain'!#REF!="","",'Management Domain'!#REF!)</f>
        <v>#REF!</v>
      </c>
      <c r="E666" s="21" t="e">
        <f t="shared" si="43"/>
        <v>#REF!</v>
      </c>
    </row>
    <row r="667" spans="1:5" x14ac:dyDescent="0.2">
      <c r="A667" s="24" t="e">
        <f t="shared" si="40"/>
        <v>#REF!</v>
      </c>
      <c r="B667" s="23" t="e">
        <f t="shared" si="41"/>
        <v>#REF!</v>
      </c>
      <c r="C667" s="24" t="e">
        <f t="shared" si="42"/>
        <v>#REF!</v>
      </c>
      <c r="D667" s="21" t="e">
        <f>IF('Management Domain'!#REF!="","",'Management Domain'!#REF!)</f>
        <v>#REF!</v>
      </c>
      <c r="E667" s="21" t="e">
        <f t="shared" si="43"/>
        <v>#REF!</v>
      </c>
    </row>
    <row r="668" spans="1:5" x14ac:dyDescent="0.2">
      <c r="A668" s="24" t="e">
        <f t="shared" si="40"/>
        <v>#REF!</v>
      </c>
      <c r="B668" s="23" t="e">
        <f t="shared" si="41"/>
        <v>#REF!</v>
      </c>
      <c r="C668" s="24" t="e">
        <f t="shared" si="42"/>
        <v>#REF!</v>
      </c>
      <c r="D668" s="21" t="e">
        <f>IF('Management Domain'!#REF!="","",'Management Domain'!#REF!)</f>
        <v>#REF!</v>
      </c>
      <c r="E668" s="21" t="e">
        <f t="shared" si="43"/>
        <v>#REF!</v>
      </c>
    </row>
    <row r="669" spans="1:5" x14ac:dyDescent="0.2">
      <c r="A669" s="24" t="e">
        <f t="shared" si="40"/>
        <v>#REF!</v>
      </c>
      <c r="B669" s="23" t="e">
        <f t="shared" si="41"/>
        <v>#REF!</v>
      </c>
      <c r="C669" s="24" t="e">
        <f t="shared" si="42"/>
        <v>#REF!</v>
      </c>
      <c r="D669" s="21" t="e">
        <f>IF('Management Domain'!#REF!="","",'Management Domain'!#REF!)</f>
        <v>#REF!</v>
      </c>
      <c r="E669" s="21" t="e">
        <f t="shared" si="43"/>
        <v>#REF!</v>
      </c>
    </row>
    <row r="670" spans="1:5" x14ac:dyDescent="0.2">
      <c r="A670" s="24" t="e">
        <f t="shared" si="40"/>
        <v>#REF!</v>
      </c>
      <c r="B670" s="23" t="e">
        <f t="shared" si="41"/>
        <v>#REF!</v>
      </c>
      <c r="C670" s="24" t="e">
        <f t="shared" si="42"/>
        <v>#REF!</v>
      </c>
      <c r="D670" s="21" t="e">
        <f>IF('Management Domain'!#REF!="","",'Management Domain'!#REF!)</f>
        <v>#REF!</v>
      </c>
      <c r="E670" s="21" t="e">
        <f t="shared" si="43"/>
        <v>#REF!</v>
      </c>
    </row>
    <row r="671" spans="1:5" x14ac:dyDescent="0.2">
      <c r="A671" s="24" t="e">
        <f t="shared" si="40"/>
        <v>#REF!</v>
      </c>
      <c r="B671" s="23" t="e">
        <f t="shared" si="41"/>
        <v>#REF!</v>
      </c>
      <c r="C671" s="24" t="e">
        <f t="shared" si="42"/>
        <v>#REF!</v>
      </c>
      <c r="D671" s="21" t="e">
        <f>IF('Management Domain'!#REF!="","",'Management Domain'!#REF!)</f>
        <v>#REF!</v>
      </c>
      <c r="E671" s="21" t="e">
        <f t="shared" si="43"/>
        <v>#REF!</v>
      </c>
    </row>
    <row r="672" spans="1:5" x14ac:dyDescent="0.2">
      <c r="A672" s="24" t="e">
        <f t="shared" si="40"/>
        <v>#REF!</v>
      </c>
      <c r="B672" s="23" t="e">
        <f t="shared" si="41"/>
        <v>#REF!</v>
      </c>
      <c r="C672" s="24" t="e">
        <f t="shared" si="42"/>
        <v>#REF!</v>
      </c>
      <c r="D672" s="21" t="e">
        <f>IF('Management Domain'!#REF!="","",'Management Domain'!#REF!)</f>
        <v>#REF!</v>
      </c>
      <c r="E672" s="21" t="e">
        <f t="shared" si="43"/>
        <v>#REF!</v>
      </c>
    </row>
    <row r="673" spans="1:5" x14ac:dyDescent="0.2">
      <c r="A673" s="24" t="e">
        <f t="shared" si="40"/>
        <v>#REF!</v>
      </c>
      <c r="B673" s="23" t="e">
        <f t="shared" si="41"/>
        <v>#REF!</v>
      </c>
      <c r="C673" s="24" t="e">
        <f t="shared" si="42"/>
        <v>#REF!</v>
      </c>
      <c r="D673" s="21" t="e">
        <f>IF('Management Domain'!#REF!="","",'Management Domain'!#REF!)</f>
        <v>#REF!</v>
      </c>
      <c r="E673" s="21" t="e">
        <f t="shared" si="43"/>
        <v>#REF!</v>
      </c>
    </row>
    <row r="674" spans="1:5" x14ac:dyDescent="0.2">
      <c r="A674" s="24" t="e">
        <f t="shared" si="40"/>
        <v>#REF!</v>
      </c>
      <c r="B674" s="23" t="e">
        <f t="shared" si="41"/>
        <v>#REF!</v>
      </c>
      <c r="C674" s="24" t="e">
        <f t="shared" si="42"/>
        <v>#REF!</v>
      </c>
      <c r="D674" s="21" t="e">
        <f>IF('Management Domain'!#REF!="","",'Management Domain'!#REF!)</f>
        <v>#REF!</v>
      </c>
      <c r="E674" s="21" t="e">
        <f t="shared" si="43"/>
        <v>#REF!</v>
      </c>
    </row>
    <row r="675" spans="1:5" x14ac:dyDescent="0.2">
      <c r="A675" s="24" t="e">
        <f t="shared" si="40"/>
        <v>#REF!</v>
      </c>
      <c r="B675" s="23" t="e">
        <f t="shared" si="41"/>
        <v>#REF!</v>
      </c>
      <c r="C675" s="24" t="e">
        <f t="shared" si="42"/>
        <v>#REF!</v>
      </c>
      <c r="D675" s="21" t="e">
        <f>IF('Management Domain'!#REF!="","",'Management Domain'!#REF!)</f>
        <v>#REF!</v>
      </c>
      <c r="E675" s="21" t="e">
        <f t="shared" si="43"/>
        <v>#REF!</v>
      </c>
    </row>
    <row r="676" spans="1:5" x14ac:dyDescent="0.2">
      <c r="A676" s="24" t="e">
        <f t="shared" si="40"/>
        <v>#REF!</v>
      </c>
      <c r="B676" s="23" t="e">
        <f t="shared" si="41"/>
        <v>#REF!</v>
      </c>
      <c r="C676" s="24" t="e">
        <f t="shared" si="42"/>
        <v>#REF!</v>
      </c>
      <c r="D676" s="21" t="e">
        <f>IF('Management Domain'!#REF!="","",'Management Domain'!#REF!)</f>
        <v>#REF!</v>
      </c>
      <c r="E676" s="21" t="e">
        <f t="shared" si="43"/>
        <v>#REF!</v>
      </c>
    </row>
    <row r="677" spans="1:5" x14ac:dyDescent="0.2">
      <c r="A677" s="24" t="e">
        <f t="shared" si="40"/>
        <v>#REF!</v>
      </c>
      <c r="B677" s="23" t="e">
        <f t="shared" si="41"/>
        <v>#REF!</v>
      </c>
      <c r="C677" s="24" t="e">
        <f t="shared" si="42"/>
        <v>#REF!</v>
      </c>
      <c r="D677" s="21" t="e">
        <f>IF('Management Domain'!#REF!="","",'Management Domain'!#REF!)</f>
        <v>#REF!</v>
      </c>
      <c r="E677" s="21" t="e">
        <f t="shared" si="43"/>
        <v>#REF!</v>
      </c>
    </row>
    <row r="678" spans="1:5" x14ac:dyDescent="0.2">
      <c r="A678" s="24" t="e">
        <f t="shared" si="40"/>
        <v>#REF!</v>
      </c>
      <c r="B678" s="23" t="e">
        <f t="shared" si="41"/>
        <v>#REF!</v>
      </c>
      <c r="C678" s="24" t="e">
        <f t="shared" si="42"/>
        <v>#REF!</v>
      </c>
      <c r="D678" s="21" t="e">
        <f>IF('Management Domain'!#REF!="","",'Management Domain'!#REF!)</f>
        <v>#REF!</v>
      </c>
      <c r="E678" s="21" t="e">
        <f t="shared" si="43"/>
        <v>#REF!</v>
      </c>
    </row>
    <row r="679" spans="1:5" x14ac:dyDescent="0.2">
      <c r="A679" s="24" t="e">
        <f t="shared" si="40"/>
        <v>#REF!</v>
      </c>
      <c r="B679" s="23" t="e">
        <f t="shared" si="41"/>
        <v>#REF!</v>
      </c>
      <c r="C679" s="24" t="e">
        <f t="shared" si="42"/>
        <v>#REF!</v>
      </c>
      <c r="D679" s="21" t="e">
        <f>IF('Management Domain'!#REF!="","",'Management Domain'!#REF!)</f>
        <v>#REF!</v>
      </c>
      <c r="E679" s="21" t="e">
        <f t="shared" si="43"/>
        <v>#REF!</v>
      </c>
    </row>
    <row r="680" spans="1:5" x14ac:dyDescent="0.2">
      <c r="A680" s="24" t="e">
        <f t="shared" si="40"/>
        <v>#REF!</v>
      </c>
      <c r="B680" s="23" t="e">
        <f t="shared" si="41"/>
        <v>#REF!</v>
      </c>
      <c r="C680" s="24" t="e">
        <f t="shared" si="42"/>
        <v>#REF!</v>
      </c>
      <c r="D680" s="21" t="e">
        <f>IF('Management Domain'!#REF!="","",'Management Domain'!#REF!)</f>
        <v>#REF!</v>
      </c>
      <c r="E680" s="21" t="e">
        <f t="shared" si="43"/>
        <v>#REF!</v>
      </c>
    </row>
    <row r="681" spans="1:5" x14ac:dyDescent="0.2">
      <c r="A681" s="24" t="e">
        <f t="shared" si="40"/>
        <v>#REF!</v>
      </c>
      <c r="B681" s="23" t="e">
        <f t="shared" si="41"/>
        <v>#REF!</v>
      </c>
      <c r="C681" s="24" t="e">
        <f t="shared" si="42"/>
        <v>#REF!</v>
      </c>
      <c r="D681" s="21" t="e">
        <f>IF('Management Domain'!#REF!="","",'Management Domain'!#REF!)</f>
        <v>#REF!</v>
      </c>
      <c r="E681" s="21" t="e">
        <f t="shared" si="43"/>
        <v>#REF!</v>
      </c>
    </row>
    <row r="682" spans="1:5" x14ac:dyDescent="0.2">
      <c r="A682" s="24" t="e">
        <f t="shared" si="40"/>
        <v>#REF!</v>
      </c>
      <c r="B682" s="23" t="e">
        <f t="shared" si="41"/>
        <v>#REF!</v>
      </c>
      <c r="C682" s="24" t="e">
        <f t="shared" si="42"/>
        <v>#REF!</v>
      </c>
      <c r="D682" s="21" t="e">
        <f>IF('Management Domain'!#REF!="","",'Management Domain'!#REF!)</f>
        <v>#REF!</v>
      </c>
      <c r="E682" s="21" t="e">
        <f t="shared" si="43"/>
        <v>#REF!</v>
      </c>
    </row>
    <row r="683" spans="1:5" x14ac:dyDescent="0.2">
      <c r="A683" s="24" t="e">
        <f t="shared" si="40"/>
        <v>#REF!</v>
      </c>
      <c r="B683" s="23" t="e">
        <f t="shared" si="41"/>
        <v>#REF!</v>
      </c>
      <c r="C683" s="24" t="e">
        <f t="shared" si="42"/>
        <v>#REF!</v>
      </c>
      <c r="D683" s="21" t="e">
        <f>IF('Management Domain'!#REF!="","",'Management Domain'!#REF!)</f>
        <v>#REF!</v>
      </c>
      <c r="E683" s="21" t="e">
        <f t="shared" si="43"/>
        <v>#REF!</v>
      </c>
    </row>
  </sheetData>
  <autoFilter ref="E1:E685" xr:uid="{5E8FA0EB-28CD-1048-B89D-1D9E351CAB33}">
    <sortState xmlns:xlrd2="http://schemas.microsoft.com/office/spreadsheetml/2017/richdata2" ref="A2:I685">
      <sortCondition ref="E1:E685"/>
    </sortState>
  </autoFilter>
  <mergeCells count="1">
    <mergeCell ref="L1:P1"/>
  </mergeCells>
  <dataValidations count="2">
    <dataValidation type="list" allowBlank="1" showInputMessage="1" showErrorMessage="1" sqref="H3" xr:uid="{B5C399D4-A487-894F-895D-02DD144AF31A}">
      <formula1>$O$3:$O$6</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28</v>
      </c>
    </row>
    <row r="2" spans="1:1" x14ac:dyDescent="0.2">
      <c r="A2" t="s">
        <v>10</v>
      </c>
    </row>
    <row r="3" spans="1:1" x14ac:dyDescent="0.2">
      <c r="A3" t="s">
        <v>11</v>
      </c>
    </row>
    <row r="4" spans="1:1" x14ac:dyDescent="0.2">
      <c r="A4"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aa80f42-9ae5-4835-be60-e49709dd5722">
      <UserInfo>
        <DisplayName>ISBU Solution Architects</DisplayName>
        <AccountId>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11" ma:contentTypeDescription="Create a new document." ma:contentTypeScope="" ma:versionID="c9b9e6dc96065ae57cf4ddc3ce1443b9">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a4a5ecec58e4edc5c3f396bae2430d6e"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8FD20-07D1-4C41-B28B-FFC1509D485F}">
  <ds:schemaRefs>
    <ds:schemaRef ds:uri="http://purl.org/dc/dcmitype/"/>
    <ds:schemaRef ds:uri="http://schemas.microsoft.com/office/2006/metadata/properties"/>
    <ds:schemaRef ds:uri="daa80f42-9ae5-4835-be60-e49709dd5722"/>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7dc73e9a-a2c7-410e-a6a7-fe1b70e2a0b9"/>
    <ds:schemaRef ds:uri="http://www.w3.org/XML/1998/namespace"/>
  </ds:schemaRefs>
</ds:datastoreItem>
</file>

<file path=customXml/itemProps2.xml><?xml version="1.0" encoding="utf-8"?>
<ds:datastoreItem xmlns:ds="http://schemas.openxmlformats.org/officeDocument/2006/customXml" ds:itemID="{F207D330-D28B-4DA5-B22D-FAD49350AD08}">
  <ds:schemaRefs>
    <ds:schemaRef ds:uri="http://schemas.microsoft.com/sharepoint/v3/contenttype/forms"/>
  </ds:schemaRefs>
</ds:datastoreItem>
</file>

<file path=customXml/itemProps3.xml><?xml version="1.0" encoding="utf-8"?>
<ds:datastoreItem xmlns:ds="http://schemas.openxmlformats.org/officeDocument/2006/customXml" ds:itemID="{241D9E1D-7921-41E1-9734-0782C09F2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Management Domain</vt:lpstr>
      <vt:lpstr>VI Workload Domain</vt:lpstr>
      <vt:lpstr>vSphere with Tanzu Domain</vt:lpstr>
      <vt:lpstr>Cloud Operations &amp; Automation</vt:lpstr>
      <vt:lpstr>Design Decision Totals</vt:lpstr>
      <vt:lpstr>UUID_Gen</vt:lpstr>
      <vt:lpstr>Data Validation Values</vt:lpstr>
      <vt:lpstr>VVDCompliant</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subject/>
  <dc:creator>jlory@vmware.com</dc:creator>
  <cp:keywords/>
  <dc:description/>
  <cp:lastModifiedBy>Brian OConnell</cp:lastModifiedBy>
  <cp:revision/>
  <dcterms:created xsi:type="dcterms:W3CDTF">2015-07-17T21:46:15Z</dcterms:created>
  <dcterms:modified xsi:type="dcterms:W3CDTF">2020-10-12T12:29:08Z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