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DoAn3_NguyenThiQuyen_10122312\docs\"/>
    </mc:Choice>
  </mc:AlternateContent>
  <xr:revisionPtr revIDLastSave="0" documentId="13_ncr:1_{094D5606-25BA-4880-B061-384157C73AA0}" xr6:coauthVersionLast="36" xr6:coauthVersionMax="36" xr10:uidLastSave="{00000000-0000-0000-0000-000000000000}"/>
  <bookViews>
    <workbookView xWindow="0" yWindow="0" windowWidth="23040" windowHeight="9190" tabRatio="455" firstSheet="5" activeTab="5" xr2:uid="{00000000-000D-0000-FFFF-FFFF00000000}"/>
  </bookViews>
  <sheets>
    <sheet name="TC_DangNhap" sheetId="1" r:id="rId1"/>
    <sheet name="TC_DangKy" sheetId="2" r:id="rId2"/>
    <sheet name="TC_XemSP" sheetId="7" r:id="rId3"/>
    <sheet name="TC_TimKiemSP" sheetId="4" r:id="rId4"/>
    <sheet name="TC_GioHang" sheetId="3" r:id="rId5"/>
    <sheet name="TC_ThanhToan" sheetId="6" r:id="rId6"/>
  </sheets>
  <externalReferences>
    <externalReference r:id="rId7"/>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6" l="1"/>
  <c r="A7" i="6"/>
  <c r="A8" i="6"/>
  <c r="A9" i="6"/>
  <c r="A10" i="6"/>
  <c r="A11" i="6"/>
  <c r="A12" i="6"/>
  <c r="A13" i="6"/>
  <c r="A14" i="6"/>
  <c r="A15" i="6"/>
  <c r="A16" i="6"/>
  <c r="A17" i="6"/>
  <c r="A18" i="6"/>
  <c r="A19" i="6"/>
  <c r="A20" i="6"/>
  <c r="A21" i="6"/>
  <c r="A22" i="6"/>
  <c r="A23" i="6"/>
  <c r="A24" i="6"/>
  <c r="A25" i="6"/>
  <c r="A26" i="6"/>
  <c r="A27" i="6"/>
  <c r="A25" i="3" l="1"/>
  <c r="A24" i="3"/>
  <c r="A23" i="3"/>
  <c r="A22" i="3"/>
  <c r="A19" i="3"/>
  <c r="A20" i="3"/>
  <c r="A21" i="3"/>
  <c r="A15" i="4"/>
  <c r="A6" i="7"/>
  <c r="A7" i="7"/>
  <c r="A8" i="7"/>
  <c r="A9" i="7"/>
  <c r="A10" i="7"/>
  <c r="A11" i="7"/>
  <c r="A12" i="7"/>
  <c r="A13" i="7"/>
  <c r="A14" i="7"/>
  <c r="A5" i="7"/>
  <c r="D2" i="2"/>
  <c r="D1" i="2"/>
  <c r="E2" i="7"/>
  <c r="D2" i="7"/>
  <c r="E1" i="7"/>
  <c r="D1" i="7"/>
  <c r="A22" i="2"/>
  <c r="A23" i="2"/>
  <c r="A24" i="2"/>
  <c r="A25" i="2"/>
  <c r="A26" i="2"/>
  <c r="A27" i="2"/>
  <c r="D2" i="1"/>
  <c r="D1" i="1"/>
  <c r="A15" i="1"/>
  <c r="A16" i="1"/>
  <c r="A17" i="1"/>
  <c r="A18" i="1"/>
  <c r="A19" i="1"/>
  <c r="A5" i="6"/>
  <c r="A6" i="3"/>
  <c r="A7" i="3"/>
  <c r="A8" i="3"/>
  <c r="A9" i="3"/>
  <c r="A10" i="3"/>
  <c r="A11" i="3"/>
  <c r="A12" i="3"/>
  <c r="A13" i="3"/>
  <c r="A14" i="3"/>
  <c r="A15" i="3"/>
  <c r="A16" i="3"/>
  <c r="A17" i="3"/>
  <c r="A18" i="3"/>
  <c r="A5" i="3"/>
  <c r="A14" i="4"/>
  <c r="A6" i="4"/>
  <c r="A7" i="4"/>
  <c r="A8" i="4"/>
  <c r="A9" i="4"/>
  <c r="A10" i="4"/>
  <c r="A11" i="4"/>
  <c r="A12" i="4"/>
  <c r="A13" i="4"/>
  <c r="A5" i="4"/>
  <c r="A6" i="2"/>
  <c r="A7" i="2"/>
  <c r="A8" i="2"/>
  <c r="A9" i="2"/>
  <c r="A10" i="2"/>
  <c r="A11" i="2"/>
  <c r="A12" i="2"/>
  <c r="A13" i="2"/>
  <c r="A14" i="2"/>
  <c r="A15" i="2"/>
  <c r="A16" i="2"/>
  <c r="A17" i="2"/>
  <c r="A18" i="2"/>
  <c r="A19" i="2"/>
  <c r="A20" i="2"/>
  <c r="A21" i="2"/>
  <c r="A5" i="2"/>
  <c r="A14" i="1"/>
  <c r="A11" i="1"/>
  <c r="A12" i="1"/>
  <c r="A13" i="1"/>
  <c r="A9" i="1"/>
  <c r="A10" i="1"/>
  <c r="A7" i="1"/>
  <c r="A8" i="1"/>
  <c r="A5" i="1"/>
  <c r="A6" i="1"/>
  <c r="D3" i="7" l="1"/>
  <c r="E3" i="7"/>
  <c r="D2" i="4"/>
  <c r="D1" i="4"/>
  <c r="E3" i="6" l="1"/>
  <c r="D3" i="6"/>
  <c r="E2" i="6"/>
  <c r="D2" i="6"/>
  <c r="E1" i="6"/>
  <c r="D1" i="6"/>
  <c r="D2" i="3" l="1"/>
  <c r="D1" i="3"/>
  <c r="E3" i="4" l="1"/>
  <c r="D3" i="4"/>
  <c r="E2" i="4"/>
  <c r="E1" i="4"/>
  <c r="E3" i="3"/>
  <c r="D3" i="3"/>
  <c r="E2" i="3"/>
  <c r="E1" i="3"/>
  <c r="E3" i="2"/>
  <c r="D3" i="2"/>
  <c r="E2" i="2"/>
  <c r="E1" i="2"/>
  <c r="E2" i="1" l="1"/>
  <c r="E1" i="1"/>
  <c r="D3" i="1" l="1"/>
  <c r="E3" i="1"/>
</calcChain>
</file>

<file path=xl/sharedStrings.xml><?xml version="1.0" encoding="utf-8"?>
<sst xmlns="http://schemas.openxmlformats.org/spreadsheetml/2006/main" count="502" uniqueCount="287">
  <si>
    <t>Back to TestReport</t>
  </si>
  <si>
    <t>To Buglist</t>
  </si>
  <si>
    <t>Module Code</t>
  </si>
  <si>
    <t>Tester</t>
  </si>
  <si>
    <t>ID</t>
  </si>
  <si>
    <t>Test date</t>
  </si>
  <si>
    <t>Note</t>
  </si>
  <si>
    <t>WithDraw</t>
  </si>
  <si>
    <t>Nguyen Thi Quyen</t>
  </si>
  <si>
    <t xml:space="preserve">Test Case Description   (Tên test case)   </t>
  </si>
  <si>
    <t>Pre -Condition             (Điều kiện trước)</t>
  </si>
  <si>
    <t>Test Case Procedure                                                      (Các bước kiểm thử)</t>
  </si>
  <si>
    <t>Expected Output (Kết quả mong muốn)</t>
  </si>
  <si>
    <t>Status (Trạng thái)</t>
  </si>
  <si>
    <t xml:space="preserve">Actual results (Kết quả thực tế) </t>
  </si>
  <si>
    <t>Bỏ trống email và password</t>
  </si>
  <si>
    <t>Người dùng chưa đăng nhập vào hệ thống</t>
  </si>
  <si>
    <t>Bỏ trống email, nhập password</t>
  </si>
  <si>
    <t>Nhập email, bỏ trống password</t>
  </si>
  <si>
    <t>Nhập sai email (không có "@","."), đúng password</t>
  </si>
  <si>
    <t>Nhập sai email (có khoảng trắng ở đầu), đúng password</t>
  </si>
  <si>
    <t>Nhập sai cả email, password</t>
  </si>
  <si>
    <t>Nhập đúng cả email, password</t>
  </si>
  <si>
    <t>Người dùng đã có tài khoản, chưa đăng nhập</t>
  </si>
  <si>
    <t>Bỏ trống Họ của bạn, tên của bạn, ngày/tháng/năm sinh,email, mật khẩu, số điện thoại</t>
  </si>
  <si>
    <t xml:space="preserve">Người dùng chưa có tài khoản để đăng nhập vào hệ thống </t>
  </si>
  <si>
    <t xml:space="preserve">Hiển thị trang chủ Thế giới Skin Food
Hiển thị giao diện đăng ký
Thông báo lỗi và yêu cầu nhập lại
</t>
  </si>
  <si>
    <t>Bỏ trống Họ của bạn;nhập tên của bạn, ngày/tháng/năm sinh, email, mật khẩu, số điện thoại</t>
  </si>
  <si>
    <t>Bỏ trống ngày/tháng/năm sinh; nhập họ của bạn, tên của bạn, email, mật khẩu, số điện thoại</t>
  </si>
  <si>
    <t>Bỏ trống Tên của bạn; nhập họ của bạn, ngày/tháng/năm sinh, email, mật khẩu, số điện thoại</t>
  </si>
  <si>
    <t>Bỏ trống email; nhập Tên của bạn, họ của bạn, ngày/tháng/năm sinh, mật khẩu, số điện thoại</t>
  </si>
  <si>
    <t>Bỏ trống mật khẩu; nhập Tên của bạn, họ của bạn, ngày/tháng/năm sinh, email, số điện thoại</t>
  </si>
  <si>
    <t>Bỏ trống số điện thoại; nhập Tên của bạn, họ của bạn, ngày/tháng/năm sinh, mật khẩu, email</t>
  </si>
  <si>
    <t>Nhập Họ của bạn, tên của bạn, ngày/tháng/năm sinh,email ( không có "@","."), mật khẩu, số điện thoại</t>
  </si>
  <si>
    <t>Nhập Họ của bạn, tên của bạn, ngày/tháng/năm sinh,email, mật khẩu, số điện thoại (&lt;10 ký tự )</t>
  </si>
  <si>
    <t>Nhập Họ của bạn, tên của bạn, ngày/tháng/năm sinh,email, mật khẩu, số điện thoại (&gt;10 ký tự )</t>
  </si>
  <si>
    <t xml:space="preserve">Nhập Họ của bạn (chứa ký tự số, ký tự đặc biệt), tên của bạn, ngày/tháng/năm sinh,email, mật khẩu, số điện thoại </t>
  </si>
  <si>
    <t xml:space="preserve">Hiển thị giao diện trang chủ, nhấn vào tài khoản mới hiện giao diện đăng ký
Nhấn vào đăng ký, hệ thống điều hướng tới trang đăng nhập
</t>
  </si>
  <si>
    <t>Nhập Họ của bạn, tên của bạn, ngày/tháng/năm sinh,email, mật khẩu, số điện thoại (chứa ký tự chữ)</t>
  </si>
  <si>
    <t xml:space="preserve">Nhập Họ của bạn, tên của bạn, ngày/tháng/năm sinh (chứa ký tự chữ), email, mật khẩu, số điện thoại </t>
  </si>
  <si>
    <t xml:space="preserve">Nhập Họ của bạn, tên của bạn, ngày/tháng/năm sinh (chứa ký tự đặc biệt), email, mật khẩu, số điện thoại </t>
  </si>
  <si>
    <t xml:space="preserve">Nhập Họ của bạn, tên của bạn, ngày/tháng/năm sinh (chỉ chứa chữ), email, mật khẩu, số điện thoại </t>
  </si>
  <si>
    <t>Expected Output 
(Kết quả mong muốn)</t>
  </si>
  <si>
    <t xml:space="preserve">Actual results 
(Kết quả thực tế) </t>
  </si>
  <si>
    <t>Không nhập giá trị</t>
  </si>
  <si>
    <t>Người dùng đã truy cập vào trang web</t>
  </si>
  <si>
    <t>Hệ thống hiện thông báo "Vui lòng điền vào trường này"</t>
  </si>
  <si>
    <t>Nhập dấu khoảng trắng " "</t>
  </si>
  <si>
    <t>Hiện thông báo "Không được chỉ chứa khoảng trắng"</t>
  </si>
  <si>
    <t xml:space="preserve">Nhập kí tự là số </t>
  </si>
  <si>
    <t>Hiện các sản phẩm chứa số 1 có trong thông tin sản phẩm</t>
  </si>
  <si>
    <t>Nhập kí tự đặc biệt "@"</t>
  </si>
  <si>
    <t xml:space="preserve">Nhập quá 30 kí tự </t>
  </si>
  <si>
    <t xml:space="preserve">Hiển thị thông báo không tìm thấy sản phẩm
Khi người dùng nhập đến kí tự thứ 30 hiện thông báo không được nhập quá 30 kí tự </t>
  </si>
  <si>
    <t>Nhập đúng chuẩn tên sản phẩm</t>
  </si>
  <si>
    <t>Hiện ra duy nhất 1 sản phẩm có tên như thanh tìm kiếm</t>
  </si>
  <si>
    <t>Nhập kí tự emoji ":))"</t>
  </si>
  <si>
    <t>Hiện sản phẩm nếu có thông tin sản phẩm chứa kí tự "@"
Hiển thị thông báo không tìm thấy sản phẩm nếu không có sản phẩm nào chứa kí tự đó và hiện thông báo không chứa các kí tự đặc biệt hay emoji</t>
  </si>
  <si>
    <t>Hiện sản phẩm nếu có thông tin sản phẩm chứa kí tự ":))"
Hiển thị thông báo không tìm thấy sản phẩm nếu không có sản phẩm nào chứa kí tự đó và hiện thông báo không chứa các kí tự đặc biệt hay emoji</t>
  </si>
  <si>
    <t>Kiểm tra thanh tìm kiếm có gợi ý từ khóa khi người dùng nhập hay không.</t>
  </si>
  <si>
    <t>Hiển thị các từ khóa gợi ý có chứa từ "hoa"</t>
  </si>
  <si>
    <t xml:space="preserve">Chọn trực tiếp từ khóa gợi ý </t>
  </si>
  <si>
    <t>Hiển thị danh sách sản phẩm có chứa "cushion"</t>
  </si>
  <si>
    <t>Nhập toàn chữ in hoa</t>
  </si>
  <si>
    <t>Thêm sản phẩm thành công</t>
  </si>
  <si>
    <t>Người dùng truy cập vào trang web</t>
  </si>
  <si>
    <t>Thêm sản phẩm vào giỏ hàng đúng theo phân loại và số lượng
Hiện thông báo "Thêm vào giỏ hàng thành công"</t>
  </si>
  <si>
    <t>Thêm sản phẩm thất bại - mua nhiều quá số lượng</t>
  </si>
  <si>
    <t xml:space="preserve">Kiểm tra giỏ hàng hiện đúng tổng tiền </t>
  </si>
  <si>
    <t>Giỏ hàng hiện thông tin sản phẩm và tổng tiền đúng</t>
  </si>
  <si>
    <t>Kiểm tra giỏ hàng hiện đúng tổng tiền khi thêm số lượng</t>
  </si>
  <si>
    <t>Giỏ hàng thêm số lượng, hiện thông tin sản phẩm và tổng tiền đúng</t>
  </si>
  <si>
    <t>Kiểm tra giỏ hàng hiện đúng tổng tiền khi sử dụng mã giảm giá</t>
  </si>
  <si>
    <t xml:space="preserve">Giỏ hàng thêm mã giảm giá và tính lại tổng tiền sau khi sử dụng mã </t>
  </si>
  <si>
    <t>Giỏ hàng giảm số lượng sản phẩm và cập nhật lại giá tiền</t>
  </si>
  <si>
    <t>Kiểm tra giỏ hàng xóa sản phẩm khỏi giỏ</t>
  </si>
  <si>
    <t>Hệ thống xóa sản phẩm khỏi giỏ hàng 
Hiện thông báo "Xóa sản phẩm thành công"
Cập nhật lại tổng tiền</t>
  </si>
  <si>
    <t xml:space="preserve">Sản phẩm hết hàng </t>
  </si>
  <si>
    <t>Hệ thống thông báo hiện mặt hàng hết hàng khi người dùng nhấn "Thêm vào giỏ"</t>
  </si>
  <si>
    <t>Kiểm tra trống giỏ hàng</t>
  </si>
  <si>
    <t xml:space="preserve">Hệ thống thông báo giỏ hàng trống, có điều hướng về trang sản phẩm </t>
  </si>
  <si>
    <t>Kiểm tra chức năng thanh toán khi giỏ hàng trống</t>
  </si>
  <si>
    <t>Hệ thống không hiển thị nút "Thanh toán" thông báo giỏ hàng trống, có điều hướng về trang sản phẩm</t>
  </si>
  <si>
    <t>Kiểm tra chức năng thanh toán khi giỏ hàng có sản phẩm</t>
  </si>
  <si>
    <t>Kiểm tra chức năng thanh toán khi giỏ hàng có sản phẩm - chưa đăng nhập tài khoản</t>
  </si>
  <si>
    <t>Người dùng truy cập vào trang web, chưa đăng nhập tài khoản</t>
  </si>
  <si>
    <t>Hệ thống yêu cầu đăng nhập và điều hướng tới trang đăng nhập</t>
  </si>
  <si>
    <t>Hệ thống điều hướng tới trang thanh toán, hiển thị đầy đủ thông tin sản phẩm và thông tin người nhận</t>
  </si>
  <si>
    <t>Nhập kí tự - ở email</t>
  </si>
  <si>
    <t xml:space="preserve">Mở giỏ hàng khi có sản phẩm </t>
  </si>
  <si>
    <t>Hệ thống hiển thị đầy đủ thông tin sản phẩm, số lượng, thành tiền, phân loại</t>
  </si>
  <si>
    <t>Thêm sản phẩm - chưa đăng nhập</t>
  </si>
  <si>
    <t>Hệ thống vẫn cho sản phẩm vào giỏ hàng
Hiển thị thông báo "Thêm giỏ hàng thành công"</t>
  </si>
  <si>
    <t xml:space="preserve">Hệ thống thông báo lỗi và yêu cầu nhập thông tin </t>
  </si>
  <si>
    <t xml:space="preserve">Đặt hàng thất bại - Trống Họ tên </t>
  </si>
  <si>
    <t>Đặt hàng thất bại - Trống Số điện thoại</t>
  </si>
  <si>
    <t xml:space="preserve">Hệ thống thông báo lỗi ràng buộc phải là 10 số và số đầu là số 0 và yêu cầu nhập lại thông tin </t>
  </si>
  <si>
    <t>Đặt hàng thất bại - Trống Email</t>
  </si>
  <si>
    <t>Hệ thống thông báo yêu cầu nhập thông tin email, con trỏ chuột nhấp nháy ở trường email</t>
  </si>
  <si>
    <t>Đặt hàng thất bại - Email không đúng định dạng thiếu @</t>
  </si>
  <si>
    <t>Hệ thống thông báo lỗi định dạng, yêu cầu nhập lại thông tin email, con trỏ chuột nhấp nháy ở trường email</t>
  </si>
  <si>
    <t>Hệ thống thông báo yêu cầu chọn, nhập địa chỉ</t>
  </si>
  <si>
    <t xml:space="preserve">Hệ thống ghi nhận đơn hàng, hiển thị thông báo đặt hàng thành công </t>
  </si>
  <si>
    <t>Đặt hàng thất bại - Sai định dạng số điện thoại chứa chữ</t>
  </si>
  <si>
    <t>Đặt hàng thất bại - Số điện thoại lớn hơn 10 số</t>
  </si>
  <si>
    <t>Hệ thống thông báo lỗi ràng buộc phải là 10 số và số đầu là số 0 và yêu cầu nhập lại thông tin ở ngay dưới trường thông tin đó</t>
  </si>
  <si>
    <t xml:space="preserve">Đặt hàng thành công - Số điện thoại 10 số </t>
  </si>
  <si>
    <t>Đặt hàng thất bại - Số điện thoại nhỏ hơn 10 số</t>
  </si>
  <si>
    <t>Đặt hàng thành công - Đầy đủ thông tin, đúng định dạng</t>
  </si>
  <si>
    <t>Đặt hàng thất bại - Email không đúng định dạng thiếu phần sau @</t>
  </si>
  <si>
    <t>Đặt hàng thất bại - Bỏ qua địa chỉ nhận hàng Tỉnh</t>
  </si>
  <si>
    <t>Đặt hàng thất bại - Bỏ qua địa chỉ nhận hàng Huyện</t>
  </si>
  <si>
    <t>Đặt hàng thất bại - Bỏ qua địa chỉ nhận hàng Xã</t>
  </si>
  <si>
    <t>Đặt hàng thất bại - Bỏ qua địa chỉ cụ thể</t>
  </si>
  <si>
    <t>Hệ thống thông báo yêu nhập địa chỉ, không được để trống</t>
  </si>
  <si>
    <t>Nhập đầy đủ và đúng thông tin của các trường</t>
  </si>
  <si>
    <t>Nhập Họ của bạn( toàn số), tên của bạn, ngày/tháng/năm sinh,email, mật khẩu, số điện thoại</t>
  </si>
  <si>
    <t>B1: Truy cập vào website https://dipsoul.vn/
B2: Chọn chức năng đăng nhập
B3: Bỏ trống Email
B4: Bỏ trống password
B5: Nhấn "Đăng nhập"</t>
  </si>
  <si>
    <t>B1: Truy cập vào website https://dipsoul.vn/
B2: Chọn chức năng đăng nhập
B3: Bỏ trống Email
B4: Nhập password: ngthiquyen102
B5: Nhấn "Đăng nhập"</t>
  </si>
  <si>
    <t>B1: Truy cập vào website https://dipsoul.vn/
B2: Chọn chức năng đăng nhập
B3: Nhập Email: ngthiquyen102@gmail.com
B4: Bỏ trống password
B5: Nhấn "Đăng nhập"</t>
  </si>
  <si>
    <t>B1: Truy cập vào website https://dipsoul.vn/
B2: Chọn chức năng đăng nhập
B3: Nhập Email: ngthiquyen102@gmail.com
B4: Nhập password: 123
B5: Nhấn "Đăng nhập"</t>
  </si>
  <si>
    <t>B1: Truy cập vào website https://dipsoul.vn/
B2: Chọn chức năng đăng nhập
B3: Nhập Email: ngthiquyen102@gmail.com
B4: Nhập password: quyen123nt
B5: Nhấn "Đăng nhập"</t>
  </si>
  <si>
    <t>B1: Truy cập vào website https://dipsoul.vn/
B2: Chọn chức năng đăng nhập
B3: Nhập Email: ngthiquyen102gmail.com
B4: Nhập password: ngthiquyen102
B5: Nhấn "Đăng nhập"</t>
  </si>
  <si>
    <t>B1: Truy cập vào website https://dipsoul.vn/
B2: Chọn chức năng đăng nhập
B3: Nhập Email: "  ngthiquyen102@gmail.com"
B4: Nhập password: ngthiquyen102
B5: Nhấn "Đăng nhập"</t>
  </si>
  <si>
    <t>B1: Truy cập vào website https://dipsoul.vn/
B2: Chọn chức năng đăng nhập
B3: Nhập Email: ngthiquyen@gmail.com
B4: Nhập password: quyenabcd123
B5: Nhấn "Đăng nhập"</t>
  </si>
  <si>
    <t>B1: Truy cập vào website https://dipsoul.vn/
B2: Chọn chức năng đăng nhập
B3: Nhập Email: ngthiquyen102@gmail.com
B4: Nhập password: ngthiquyen102
B5: Nhấn "Đăng nhập"</t>
  </si>
  <si>
    <t>B1: Truy cập vào website https://dipsoul.vn/
B2: Chọn chức năng đăng nhập
B3: Nhập Email: ngthiquyen10-2@gmail.com
B4: Nhập password: ngthiquyen102
B5: Nhấn "Đăng nhập"</t>
  </si>
  <si>
    <t>Nhập đúng email, sai password (password &lt;6 ký tự)</t>
  </si>
  <si>
    <t>Nhập đúng email, sai password (password &gt;50 ký tự)</t>
  </si>
  <si>
    <t xml:space="preserve">Hiển thị trang chủ Nến thơm Dipsoul Candle
Hiển thị giao diện đăng nhập
Thông báo lỗi và yêu cầu nhập lại
</t>
  </si>
  <si>
    <t xml:space="preserve">Hiển thị trang chủ Nến thơm Dipsoul Candle
Hiển thị giao diện đăng nhập
Chuyển hướng đến trang chủ
Cập nhật tên tài khoản </t>
  </si>
  <si>
    <t>B1: Truy cập vào website https://dipsoul.vn/
B2: Chọn chức năng đăng nhập
B3: Nhập Email: abxd@gmail.com
B4: Nhập password: ngthiquyen102
B5: Nhấn "Đăng nhập"</t>
  </si>
  <si>
    <t xml:space="preserve">Hiển thị trang chủ Nến thơm Dipsoul Candle
Hiển thị giao diện đăng nhập
Thông báo email chưa đăng ký 
</t>
  </si>
  <si>
    <t>Email chưa đăng ký</t>
  </si>
  <si>
    <t>Nhập email bằng chữ in hoa</t>
  </si>
  <si>
    <t>B1: Truy cập vào website https://dipsoul.vn/
B2: Chọn chức năng đăng nhập
B3: Nhập Email: NGTHIQUYEN102@GMAIL.COM
B4: Nhập password: ngthiquyen102
B5: Nhấn "Đăng nhập"</t>
  </si>
  <si>
    <t>Nhấn Enter để đăng nhập</t>
  </si>
  <si>
    <t>B1: Truy cập vào website https://dipsoul.vn/
B2: Chọn chức năng đăng nhập
B3: Nhập Email: ngthiquyen102@gmail.com
B4: Nhập password: ngthiquyen102
B5: Nhấn Enter</t>
  </si>
  <si>
    <t>Đăng nhập bằng Facebook</t>
  </si>
  <si>
    <t>B1: Truy cập vào website https://dipsoul.vn/
B2: Chọn chức năng đăng nhập
B3: Click nút "FaceBook"</t>
  </si>
  <si>
    <t xml:space="preserve">Hiển thị trang chủ Nến thơm Dipsoul Candle
Hiển thị giao diện đăng nhập
Chuyển hướng đến FaceBook và xác thực
Cập nhật tên tài khoản </t>
  </si>
  <si>
    <t>Đăng nhập bằng Google</t>
  </si>
  <si>
    <t>B1: Truy cập vào website https://dipsoul.vn/
B2: Chọn chức năng đăng nhập
B3: Click nút "Google"</t>
  </si>
  <si>
    <t xml:space="preserve">Hiển thị trang chủ Nến thơm Dipsoul Candle
Hiển thị giao diện đăng nhập
Chuyển hướng đến Google, chọn tài khoản và xác thực
Cập nhật tên tài khoản </t>
  </si>
  <si>
    <t xml:space="preserve">B1: Truy cập vào website https://dipsoul.vn/
B2: Chọn chức năng đăng ký
B3: Bỏ trống Họ của bạn
B4: Bỏ trống Tên của bạn
B5: Bỏ trống Ngày/Tháng/Năm sinh
B6: Bỏ trống email
B7: Bỏ trống mật khẩu
B8: Bỏ trống số điện thoại
B9: Nhấn "Đăng ký" </t>
  </si>
  <si>
    <t xml:space="preserve">B1: Truy cập vào website https://dipsoul.vn/
B2: Chọn chức năng đăng ký
B3: Bỏ trống Họ của bạn
B4: Nhập Tên của bạn: Quyên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</si>
  <si>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Bỏ trống Ngày/Tháng/Năm sinh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</si>
  <si>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Bỏ trống Tên của bạn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</si>
  <si>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Nhập Ngày/Tháng/Năm sinh: 10/02/2004
B6: Bỏ trống Email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</si>
  <si>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Nhập Ngày/Tháng/Năm sinh: 10/02/2004
B6: Nhập email: ngthiquyen102@gmail.com
B7: Bỏ trống mật khẩu
B8: Nhập số điện thoại: 0398037540
B5: Nhấn "Đăng ký" </t>
  </si>
  <si>
    <t xml:space="preserve">B1: Truy cập vào website https://dipsoul.vn/
B2: Chọn chức năng đăng ký
B3: Nhập Họ của bạn: Nguyễn Thị 
B4: Nhập Tên của bạn: Quyên
B5: Nhập Ngày/Tháng/Năm sinh: 10/02/2004
B6: Nhập email: ngthiquyen102@gmail.com
B7: Nhập mật khẩu: ngthiquyen102
B8: Bỏ trống số điện thoại
B5: Nhấn "Đăng ký" </t>
  </si>
  <si>
    <t xml:space="preserve">B1: Truy cập vào website https://dipsoul.vn/
B2: Chọn chức năng đăng ký
B3:Nhập Họ của bạn: Nguyễn Thị 
B4: Nhập Tên của bạn: Quyên
B5: Nhập Ngày/Tháng/Năm sinh: 10/02/2004
B6: Nhập email: ngthiquyengmail.com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</si>
  <si>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0398037aa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</si>
  <si>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</si>
  <si>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0398037540000
B9: Nhấn "Đăng ký" </t>
  </si>
  <si>
    <t xml:space="preserve">B1: Truy cập vào website https://dipsoul.vn/
B2: Chọn chức năng đăng ký
B3:Nhập Họ của bạn: Nguyễn Thị 123
B4: Nhập Tên của bạn: Quyên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</si>
  <si>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B3:Nhập Họ của bạn: 11111
B4: Nhập Tên của bạn:dd
B5: Nhập Ngày/Tháng/Năm sinh: sssss
B6: Nhập email: ngthiquyen102@gmail.com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</si>
  <si>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10/02/2004aa
B6: Nhập email: ngthiquyen102@gmail.com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</si>
  <si>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
B9: Nhấn "Đăng ký" </t>
  </si>
  <si>
    <t xml:space="preserve">B1: Truy cập vào website https://dipsoul.vn/
B2: Chọn chức năng đăng ký
B3:Nhập Họ của bạn: Nguyễn Thị 
B4: Nhập Tên của bạn: Quyên
B5: Nhập Ngày/Tháng/Năm sinh: aaaaaaquyen
B6: Nhập email: ngthiquyen102@gmail.com
B7: Nhập mật khẩu: ngthiquyen102
B8: Nhập số điện thoại: 03980375@4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</si>
  <si>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"Đăng ký" </t>
  </si>
  <si>
    <t>Mật khẩu &lt;6 ký tự</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</si>
  <si>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
B8: Nhập số điện thoại: 0398037540
B9: Nhấn "Đăng ký" </t>
  </si>
  <si>
    <t>Hiển thị giao diện trang chủ, nhấn vào tài khoản mới hiện giao diện đăng ký
Nhấn vào đăng ký, hệ thống báo mật khẩu ít nhất 6 ký tự, tối đa 50 ký tự</t>
  </si>
  <si>
    <t>Tên có chứa ký tự đặc biệt</t>
  </si>
  <si>
    <t xml:space="preserve">B1: Truy cập vào website https://dipsoul.vn/
B2: Chọn chức năng đăng ký
B3:Nhập Họ của bạn: Nguyễn Thị 
B4: Nhập Tên của bạn: Quyên1
B5: Nhập Ngày/Tháng/Năm sinh: 10/02/2004
B6: Nhập email: ngthiquyen102@gmail.com
B7: Nhập mật khẩu: ngthiquyen102
B8: Nhập số điện thoại: 0398037540
B9: Nhấn "Đăng ký" </t>
  </si>
  <si>
    <t>Họ chứa ký tự đặc biệt</t>
  </si>
  <si>
    <t xml:space="preserve">B1: Truy cập vào website https://dipsoul.vn/
B2: Chọn chức năng đăng ký
B3:Nhập Họ của bạn: Nguyễn Thị 2
B4: Nhập Tên của bạn: Quyên
B5: Nhập Ngày/Tháng/Năm sinh: 10/02/2004
B6: Nhập email: ngthiquyen102@gmail.com
B7: Nhập mật khẩu: ngthiquyen102
B8: Nhập số điện thoại: 0398037540
B9: Nhấn "Đăng ký" </t>
  </si>
  <si>
    <t>Số điện thoại chứa chữ cái/ ký tự đặc biệt</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</si>
  <si>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0398037540a
B9: Nhấn "Đăng ký" </t>
  </si>
  <si>
    <t>Không nhấn nút mà nhấn Enter</t>
  </si>
  <si>
    <t>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Enter</t>
  </si>
  <si>
    <t>Email đã tồn tại</t>
  </si>
  <si>
    <t>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"Đăng ký"</t>
  </si>
  <si>
    <t>Hiển thị giao diện trang chủ, nhấn vào tài khoản mới hiện giao diện đăng ký
Nhấn vào đăng ký, hệ thống thông báo email đã được đăng ký</t>
  </si>
  <si>
    <t>Hiển thị đúng giá khuyến mãi</t>
  </si>
  <si>
    <t xml:space="preserve">Truy cập vào trang web </t>
  </si>
  <si>
    <t>B1: Truy cập vào website https://dipsoul.vn/
B2: Chọn 1 sản phẩm</t>
  </si>
  <si>
    <t>Hiển thị giá mới khi có khuyến mãi, đồng thời có giá gốc và tiết kiệm được bao nhiêu tiền</t>
  </si>
  <si>
    <t>Kiểm tra chọn kích thước sản phẩm</t>
  </si>
  <si>
    <t>B1: Truy cập vào website https://dipsoul.vn/
B2: Chọn 1 sản phẩm
B3: Chọn 1 trong các phân loại sản phẩm</t>
  </si>
  <si>
    <t>Hiển thị tình trạng hàng, chuyển đổi phân loại đúng</t>
  </si>
  <si>
    <t>Tăng số lượng</t>
  </si>
  <si>
    <t>Số lượng sản phẩm tăng đúng từng bước</t>
  </si>
  <si>
    <t>Giảm số lượng</t>
  </si>
  <si>
    <t>Số lượng sản phẩm giảm đúng từng bước (tối thiểu 1)</t>
  </si>
  <si>
    <t>B1: Truy cập vào website https://dipsoul.vn/
B2: Chọn 1 sản phẩm
B3: Nhấn "v" để giảm số lượng</t>
  </si>
  <si>
    <t>B1: Truy cập vào website https://dipsoul.vn/
B2: Chọn 1 sản phẩm
B3: Nhấn "^" để tăng số lượng</t>
  </si>
  <si>
    <t>Nhập số lượng 5</t>
  </si>
  <si>
    <t>B1: Truy cập vào website https://dipsoul.vn/
B2: Chọn 1 sản phẩm
B3: Nhập số lượng = 5</t>
  </si>
  <si>
    <t>Số lượng cập nhật chính xác</t>
  </si>
  <si>
    <t>Nhập số lượng âm</t>
  </si>
  <si>
    <t>B1: Truy cập vào website https://dipsoul.vn/
B2: Chọn 1 sản phẩm
B3: Nhập số lượng = -5</t>
  </si>
  <si>
    <t>Số lượng tự động hiểu về số dương</t>
  </si>
  <si>
    <t>Thêm vào giỏ hàng</t>
  </si>
  <si>
    <t>B1: Truy cập vào website https://dipsoul.vn/
B2: Chọn 1 sản phẩm
B3: Nhấn “THÊM VÀO GIỎ”</t>
  </si>
  <si>
    <t>Hiển thị thông báo thêm vào thành công</t>
  </si>
  <si>
    <t>Kiểm tra nút "Yêu thích"</t>
  </si>
  <si>
    <t>B1: Truy cập vào website https://dipsoul.vn/
B2: Chọn 1 sản phẩm
B3: Click vào biểu tượng trái tim</t>
  </si>
  <si>
    <t>Hiển thị thông báo sản phẩm thêm vào yêu thích thành công</t>
  </si>
  <si>
    <t>Kiểm tra hiển thị giá theo phân loại</t>
  </si>
  <si>
    <t>B1: Truy cập vào website https://dipsoul.vn/
B2: Chọn 1 sản phẩm
B3: Chọn phân loại</t>
  </si>
  <si>
    <t>Hệ thống chuyển đổi đúng giá với từng phân loại</t>
  </si>
  <si>
    <t>Kiểm tra hiển thị khi chọn phân loại hết hàng</t>
  </si>
  <si>
    <t>Hệ thống báo hết hàng khi phân loại hết hàng</t>
  </si>
  <si>
    <t xml:space="preserve">B1: Truy cập vào website https://dipsoul.vn/
B2: Click vào thanh tìm kiếm
B3: Bỏ trống thanh tìm kiếm
B4: Nhấn Enter hoặc biểu tượng tìm kiếm
</t>
  </si>
  <si>
    <t xml:space="preserve">B1: Truy cập vào website https://dipsoul.vn/
B2: Click vào thanh tìm kiếm
B3: Nhập khoảng trắng trên thanh tìm kiếm
B4: Nhấn Enter hoặc biểu tượng tìm kiếm
</t>
  </si>
  <si>
    <t xml:space="preserve">B1: Truy cập vào website https://dipsoul.vn/
B2: Click vào thanh tìm kiếm
B3: Nhập "1" thanh tìm kiếm
B4: Nhấn Enter hoặc biểu tượng tìm kiếm
</t>
  </si>
  <si>
    <t xml:space="preserve">B1: Truy cập vào website https://dipsoul.vn/
B2: Click vào thanh tìm kiếm
B3: Nhập "@" thanh tìm kiếm
B4: Nhấn Enter hoặc biểu tượng tìm kiếm
</t>
  </si>
  <si>
    <t xml:space="preserve">B1: Truy cập vào website https://dipsoul.vn/
B2: Click vào thanh tìm kiếm
B3: Nhập "abcdefghiklmnoooaaaabcdsedght" thanh tìm kiếm
B4: Nhấn Enter hoặc biểu tượng tìm kiếm
</t>
  </si>
  <si>
    <t xml:space="preserve">B1: Truy cập vào website https://dipsoul.vn/
B2: Click vào thanh tìm kiếm
B3: Nhập ":))" thanh tìm kiếm
B4: Nhấn Enter hoặc biểu tượng tìm kiếm
</t>
  </si>
  <si>
    <t xml:space="preserve">B1: Truy cập vào website https://dipsoul.vn/
B2: Click vào thanh tìm kiếm
B3: Nhập "hoa"
B4: Nhấn Enter hoặc biểu tượng tìm kiếm
</t>
  </si>
  <si>
    <t>Kiểm tra lỗi chính tả</t>
  </si>
  <si>
    <t xml:space="preserve">B1: Truy cập vào website https://dipsoul.vn/
B2: Click vào thanh tìm kiếm
B3: Chọn trực tiếp từ khóa hệ thống gợi ý "nến"
B4: Nhấn Enter hoặc biểu tượng tìm kiếm
</t>
  </si>
  <si>
    <t xml:space="preserve">B1: Truy cập vào website https://dipsoul.vn/
B2: Click vào thanh tìm kiếm
B3: Nhập "Nến bánh kem" thanh tìm kiếm
B4: Nhấn Enter hoặc biểu tượng tìm kiếm
</t>
  </si>
  <si>
    <t xml:space="preserve">B1: Truy cập vào website https://dipsoul.vn/
B2: Click vào thanh tìm kiếm
B3: Nhập "THƠM" trên thanh tìm kiếm
B4: Nhấn Enter hoặc biểu tượng tìm kiếm
</t>
  </si>
  <si>
    <t xml:space="preserve">B1: Truy cập vào website https://dipsoul.vn/
B2: Click vào thanh tìm kiếm
B3: Nhập "nến thơm" trên thanh tìm kiếm
B4: Nhấn Enter hoặc biểu tượng tìm kiếm
</t>
  </si>
  <si>
    <t>Hiện các sản phẩm chứa từ "THƠM" có trong thông tin sản phẩm không phân biệt chữ hoa/chữ thường</t>
  </si>
  <si>
    <t>Tự động chỉnh sửa chính tả cho đúng, đưa ra danh sách sản phẩm chứa từ khóa</t>
  </si>
  <si>
    <t xml:space="preserve">B1: Truy cập vào website https://dipsoul.vn/
B2: Click vào sản phẩm muốn thêm
B3: Chọn phân loại "236ml"
B4: Để nguyên số lượng "1"
B4: Nhấn "Thêm vào giỏ hàng" 
</t>
  </si>
  <si>
    <t xml:space="preserve">B1: Truy cập vào website https://dipsoul.vn/
B2: Click vào giỏ hàng
</t>
  </si>
  <si>
    <t xml:space="preserve">B1: Truy cập vào website https://dipsoul.vn/
B2: Click vào giỏ hàng
B3: Nhấn "+" đến khi số lượng là "3"
</t>
  </si>
  <si>
    <t xml:space="preserve">B1: Truy cập vào website https://dipsoul.vn/
B2: Click vào giỏ hàng
B3: Nhấn "Sử dụng mã giảm gía"
B4: Chọn mã giảm giá "TGSF25K"
</t>
  </si>
  <si>
    <t xml:space="preserve">B1: Truy cập vào website https://dipsoul.vn/
B2: Click vào giỏ hàng
B3: Nhấn dấu "-" đến hiển thị số lượng "2"
</t>
  </si>
  <si>
    <t xml:space="preserve">B1: Truy cập vào website https://dipsoul.vn/
B2: Click vào giỏ hàng
B3: Nhấn "Xóa" ở sản phẩm
</t>
  </si>
  <si>
    <t xml:space="preserve">B1: Truy cập vào website https://dipsoul.vn/
B2: Click vào sản phẩm </t>
  </si>
  <si>
    <t xml:space="preserve">B1: Truy cập vào website https://dipsoul.vn/
B2: Click vào giỏ hàng
B3: Xóa tất cả sản phẩm trong giỏ </t>
  </si>
  <si>
    <t xml:space="preserve">B1: Truy cập vào website https://dipsoul.vn/
B2: Click vào giỏ hàng
B3: Chọn phân loại "236ml"
B4: Để nguyên số lượng "1"
B4: Nhấn "Thanh toán" </t>
  </si>
  <si>
    <t xml:space="preserve">B1: Truy cập vào website https://dipsoul.vn/
B2: Click vào sản phẩm muốn thêm
B3: Chọn phân loại "236ml"
B4: Nhấn dấu "+" đến khi số lượng "101"
B4: Nhấn "Thêm vào giỏ hàng" 
</t>
  </si>
  <si>
    <t xml:space="preserve">Thêm sản phẩm vào giỏ hàng đúng theo phân loại và số lượng
Hiện thông báo "Bạn chỉ có thể mua tối đa 100 sản phẩm này" nếu người bán yêu cầu </t>
  </si>
  <si>
    <t xml:space="preserve">Kiểm tra giỏ hàng hiện đúng tổng tiền khi giảm số lượng sản phẩm </t>
  </si>
  <si>
    <t xml:space="preserve">B1: Truy cập vào website https://dipsoul.vn/
B2: Click vào sản phẩm muốn thêm
B3: Chọn phân loại "236ml"
B4: NHập số lượng 0
B4: Nhấn "Thêm vào giỏ hàng" 
</t>
  </si>
  <si>
    <t>NHập số 0 ở số lượng sản phẩm</t>
  </si>
  <si>
    <t>Hệ thống để mặc định số 1, thông báo tối thiểu là 1</t>
  </si>
  <si>
    <t>NHập số âm ở số lượng sản phẩm</t>
  </si>
  <si>
    <t xml:space="preserve">B1: Truy cập vào website https://dipsoul.vn/
B2: Click vào sản phẩm muốn thêm
B3: Chọn phân loại "236ml"
B4: NHập số lượng -5
B4: Nhấn "Thêm vào giỏ hàng" 
</t>
  </si>
  <si>
    <t>Chọn ngày giao hàng hợp lệ</t>
  </si>
  <si>
    <t xml:space="preserve">B1: Truy cập vào website https://dipsoul.vn/
B2: Click vào sản phẩm muốn thêm
B3: Chọn phân loại "236ml"
B4: NHập số lượng -5
B5: Mở dropdown ngày, chọn ngày tương lai
</t>
  </si>
  <si>
    <t>Hệ thống nhận đúng ngày được chọn</t>
  </si>
  <si>
    <t>Chọn ngày giao hàng là ngày quá khứ</t>
  </si>
  <si>
    <t>Hệ thống chỉ cho chọn ngày hiện tại hoặc tương lai</t>
  </si>
  <si>
    <t>Chọn thời gian nhận hàng sau giờ hiện tại</t>
  </si>
  <si>
    <t xml:space="preserve">B1: Truy cập vào website https://dipsoul.vn/
B2: Click vào sản phẩm muốn thêm
B3: Chọn phân loại "236ml"
B4: NHập số lượng -5
B5: Mở dropdown ngày, chọn ngày tương lai
B6: Mở list thời gian, chọn mốc thời gian sau giờ hiện tại
</t>
  </si>
  <si>
    <t>Hệ thống nhận đúng thời gian được chọn</t>
  </si>
  <si>
    <t>Chọn thời gian nhận hàng đã qua nếu nhận hàng ngay trong ngày</t>
  </si>
  <si>
    <t xml:space="preserve">B1: Truy cập vào website https://dipsoul.vn/
B2: Click vào sản phẩm muốn thêm
B3: Chọn phân loại "236ml"
B4: NHập số lượng -5
B5: Mở dropdown ngày, chọn ngày tương lai
B6: Mở list thời gian, chọn mốc thời gian trước giờ nhận hàng ngay trong ngày
</t>
  </si>
  <si>
    <t>Hệ thống chỉ cho chọn thơì gian trong tương lai, không chọn giờ đã qua</t>
  </si>
  <si>
    <t>Chọn tick xuất hóa đơn</t>
  </si>
  <si>
    <t xml:space="preserve">B1: Truy cập vào website https://dipsoul.vn/
B2: Click vào sản phẩm muốn thêm
B3: Chọn phân loại "236ml"
B4: NHập số lượng -5
B5: Mở dropdown ngày, chọn ngày tương lai
B6: Mở list thời gian, chọn mốc thời gian trước giờ nhận hàng ngay trong ngày
B7: Chọn tick xuất hóa đơn
</t>
  </si>
  <si>
    <t xml:space="preserve">Hệ thống nhận yêu cầu, hiển thị tick </t>
  </si>
  <si>
    <t xml:space="preserve">B1: Truy cập vào website https://dipsoul.vn/
B2: Click vào giỏ hàng
B3: Ấn thanh toán
B4: Bỏ qua trường Họ tên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</si>
  <si>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Bỏ qua trường Số điện thoại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</si>
  <si>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1nchd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</si>
  <si>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039867251234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</si>
  <si>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0398672512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</si>
  <si>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039867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</si>
  <si>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Bỏ qua Email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</si>
  <si>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</si>
  <si>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Bỏ qua chọn địa chỉ Tỉnh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</si>
  <si>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</si>
  <si>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</si>
  <si>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Bỏ qua Chọn Huyện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</si>
  <si>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"Khoaí Châu"
B9: Bỏ qua chọn xã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</si>
  <si>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"Khoaí Châu"
B9: Chọn Xã "Đại Tập"
B10: Bỏ qua nhập địa chỉ cụ thể
B11: Thay đổi hình thức thanh toán
B12: Nhấn "Thanh toán ngay" 
</t>
  </si>
  <si>
    <t>Đặt hàng thất bại - Email không đúng định dạng thiếu gmail.com</t>
  </si>
  <si>
    <t xml:space="preserve">B1: Truy cập vào website https://dipsoul.vn/
B2: Click vào giỏ hàng
B3: Ấn thanh toán
B4: Nhập Họ tên: Nguyễn Thị Quyên 
B5: Nhập Số điện thoại: 0398037540
B6: Nhập Email: ngthiquyen@
B7: Chọn địa chỉ Tỉnh "Hưng Yên
B8: Chọn Huyện "Khoái Châu"
B9: Chọn Xã "Đại Tập" 
B10: Nhập địa chỉ cụ thể "Thôn Ninh Tập"
B11: Thay đổi hình thức thanh toán
B12: Nhấn "Thanh toán ngay" 
</t>
  </si>
  <si>
    <t>Đặt hàng thất bại - Email không đúng định dạng thiếu com</t>
  </si>
  <si>
    <t xml:space="preserve">B1: Truy cập vào website https://dipsoul.vn/
B2: Click vào giỏ hàng
B3: Ấn thanh toán
B4: Nhập Họ tên: Nguyễn Thị Quyên 
B5: Nhập Số điện thoại: 0398037540
B6: Nhập Email: ngthiquyen@gmail
B7: Chọn địa chỉ Tỉnh "Hưng Yên
B8: Chọn Huyện "Khoái Châu"
B9: Chọn Xã "Đại Tập" 
B10: Nhập địa chỉ cụ thể "Thôn Ninh Tập"
B11: Thay đổi hình thức thanh toán
B12: Nhấn "Thanh toán ngay" 
</t>
  </si>
  <si>
    <t>Bỏ qua Địa chỉ (tùy chọn)</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</si>
  <si>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"Khoái Châu"
B9: Chọn Xã "Đại Tập" 
B10: 
B11: Thay đổi hình thức thanh toán
B12: Nhấn "Thanh toán ngay" 
</t>
  </si>
  <si>
    <t>Hệ thống đặt hàng thành công</t>
  </si>
  <si>
    <t>Tick giao đến địa chỉ khác</t>
  </si>
  <si>
    <t xml:space="preserve">B1: Truy cập vào website https://dipsoul.vn/
B2: Click vào giỏ hàng
B3: Ấn thanh toán
B4: Tick vào giao đến địa chỉ khác
</t>
  </si>
  <si>
    <t>Hệ thống hiển thị thêm các trường thông tin người nhận khác</t>
  </si>
  <si>
    <t>Kiểm tra cập nhật giá tiền khi đổi đơn vị vận chuyển</t>
  </si>
  <si>
    <t>B1: Truy cập vào website https://dipsoul.vn/
B2: Click vào giỏ hàng
B3: Điền các trường thông tin
B4: Chọn đơn vị vận chuyển</t>
  </si>
  <si>
    <t>Hệ thống tự động cập nhật tổng tiền sau khi người nhập chọn đơn vị vận chuyển</t>
  </si>
  <si>
    <t>Không chọn hình thức thanh toán</t>
  </si>
  <si>
    <t>Hệ thống yêu cầu chọn hình thức thanh toán</t>
  </si>
  <si>
    <t>Chọn hình thức thanh toán</t>
  </si>
  <si>
    <t>B1: Truy cập vào website https://dipsoul.vn/
B2: Click vào giỏ hàng
B3: Điền các trường thông tin
B4: Chọn đơn vị vận chuyển
B5: Chọn hình thức thanh toán</t>
  </si>
  <si>
    <t>Hệ thống hiển thị thông tin chuyển khoản cho chủ trang web</t>
  </si>
  <si>
    <t>NHập mã giảm giá không hợp lệ</t>
  </si>
  <si>
    <t>B1: Truy cập vào website https://dipsoul.vn/
B2: Click vào giỏ hàng
B3: Điền các trường thông tin
B4: Nhập mã giảm giá "SALE"</t>
  </si>
  <si>
    <t>Hệ thống báo mã giảm giá không hợp lệ</t>
  </si>
  <si>
    <t>Đặt hàng thất bại - Họ tên chứa số</t>
  </si>
  <si>
    <t xml:space="preserve">B1: Truy cập vào website https://dipsoul.vn/
B2: Click vào giỏ hàng
B3: Ấn thanh toán
B4: Họ tên: Nguyễn Quyên 1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</si>
</sst>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u/>
      <sz val="11"/>
      <color indexed="12"/>
      <name val="ＭＳ Ｐゴシック"/>
      <family val="3"/>
      <charset val="128"/>
    </font>
    <font>
      <b/>
      <u/>
      <sz val="8"/>
      <color indexed="12"/>
      <name val="Tahoma"/>
      <family val="2"/>
    </font>
    <font>
      <sz val="11"/>
      <name val="ＭＳ Ｐゴシック"/>
      <family val="2"/>
      <charset val="128"/>
    </font>
    <font>
      <sz val="8"/>
      <name val="Tahoma"/>
      <family val="2"/>
    </font>
    <font>
      <b/>
      <sz val="8"/>
      <name val="Tahoma"/>
      <family val="2"/>
    </font>
    <font>
      <b/>
      <sz val="8"/>
      <color indexed="9"/>
      <name val="Tahoma"/>
      <family val="2"/>
    </font>
    <font>
      <sz val="10"/>
      <name val="Arial"/>
      <family val="2"/>
    </font>
  </fonts>
  <fills count="5">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s>
  <borders count="4">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
      <left style="hair">
        <color indexed="8"/>
      </left>
      <right style="hair">
        <color indexed="8"/>
      </right>
      <top/>
      <bottom/>
      <diagonal/>
    </border>
  </borders>
  <cellStyleXfs count="4">
    <xf numFmtId="0" fontId="0" fillId="0" borderId="0"/>
    <xf numFmtId="0" fontId="1" fillId="0" borderId="0" applyNumberFormat="0" applyFill="0" applyBorder="0" applyAlignment="0" applyProtection="0"/>
    <xf numFmtId="0" fontId="3" fillId="0" borderId="0"/>
    <xf numFmtId="0" fontId="7" fillId="0" borderId="0"/>
  </cellStyleXfs>
  <cellXfs count="31">
    <xf numFmtId="0" fontId="0" fillId="0" borderId="0" xfId="0"/>
    <xf numFmtId="0" fontId="4" fillId="0" borderId="0" xfId="0" applyFont="1"/>
    <xf numFmtId="0" fontId="6" fillId="3" borderId="1" xfId="2" applyFont="1" applyFill="1" applyBorder="1" applyAlignment="1">
      <alignment horizontal="center" vertical="center" wrapText="1"/>
    </xf>
    <xf numFmtId="0" fontId="4" fillId="0" borderId="1" xfId="0" applyFont="1" applyFill="1" applyBorder="1" applyAlignment="1">
      <alignment vertical="top"/>
    </xf>
    <xf numFmtId="0" fontId="4" fillId="0" borderId="0" xfId="0" applyFont="1" applyFill="1"/>
    <xf numFmtId="0" fontId="4" fillId="0" borderId="0" xfId="0" applyFont="1" applyAlignment="1">
      <alignment wrapText="1"/>
    </xf>
    <xf numFmtId="0" fontId="2" fillId="2" borderId="1" xfId="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1" xfId="0" applyFont="1" applyFill="1" applyBorder="1" applyAlignment="1">
      <alignment vertical="center" wrapText="1"/>
    </xf>
    <xf numFmtId="0" fontId="4" fillId="2" borderId="0" xfId="0" applyFont="1" applyFill="1" applyBorder="1" applyAlignment="1">
      <alignment vertical="center" wrapText="1"/>
    </xf>
    <xf numFmtId="0" fontId="4" fillId="0" borderId="0" xfId="0" applyFont="1" applyAlignment="1">
      <alignment vertical="center" wrapText="1"/>
    </xf>
    <xf numFmtId="0" fontId="5" fillId="2" borderId="1" xfId="2" applyFont="1" applyFill="1" applyBorder="1" applyAlignment="1">
      <alignment horizontal="left" vertical="center" wrapText="1"/>
    </xf>
    <xf numFmtId="0" fontId="4" fillId="2" borderId="1" xfId="2" applyFont="1" applyFill="1" applyBorder="1" applyAlignment="1">
      <alignment horizontal="left" vertical="center" wrapText="1"/>
    </xf>
    <xf numFmtId="2" fontId="4" fillId="2" borderId="1" xfId="0" applyNumberFormat="1" applyFont="1" applyFill="1" applyBorder="1" applyAlignment="1">
      <alignment vertical="center" wrapText="1"/>
    </xf>
    <xf numFmtId="2" fontId="4" fillId="2" borderId="0" xfId="0" applyNumberFormat="1" applyFont="1" applyFill="1" applyBorder="1" applyAlignment="1">
      <alignment vertical="center" wrapText="1"/>
    </xf>
    <xf numFmtId="0" fontId="4" fillId="0" borderId="1" xfId="0" applyFont="1" applyFill="1" applyBorder="1" applyAlignment="1">
      <alignment vertical="center" wrapText="1"/>
    </xf>
    <xf numFmtId="0" fontId="4" fillId="0" borderId="1" xfId="0" quotePrefix="1" applyFont="1" applyFill="1" applyBorder="1" applyAlignment="1">
      <alignment vertical="center" wrapText="1"/>
    </xf>
    <xf numFmtId="0" fontId="4" fillId="0" borderId="0" xfId="0" applyFont="1" applyFill="1" applyBorder="1" applyAlignment="1">
      <alignment vertical="center" wrapText="1"/>
    </xf>
    <xf numFmtId="16" fontId="4" fillId="0" borderId="1" xfId="0" applyNumberFormat="1" applyFont="1" applyFill="1" applyBorder="1" applyAlignment="1">
      <alignment vertical="center" wrapText="1"/>
    </xf>
    <xf numFmtId="0" fontId="4" fillId="4" borderId="1" xfId="0" applyFont="1" applyFill="1" applyBorder="1" applyAlignment="1">
      <alignment vertical="center" wrapText="1"/>
    </xf>
    <xf numFmtId="16" fontId="4" fillId="4" borderId="1" xfId="0" applyNumberFormat="1" applyFont="1" applyFill="1" applyBorder="1" applyAlignment="1">
      <alignment vertical="center" wrapText="1"/>
    </xf>
    <xf numFmtId="0" fontId="4" fillId="0" borderId="0" xfId="0" applyFont="1" applyAlignment="1">
      <alignment vertical="center"/>
    </xf>
    <xf numFmtId="0" fontId="4" fillId="0" borderId="1" xfId="0" applyFont="1" applyFill="1" applyBorder="1" applyAlignment="1">
      <alignment vertical="center"/>
    </xf>
    <xf numFmtId="0" fontId="4" fillId="4" borderId="1" xfId="0" applyFont="1" applyFill="1" applyBorder="1" applyAlignment="1">
      <alignment vertical="center"/>
    </xf>
    <xf numFmtId="0" fontId="4" fillId="0" borderId="2" xfId="0" applyFont="1" applyFill="1" applyBorder="1" applyAlignment="1">
      <alignment vertical="center"/>
    </xf>
    <xf numFmtId="0" fontId="4" fillId="0" borderId="0" xfId="0" applyFont="1" applyFill="1" applyBorder="1" applyAlignment="1">
      <alignment vertical="center"/>
    </xf>
    <xf numFmtId="16" fontId="4" fillId="4" borderId="1" xfId="0" applyNumberFormat="1" applyFont="1" applyFill="1" applyBorder="1" applyAlignment="1">
      <alignment vertical="center"/>
    </xf>
    <xf numFmtId="0" fontId="4" fillId="0" borderId="0" xfId="0" applyFont="1" applyAlignment="1">
      <alignment horizontal="left" vertical="center" wrapText="1"/>
    </xf>
    <xf numFmtId="0" fontId="4" fillId="0" borderId="0" xfId="0" applyFont="1" applyFill="1" applyAlignment="1">
      <alignment vertical="center" wrapText="1"/>
    </xf>
    <xf numFmtId="0" fontId="4" fillId="0" borderId="0" xfId="0" applyFont="1" applyAlignment="1">
      <alignment horizontal="center" vertical="center" wrapText="1"/>
    </xf>
    <xf numFmtId="0" fontId="4" fillId="0" borderId="3" xfId="0" applyFont="1" applyFill="1" applyBorder="1" applyAlignment="1">
      <alignment vertical="center" wrapText="1"/>
    </xf>
  </cellXfs>
  <cellStyles count="4">
    <cellStyle name="Hyperlink" xfId="1" builtinId="8"/>
    <cellStyle name="Normal" xfId="0" builtinId="0"/>
    <cellStyle name="Normal 2" xfId="3" xr:uid="{3A7D6D71-9535-47B5-9A5E-B65727F82A19}"/>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esktop\Sample_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zoomScaleNormal="100" workbookViewId="0">
      <selection activeCell="G9" sqref="G9"/>
    </sheetView>
  </sheetViews>
  <sheetFormatPr defaultColWidth="9" defaultRowHeight="10"/>
  <cols>
    <col min="1" max="1" width="11.7265625" style="1" bestFit="1" customWidth="1"/>
    <col min="2" max="2" width="18.54296875" style="5" bestFit="1" customWidth="1"/>
    <col min="3" max="3" width="18" style="5" customWidth="1"/>
    <col min="4" max="4" width="40.36328125" style="5" customWidth="1"/>
    <col min="5" max="6" width="30.36328125" style="5"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"&amp;COUNTIF(G5:G19,"Pass")</f>
        <v>Pass: 0</v>
      </c>
      <c r="E1" s="8" t="e">
        <f>"Untested: "&amp;COUNTIF(#REF!,"Untest")</f>
        <v>#REF!</v>
      </c>
      <c r="F1" s="9"/>
      <c r="G1" s="9"/>
      <c r="H1" s="21"/>
      <c r="I1" s="21"/>
    </row>
    <row r="2" spans="1:9">
      <c r="A2" s="11" t="s">
        <v>2</v>
      </c>
      <c r="B2" s="12" t="s">
        <v>7</v>
      </c>
      <c r="C2" s="12"/>
      <c r="D2" s="7" t="str">
        <f>"Fail: "&amp;COUNTIF(G5:G19,"Fail")</f>
        <v>Fail: 0</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15</v>
      </c>
      <c r="F3" s="14"/>
      <c r="G3" s="14"/>
      <c r="H3" s="21"/>
      <c r="I3" s="21"/>
    </row>
    <row r="4" spans="1:9" ht="28.4" customHeight="1">
      <c r="A4" s="2" t="s">
        <v>4</v>
      </c>
      <c r="B4" s="2" t="s">
        <v>9</v>
      </c>
      <c r="C4" s="2" t="s">
        <v>10</v>
      </c>
      <c r="D4" s="2" t="s">
        <v>11</v>
      </c>
      <c r="E4" s="2" t="s">
        <v>12</v>
      </c>
      <c r="F4" s="2" t="s">
        <v>14</v>
      </c>
      <c r="G4" s="2" t="s">
        <v>13</v>
      </c>
      <c r="H4" s="2" t="s">
        <v>5</v>
      </c>
      <c r="I4" s="2" t="s">
        <v>6</v>
      </c>
    </row>
    <row r="5" spans="1:9" s="3" customFormat="1" ht="50">
      <c r="A5" s="24" t="str">
        <f>"[DangNhap - " &amp; TEXT(ROW(A1), "00") &amp; "]"</f>
        <v>[DangNhap - 01]</v>
      </c>
      <c r="B5" s="17" t="s">
        <v>15</v>
      </c>
      <c r="C5" s="17" t="s">
        <v>16</v>
      </c>
      <c r="D5" s="17" t="s">
        <v>117</v>
      </c>
      <c r="E5" s="17" t="s">
        <v>129</v>
      </c>
      <c r="F5" s="17"/>
      <c r="G5" s="25"/>
      <c r="H5" s="25"/>
      <c r="I5" s="25"/>
    </row>
    <row r="6" spans="1:9" ht="50">
      <c r="A6" s="24" t="str">
        <f>"[DangNhap - " &amp; TEXT(ROW(A2), "00") &amp; "]"</f>
        <v>[DangNhap - 02]</v>
      </c>
      <c r="B6" s="19" t="s">
        <v>17</v>
      </c>
      <c r="C6" s="19" t="s">
        <v>23</v>
      </c>
      <c r="D6" s="17" t="s">
        <v>118</v>
      </c>
      <c r="E6" s="17" t="s">
        <v>129</v>
      </c>
      <c r="F6" s="17"/>
      <c r="G6" s="25"/>
      <c r="H6" s="26"/>
      <c r="I6" s="23"/>
    </row>
    <row r="7" spans="1:9" ht="50.25" customHeight="1">
      <c r="A7" s="24" t="str">
        <f t="shared" ref="A7:A22" si="0">"[DangNhap - " &amp; TEXT(ROW(A3), "00") &amp; "]"</f>
        <v>[DangNhap - 03]</v>
      </c>
      <c r="B7" s="19" t="s">
        <v>18</v>
      </c>
      <c r="C7" s="19" t="s">
        <v>23</v>
      </c>
      <c r="D7" s="17" t="s">
        <v>119</v>
      </c>
      <c r="E7" s="17" t="s">
        <v>129</v>
      </c>
      <c r="F7" s="17"/>
      <c r="G7" s="25"/>
      <c r="H7" s="26"/>
      <c r="I7" s="23"/>
    </row>
    <row r="8" spans="1:9" ht="50">
      <c r="A8" s="24" t="str">
        <f t="shared" si="0"/>
        <v>[DangNhap - 04]</v>
      </c>
      <c r="B8" s="27" t="s">
        <v>127</v>
      </c>
      <c r="C8" s="19" t="s">
        <v>23</v>
      </c>
      <c r="D8" s="17" t="s">
        <v>120</v>
      </c>
      <c r="E8" s="17" t="s">
        <v>129</v>
      </c>
      <c r="F8" s="17"/>
      <c r="G8" s="25"/>
      <c r="H8" s="21"/>
      <c r="I8" s="23"/>
    </row>
    <row r="9" spans="1:9" ht="50">
      <c r="A9" s="24" t="str">
        <f t="shared" si="0"/>
        <v>[DangNhap - 05]</v>
      </c>
      <c r="B9" s="10" t="s">
        <v>128</v>
      </c>
      <c r="C9" s="19" t="s">
        <v>23</v>
      </c>
      <c r="D9" s="17" t="s">
        <v>121</v>
      </c>
      <c r="E9" s="17" t="s">
        <v>129</v>
      </c>
      <c r="F9" s="17"/>
      <c r="G9" s="25"/>
      <c r="H9" s="21"/>
      <c r="I9" s="23"/>
    </row>
    <row r="10" spans="1:9" ht="50">
      <c r="A10" s="24" t="str">
        <f t="shared" si="0"/>
        <v>[DangNhap - 06]</v>
      </c>
      <c r="B10" s="10" t="s">
        <v>19</v>
      </c>
      <c r="C10" s="19" t="s">
        <v>23</v>
      </c>
      <c r="D10" s="17" t="s">
        <v>122</v>
      </c>
      <c r="E10" s="17" t="s">
        <v>129</v>
      </c>
      <c r="F10" s="17"/>
      <c r="G10" s="25"/>
      <c r="H10" s="21"/>
      <c r="I10" s="21"/>
    </row>
    <row r="11" spans="1:9" ht="50">
      <c r="A11" s="24" t="str">
        <f t="shared" si="0"/>
        <v>[DangNhap - 07]</v>
      </c>
      <c r="B11" s="10" t="s">
        <v>20</v>
      </c>
      <c r="C11" s="19" t="s">
        <v>23</v>
      </c>
      <c r="D11" s="17" t="s">
        <v>123</v>
      </c>
      <c r="E11" s="17" t="s">
        <v>129</v>
      </c>
      <c r="F11" s="17"/>
      <c r="G11" s="25"/>
      <c r="H11" s="21"/>
      <c r="I11" s="21"/>
    </row>
    <row r="12" spans="1:9" ht="50">
      <c r="A12" s="24" t="str">
        <f t="shared" si="0"/>
        <v>[DangNhap - 08]</v>
      </c>
      <c r="B12" s="10" t="s">
        <v>21</v>
      </c>
      <c r="C12" s="19" t="s">
        <v>23</v>
      </c>
      <c r="D12" s="17" t="s">
        <v>124</v>
      </c>
      <c r="E12" s="17" t="s">
        <v>129</v>
      </c>
      <c r="F12" s="17"/>
      <c r="G12" s="25"/>
      <c r="H12" s="21"/>
      <c r="I12" s="21"/>
    </row>
    <row r="13" spans="1:9" ht="50">
      <c r="A13" s="24" t="str">
        <f t="shared" si="0"/>
        <v>[DangNhap - 09]</v>
      </c>
      <c r="B13" s="10" t="s">
        <v>22</v>
      </c>
      <c r="C13" s="19" t="s">
        <v>23</v>
      </c>
      <c r="D13" s="17" t="s">
        <v>125</v>
      </c>
      <c r="E13" s="17" t="s">
        <v>130</v>
      </c>
      <c r="F13" s="10"/>
      <c r="G13" s="25"/>
      <c r="H13" s="21"/>
      <c r="I13" s="21"/>
    </row>
    <row r="14" spans="1:9" ht="50">
      <c r="A14" s="24" t="str">
        <f t="shared" si="0"/>
        <v>[DangNhap - 10]</v>
      </c>
      <c r="B14" s="29" t="s">
        <v>88</v>
      </c>
      <c r="C14" s="19" t="s">
        <v>23</v>
      </c>
      <c r="D14" s="17" t="s">
        <v>126</v>
      </c>
      <c r="E14" s="17" t="s">
        <v>129</v>
      </c>
      <c r="F14" s="10"/>
      <c r="G14" s="21"/>
    </row>
    <row r="15" spans="1:9" ht="50">
      <c r="A15" s="24" t="str">
        <f t="shared" si="0"/>
        <v>[DangNhap - 11]</v>
      </c>
      <c r="B15" s="21" t="s">
        <v>133</v>
      </c>
      <c r="C15" s="19" t="s">
        <v>23</v>
      </c>
      <c r="D15" s="17" t="s">
        <v>131</v>
      </c>
      <c r="E15" s="17" t="s">
        <v>132</v>
      </c>
      <c r="F15" s="17"/>
      <c r="G15" s="25"/>
    </row>
    <row r="16" spans="1:9" ht="50">
      <c r="A16" s="24" t="str">
        <f t="shared" si="0"/>
        <v>[DangNhap - 12]</v>
      </c>
      <c r="B16" s="21" t="s">
        <v>134</v>
      </c>
      <c r="C16" s="19" t="s">
        <v>23</v>
      </c>
      <c r="D16" s="17" t="s">
        <v>135</v>
      </c>
      <c r="E16" s="17" t="s">
        <v>129</v>
      </c>
      <c r="F16" s="17"/>
      <c r="G16" s="25"/>
    </row>
    <row r="17" spans="1:7" ht="50">
      <c r="A17" s="24" t="str">
        <f t="shared" si="0"/>
        <v>[DangNhap - 13]</v>
      </c>
      <c r="B17" s="21" t="s">
        <v>136</v>
      </c>
      <c r="C17" s="19" t="s">
        <v>23</v>
      </c>
      <c r="D17" s="17" t="s">
        <v>137</v>
      </c>
      <c r="E17" s="17" t="s">
        <v>130</v>
      </c>
      <c r="F17" s="17"/>
      <c r="G17" s="25"/>
    </row>
    <row r="18" spans="1:7" ht="40">
      <c r="A18" s="24" t="str">
        <f t="shared" si="0"/>
        <v>[DangNhap - 14]</v>
      </c>
      <c r="B18" s="29" t="s">
        <v>138</v>
      </c>
      <c r="C18" s="19" t="s">
        <v>23</v>
      </c>
      <c r="D18" s="17" t="s">
        <v>139</v>
      </c>
      <c r="E18" s="17" t="s">
        <v>140</v>
      </c>
      <c r="F18" s="17"/>
      <c r="G18" s="25"/>
    </row>
    <row r="19" spans="1:7" ht="50">
      <c r="A19" s="24" t="str">
        <f t="shared" si="0"/>
        <v>[DangNhap - 15]</v>
      </c>
      <c r="B19" s="10" t="s">
        <v>141</v>
      </c>
      <c r="C19" s="19" t="s">
        <v>23</v>
      </c>
      <c r="D19" s="17" t="s">
        <v>142</v>
      </c>
      <c r="E19" s="17" t="s">
        <v>143</v>
      </c>
      <c r="F19" s="17"/>
      <c r="G19" s="25"/>
    </row>
    <row r="20" spans="1:7">
      <c r="A20" s="24"/>
    </row>
    <row r="21" spans="1:7">
      <c r="A21" s="24"/>
    </row>
    <row r="22" spans="1:7">
      <c r="A22" s="24"/>
    </row>
  </sheetData>
  <sheetProtection selectLockedCells="1" selectUnlockedCells="1"/>
  <dataValidations count="1">
    <dataValidation type="list" allowBlank="1" showInputMessage="1" showErrorMessage="1" sqref="G5 G15:G19" xr:uid="{1B57CD1F-9A78-40BC-81BE-C5AF03C09E7D}">
      <formula1>"Pass,Fail"</formula1>
    </dataValidation>
  </dataValidations>
  <hyperlinks>
    <hyperlink ref="B1" location="BugList!A1" display="To Buglist" xr:uid="{00000000-0004-0000-0000-000001000000}"/>
    <hyperlink ref="A1" location="'Test report'!A1" display="Back to TestReport" xr:uid="{00000000-0004-0000-0000-000000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83A7-E3CF-42CA-A136-CBA0E91CF224}">
  <dimension ref="A1:I28"/>
  <sheetViews>
    <sheetView zoomScaleNormal="100" workbookViewId="0">
      <selection activeCell="H6" sqref="H6"/>
    </sheetView>
  </sheetViews>
  <sheetFormatPr defaultColWidth="9" defaultRowHeight="10"/>
  <cols>
    <col min="1" max="1" width="10.36328125" style="1" bestFit="1" customWidth="1"/>
    <col min="2" max="2" width="18.54296875" style="1" bestFit="1" customWidth="1"/>
    <col min="3" max="3" width="18" style="1" customWidth="1"/>
    <col min="4" max="4" width="40.36328125" style="1" customWidth="1"/>
    <col min="5" max="6" width="30.36328125" style="1"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"&amp;COUNTIF(G5:G27,"Pass")</f>
        <v>Pass: 0</v>
      </c>
      <c r="E1" s="8" t="e">
        <f>"Untested: "&amp;COUNTIF(#REF!,"Untest")</f>
        <v>#REF!</v>
      </c>
      <c r="F1" s="9"/>
      <c r="G1" s="9"/>
      <c r="H1" s="21"/>
      <c r="I1" s="21"/>
    </row>
    <row r="2" spans="1:9" ht="20">
      <c r="A2" s="11" t="s">
        <v>2</v>
      </c>
      <c r="B2" s="12" t="s">
        <v>7</v>
      </c>
      <c r="C2" s="12"/>
      <c r="D2" s="7" t="str">
        <f>"Fail: "&amp;COUNTIF(G5:G27,"Fail")</f>
        <v>Fail: 0</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23</v>
      </c>
      <c r="F3" s="14"/>
      <c r="G3" s="14"/>
      <c r="H3" s="21"/>
      <c r="I3" s="21"/>
    </row>
    <row r="4" spans="1:9" ht="28.4" customHeight="1">
      <c r="A4" s="2" t="s">
        <v>4</v>
      </c>
      <c r="B4" s="2" t="s">
        <v>9</v>
      </c>
      <c r="C4" s="2" t="s">
        <v>10</v>
      </c>
      <c r="D4" s="2" t="s">
        <v>11</v>
      </c>
      <c r="E4" s="2" t="s">
        <v>42</v>
      </c>
      <c r="F4" s="2" t="s">
        <v>43</v>
      </c>
      <c r="G4" s="2" t="s">
        <v>13</v>
      </c>
      <c r="H4" s="2" t="s">
        <v>5</v>
      </c>
      <c r="I4" s="2" t="s">
        <v>6</v>
      </c>
    </row>
    <row r="5" spans="1:9" s="4" customFormat="1" ht="90">
      <c r="A5" s="15" t="str">
        <f>"[DangKy - " &amp; TEXT(ROW(A1),"00") &amp; "]"</f>
        <v>[DangKy - 01]</v>
      </c>
      <c r="B5" s="15" t="s">
        <v>24</v>
      </c>
      <c r="C5" s="16" t="s">
        <v>25</v>
      </c>
      <c r="D5" s="15" t="s">
        <v>144</v>
      </c>
      <c r="E5" s="17" t="s">
        <v>26</v>
      </c>
      <c r="F5" s="17"/>
      <c r="G5" s="15"/>
      <c r="H5" s="18"/>
      <c r="I5" s="22"/>
    </row>
    <row r="6" spans="1:9" ht="90">
      <c r="A6" s="15" t="str">
        <f t="shared" ref="A6:A28" si="0">"[DangKy - " &amp; TEXT(ROW(A2),"00") &amp; "]"</f>
        <v>[DangKy - 02]</v>
      </c>
      <c r="B6" s="19" t="s">
        <v>27</v>
      </c>
      <c r="C6" s="16" t="s">
        <v>25</v>
      </c>
      <c r="D6" s="15" t="s">
        <v>145</v>
      </c>
      <c r="E6" s="17" t="s">
        <v>26</v>
      </c>
      <c r="F6" s="17"/>
      <c r="G6" s="15"/>
      <c r="H6" s="20"/>
      <c r="I6" s="23"/>
    </row>
    <row r="7" spans="1:9" ht="90">
      <c r="A7" s="15" t="str">
        <f t="shared" si="0"/>
        <v>[DangKy - 03]</v>
      </c>
      <c r="B7" s="19" t="s">
        <v>28</v>
      </c>
      <c r="C7" s="16" t="s">
        <v>25</v>
      </c>
      <c r="D7" s="15" t="s">
        <v>146</v>
      </c>
      <c r="E7" s="17" t="s">
        <v>26</v>
      </c>
      <c r="F7" s="17"/>
      <c r="G7" s="15"/>
      <c r="H7" s="20"/>
      <c r="I7" s="23"/>
    </row>
    <row r="8" spans="1:9" ht="90">
      <c r="A8" s="15" t="str">
        <f t="shared" si="0"/>
        <v>[DangKy - 04]</v>
      </c>
      <c r="B8" s="19" t="s">
        <v>29</v>
      </c>
      <c r="C8" s="16" t="s">
        <v>25</v>
      </c>
      <c r="D8" s="15" t="s">
        <v>147</v>
      </c>
      <c r="E8" s="17" t="s">
        <v>26</v>
      </c>
      <c r="F8" s="17"/>
      <c r="G8" s="15"/>
      <c r="H8" s="10"/>
      <c r="I8" s="23"/>
    </row>
    <row r="9" spans="1:9" ht="90">
      <c r="A9" s="15" t="str">
        <f t="shared" si="0"/>
        <v>[DangKy - 05]</v>
      </c>
      <c r="B9" s="19" t="s">
        <v>30</v>
      </c>
      <c r="C9" s="16" t="s">
        <v>25</v>
      </c>
      <c r="D9" s="15" t="s">
        <v>148</v>
      </c>
      <c r="E9" s="17" t="s">
        <v>26</v>
      </c>
      <c r="F9" s="17"/>
      <c r="G9" s="15"/>
      <c r="H9" s="10"/>
      <c r="I9" s="23"/>
    </row>
    <row r="10" spans="1:9" ht="90">
      <c r="A10" s="15" t="str">
        <f t="shared" si="0"/>
        <v>[DangKy - 06]</v>
      </c>
      <c r="B10" s="19" t="s">
        <v>31</v>
      </c>
      <c r="C10" s="16" t="s">
        <v>25</v>
      </c>
      <c r="D10" s="15" t="s">
        <v>149</v>
      </c>
      <c r="E10" s="17" t="s">
        <v>26</v>
      </c>
      <c r="F10" s="17"/>
      <c r="G10" s="15"/>
      <c r="H10" s="10"/>
      <c r="I10" s="21"/>
    </row>
    <row r="11" spans="1:9" ht="90">
      <c r="A11" s="15" t="str">
        <f t="shared" si="0"/>
        <v>[DangKy - 07]</v>
      </c>
      <c r="B11" s="19" t="s">
        <v>32</v>
      </c>
      <c r="C11" s="16" t="s">
        <v>25</v>
      </c>
      <c r="D11" s="15" t="s">
        <v>150</v>
      </c>
      <c r="E11" s="17" t="s">
        <v>26</v>
      </c>
      <c r="F11" s="17"/>
      <c r="G11" s="15"/>
      <c r="H11" s="10"/>
      <c r="I11" s="21"/>
    </row>
    <row r="12" spans="1:9" ht="90">
      <c r="A12" s="15" t="str">
        <f t="shared" si="0"/>
        <v>[DangKy - 08]</v>
      </c>
      <c r="B12" s="15" t="s">
        <v>33</v>
      </c>
      <c r="C12" s="16" t="s">
        <v>25</v>
      </c>
      <c r="D12" s="15" t="s">
        <v>151</v>
      </c>
      <c r="E12" s="17" t="s">
        <v>26</v>
      </c>
      <c r="F12" s="17"/>
      <c r="G12" s="15"/>
      <c r="H12" s="10"/>
      <c r="I12" s="21"/>
    </row>
    <row r="13" spans="1:9" ht="90">
      <c r="A13" s="15" t="str">
        <f t="shared" si="0"/>
        <v>[DangKy - 09]</v>
      </c>
      <c r="B13" s="15" t="s">
        <v>38</v>
      </c>
      <c r="C13" s="16" t="s">
        <v>25</v>
      </c>
      <c r="D13" s="15" t="s">
        <v>152</v>
      </c>
      <c r="E13" s="17" t="s">
        <v>26</v>
      </c>
      <c r="F13" s="17"/>
      <c r="G13" s="15"/>
      <c r="H13" s="10"/>
      <c r="I13" s="21"/>
    </row>
    <row r="14" spans="1:9" ht="90">
      <c r="A14" s="15" t="str">
        <f t="shared" si="0"/>
        <v>[DangKy - 10]</v>
      </c>
      <c r="B14" s="15" t="s">
        <v>34</v>
      </c>
      <c r="C14" s="16" t="s">
        <v>25</v>
      </c>
      <c r="D14" s="15" t="s">
        <v>153</v>
      </c>
      <c r="E14" s="17" t="s">
        <v>26</v>
      </c>
      <c r="F14" s="17"/>
      <c r="G14" s="10"/>
      <c r="H14" s="10"/>
      <c r="I14" s="21"/>
    </row>
    <row r="15" spans="1:9" ht="90">
      <c r="A15" s="15" t="str">
        <f t="shared" si="0"/>
        <v>[DangKy - 11]</v>
      </c>
      <c r="B15" s="15" t="s">
        <v>35</v>
      </c>
      <c r="C15" s="16" t="s">
        <v>25</v>
      </c>
      <c r="D15" s="15" t="s">
        <v>154</v>
      </c>
      <c r="E15" s="17" t="s">
        <v>26</v>
      </c>
      <c r="F15" s="17"/>
      <c r="G15" s="10"/>
      <c r="H15" s="10"/>
      <c r="I15" s="21"/>
    </row>
    <row r="16" spans="1:9" ht="90">
      <c r="A16" s="15" t="str">
        <f t="shared" si="0"/>
        <v>[DangKy - 12]</v>
      </c>
      <c r="B16" s="15" t="s">
        <v>36</v>
      </c>
      <c r="C16" s="16" t="s">
        <v>25</v>
      </c>
      <c r="D16" s="15" t="s">
        <v>155</v>
      </c>
      <c r="E16" s="17" t="s">
        <v>26</v>
      </c>
      <c r="F16" s="17"/>
      <c r="G16" s="10"/>
      <c r="H16" s="10"/>
      <c r="I16" s="21"/>
    </row>
    <row r="17" spans="1:9" ht="90">
      <c r="A17" s="15" t="str">
        <f t="shared" si="0"/>
        <v>[DangKy - 13]</v>
      </c>
      <c r="B17" s="15" t="s">
        <v>116</v>
      </c>
      <c r="C17" s="16" t="s">
        <v>25</v>
      </c>
      <c r="D17" s="15" t="s">
        <v>156</v>
      </c>
      <c r="E17" s="17" t="s">
        <v>26</v>
      </c>
      <c r="F17" s="17"/>
      <c r="G17" s="10"/>
      <c r="H17" s="10"/>
      <c r="I17" s="21"/>
    </row>
    <row r="18" spans="1:9" ht="90">
      <c r="A18" s="15" t="str">
        <f t="shared" si="0"/>
        <v>[DangKy - 14]</v>
      </c>
      <c r="B18" s="15" t="s">
        <v>39</v>
      </c>
      <c r="C18" s="16" t="s">
        <v>25</v>
      </c>
      <c r="D18" s="15" t="s">
        <v>157</v>
      </c>
      <c r="E18" s="17" t="s">
        <v>26</v>
      </c>
      <c r="F18" s="17"/>
      <c r="G18" s="10"/>
      <c r="H18" s="10"/>
      <c r="I18" s="21"/>
    </row>
    <row r="19" spans="1:9" ht="90">
      <c r="A19" s="15" t="str">
        <f t="shared" si="0"/>
        <v>[DangKy - 15]</v>
      </c>
      <c r="B19" s="15" t="s">
        <v>40</v>
      </c>
      <c r="C19" s="16" t="s">
        <v>25</v>
      </c>
      <c r="D19" s="15" t="s">
        <v>158</v>
      </c>
      <c r="E19" s="17" t="s">
        <v>26</v>
      </c>
      <c r="F19" s="17"/>
      <c r="G19" s="10"/>
      <c r="H19" s="10"/>
      <c r="I19" s="21"/>
    </row>
    <row r="20" spans="1:9" ht="90">
      <c r="A20" s="15" t="str">
        <f t="shared" si="0"/>
        <v>[DangKy - 16]</v>
      </c>
      <c r="B20" s="15" t="s">
        <v>41</v>
      </c>
      <c r="C20" s="16" t="s">
        <v>25</v>
      </c>
      <c r="D20" s="15" t="s">
        <v>159</v>
      </c>
      <c r="E20" s="17" t="s">
        <v>26</v>
      </c>
      <c r="F20" s="17"/>
      <c r="G20" s="10"/>
      <c r="H20" s="10"/>
      <c r="I20" s="21"/>
    </row>
    <row r="21" spans="1:9" ht="90">
      <c r="A21" s="15" t="str">
        <f t="shared" si="0"/>
        <v>[DangKy - 17]</v>
      </c>
      <c r="B21" s="10" t="s">
        <v>115</v>
      </c>
      <c r="C21" s="16" t="s">
        <v>25</v>
      </c>
      <c r="D21" s="15" t="s">
        <v>160</v>
      </c>
      <c r="E21" s="17" t="s">
        <v>37</v>
      </c>
      <c r="F21" s="17"/>
      <c r="G21" s="21"/>
      <c r="H21" s="21"/>
      <c r="I21" s="21"/>
    </row>
    <row r="22" spans="1:9" ht="90">
      <c r="A22" s="15" t="str">
        <f t="shared" si="0"/>
        <v>[DangKy - 18]</v>
      </c>
      <c r="B22" s="1" t="s">
        <v>161</v>
      </c>
      <c r="C22" s="16" t="s">
        <v>25</v>
      </c>
      <c r="D22" s="15" t="s">
        <v>162</v>
      </c>
      <c r="E22" s="17" t="s">
        <v>163</v>
      </c>
      <c r="F22" s="17"/>
      <c r="G22" s="21"/>
    </row>
    <row r="23" spans="1:9" ht="90">
      <c r="A23" s="15" t="str">
        <f t="shared" si="0"/>
        <v>[DangKy - 19]</v>
      </c>
      <c r="B23" s="21" t="s">
        <v>164</v>
      </c>
      <c r="C23" s="16" t="s">
        <v>25</v>
      </c>
      <c r="D23" s="15" t="s">
        <v>165</v>
      </c>
      <c r="E23" s="17" t="s">
        <v>26</v>
      </c>
      <c r="F23" s="17"/>
      <c r="G23" s="21"/>
    </row>
    <row r="24" spans="1:9" ht="90">
      <c r="A24" s="15" t="str">
        <f t="shared" si="0"/>
        <v>[DangKy - 20]</v>
      </c>
      <c r="B24" s="21" t="s">
        <v>166</v>
      </c>
      <c r="C24" s="16" t="s">
        <v>25</v>
      </c>
      <c r="D24" s="15" t="s">
        <v>167</v>
      </c>
      <c r="E24" s="17" t="s">
        <v>26</v>
      </c>
      <c r="F24" s="17"/>
      <c r="G24" s="21"/>
    </row>
    <row r="25" spans="1:9" ht="90">
      <c r="A25" s="15" t="str">
        <f t="shared" si="0"/>
        <v>[DangKy - 21]</v>
      </c>
      <c r="B25" s="10" t="s">
        <v>168</v>
      </c>
      <c r="C25" s="16" t="s">
        <v>25</v>
      </c>
      <c r="D25" s="15" t="s">
        <v>169</v>
      </c>
      <c r="E25" s="17" t="s">
        <v>26</v>
      </c>
      <c r="F25" s="17"/>
      <c r="G25" s="21"/>
    </row>
    <row r="26" spans="1:9" ht="90">
      <c r="A26" s="15" t="str">
        <f t="shared" si="0"/>
        <v>[DangKy - 22]</v>
      </c>
      <c r="B26" s="10" t="s">
        <v>170</v>
      </c>
      <c r="C26" s="16" t="s">
        <v>25</v>
      </c>
      <c r="D26" s="15" t="s">
        <v>171</v>
      </c>
      <c r="E26" s="17" t="s">
        <v>37</v>
      </c>
      <c r="F26" s="17"/>
      <c r="G26" s="21"/>
    </row>
    <row r="27" spans="1:9" ht="90">
      <c r="A27" s="15" t="str">
        <f t="shared" si="0"/>
        <v>[DangKy - 23]</v>
      </c>
      <c r="B27" s="21" t="s">
        <v>172</v>
      </c>
      <c r="C27" s="16" t="s">
        <v>25</v>
      </c>
      <c r="D27" s="15" t="s">
        <v>173</v>
      </c>
      <c r="E27" s="17" t="s">
        <v>174</v>
      </c>
      <c r="F27" s="17"/>
      <c r="G27" s="21"/>
    </row>
    <row r="28" spans="1:9">
      <c r="A28" s="15"/>
    </row>
  </sheetData>
  <hyperlinks>
    <hyperlink ref="A1" location="'Test report'!A1" display="Back to TestReport" xr:uid="{C71AF69F-431E-4592-A7C4-2F560B6CAB01}"/>
    <hyperlink ref="B1" location="BugList!A1" display="To Buglist" xr:uid="{B79BF084-50C5-49A5-A50F-92D6680D8D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F9B4F-9D2C-4078-9120-0C2F531DE59C}">
  <dimension ref="A1:I28"/>
  <sheetViews>
    <sheetView workbookViewId="0">
      <selection activeCell="B24" sqref="B24"/>
    </sheetView>
  </sheetViews>
  <sheetFormatPr defaultColWidth="9" defaultRowHeight="10"/>
  <cols>
    <col min="1" max="1" width="10.36328125" style="1" bestFit="1" customWidth="1"/>
    <col min="2" max="2" width="18.54296875" style="1" bestFit="1" customWidth="1"/>
    <col min="3" max="3" width="18" style="1" customWidth="1"/>
    <col min="4" max="4" width="40.36328125" style="1" customWidth="1"/>
    <col min="5" max="6" width="30.36328125" style="1"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"&amp;COUNTIF(G5:G20,"Pass")</f>
        <v>Pass: 0</v>
      </c>
      <c r="E1" s="8" t="e">
        <f>"Untested: "&amp;COUNTIF(#REF!,"Untest")</f>
        <v>#REF!</v>
      </c>
      <c r="F1" s="9"/>
      <c r="G1" s="9"/>
      <c r="H1" s="21"/>
      <c r="I1" s="21"/>
    </row>
    <row r="2" spans="1:9">
      <c r="A2" s="11" t="s">
        <v>2</v>
      </c>
      <c r="B2" s="12" t="s">
        <v>7</v>
      </c>
      <c r="C2" s="12"/>
      <c r="D2" s="7" t="str">
        <f>"Fail: "&amp;COUNTIF(G5:G20,"Fail")</f>
        <v>Fail: 0</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10</v>
      </c>
      <c r="F3" s="14"/>
      <c r="G3" s="14"/>
      <c r="H3" s="21"/>
      <c r="I3" s="21"/>
    </row>
    <row r="4" spans="1:9" ht="28.4" customHeight="1">
      <c r="A4" s="2" t="s">
        <v>4</v>
      </c>
      <c r="B4" s="2" t="s">
        <v>9</v>
      </c>
      <c r="C4" s="2" t="s">
        <v>10</v>
      </c>
      <c r="D4" s="2" t="s">
        <v>11</v>
      </c>
      <c r="E4" s="2" t="s">
        <v>42</v>
      </c>
      <c r="F4" s="2" t="s">
        <v>43</v>
      </c>
      <c r="G4" s="2" t="s">
        <v>13</v>
      </c>
      <c r="H4" s="2" t="s">
        <v>5</v>
      </c>
      <c r="I4" s="2" t="s">
        <v>6</v>
      </c>
    </row>
    <row r="5" spans="1:9" s="4" customFormat="1" ht="30">
      <c r="A5" s="15" t="str">
        <f>"[XemSP - " &amp; TEXT(ROW(A1),"00") &amp; "]"</f>
        <v>[XemSP - 01]</v>
      </c>
      <c r="B5" s="5" t="s">
        <v>175</v>
      </c>
      <c r="C5" s="16" t="s">
        <v>176</v>
      </c>
      <c r="D5" s="17" t="s">
        <v>177</v>
      </c>
      <c r="E5" s="17" t="s">
        <v>178</v>
      </c>
      <c r="F5" s="17"/>
      <c r="G5" s="15"/>
      <c r="H5" s="18"/>
      <c r="I5" s="22"/>
    </row>
    <row r="6" spans="1:9" ht="30">
      <c r="A6" s="15" t="str">
        <f t="shared" ref="A6:A27" si="0">"[XemSP - " &amp; TEXT(ROW(A2),"00") &amp; "]"</f>
        <v>[XemSP - 02]</v>
      </c>
      <c r="B6" s="5" t="s">
        <v>179</v>
      </c>
      <c r="C6" s="16" t="s">
        <v>176</v>
      </c>
      <c r="D6" s="17" t="s">
        <v>180</v>
      </c>
      <c r="E6" s="17" t="s">
        <v>181</v>
      </c>
      <c r="F6" s="17"/>
      <c r="G6" s="15"/>
      <c r="H6" s="20"/>
      <c r="I6" s="23"/>
    </row>
    <row r="7" spans="1:9" ht="30">
      <c r="A7" s="15" t="str">
        <f t="shared" si="0"/>
        <v>[XemSP - 03]</v>
      </c>
      <c r="B7" s="1" t="s">
        <v>182</v>
      </c>
      <c r="C7" s="16" t="s">
        <v>176</v>
      </c>
      <c r="D7" s="17" t="s">
        <v>187</v>
      </c>
      <c r="E7" s="17" t="s">
        <v>183</v>
      </c>
      <c r="F7" s="17"/>
      <c r="G7" s="15"/>
      <c r="H7" s="20"/>
      <c r="I7" s="23"/>
    </row>
    <row r="8" spans="1:9" ht="30">
      <c r="A8" s="15" t="str">
        <f t="shared" si="0"/>
        <v>[XemSP - 04]</v>
      </c>
      <c r="B8" s="19" t="s">
        <v>184</v>
      </c>
      <c r="C8" s="16" t="s">
        <v>176</v>
      </c>
      <c r="D8" s="17" t="s">
        <v>186</v>
      </c>
      <c r="E8" s="17" t="s">
        <v>185</v>
      </c>
      <c r="F8" s="17"/>
      <c r="G8" s="15"/>
      <c r="H8" s="10"/>
      <c r="I8" s="23"/>
    </row>
    <row r="9" spans="1:9" ht="30">
      <c r="A9" s="15" t="str">
        <f t="shared" si="0"/>
        <v>[XemSP - 05]</v>
      </c>
      <c r="B9" s="19" t="s">
        <v>188</v>
      </c>
      <c r="C9" s="16" t="s">
        <v>176</v>
      </c>
      <c r="D9" s="17" t="s">
        <v>189</v>
      </c>
      <c r="E9" s="17" t="s">
        <v>190</v>
      </c>
      <c r="F9" s="17"/>
      <c r="G9" s="15"/>
      <c r="H9" s="10"/>
      <c r="I9" s="23"/>
    </row>
    <row r="10" spans="1:9" ht="30">
      <c r="A10" s="15" t="str">
        <f t="shared" si="0"/>
        <v>[XemSP - 06]</v>
      </c>
      <c r="B10" s="19" t="s">
        <v>191</v>
      </c>
      <c r="C10" s="16" t="s">
        <v>176</v>
      </c>
      <c r="D10" s="17" t="s">
        <v>192</v>
      </c>
      <c r="E10" s="17" t="s">
        <v>193</v>
      </c>
      <c r="F10" s="17"/>
      <c r="G10" s="15"/>
      <c r="H10" s="10"/>
      <c r="I10" s="21"/>
    </row>
    <row r="11" spans="1:9" ht="30">
      <c r="A11" s="15" t="str">
        <f t="shared" si="0"/>
        <v>[XemSP - 07]</v>
      </c>
      <c r="B11" s="19" t="s">
        <v>194</v>
      </c>
      <c r="C11" s="16" t="s">
        <v>176</v>
      </c>
      <c r="D11" s="17" t="s">
        <v>195</v>
      </c>
      <c r="E11" s="17" t="s">
        <v>196</v>
      </c>
      <c r="F11" s="17"/>
      <c r="G11" s="15"/>
      <c r="H11" s="10"/>
      <c r="I11" s="21"/>
    </row>
    <row r="12" spans="1:9" ht="30">
      <c r="A12" s="15" t="str">
        <f t="shared" si="0"/>
        <v>[XemSP - 08]</v>
      </c>
      <c r="B12" s="15" t="s">
        <v>197</v>
      </c>
      <c r="C12" s="16" t="s">
        <v>176</v>
      </c>
      <c r="D12" s="17" t="s">
        <v>198</v>
      </c>
      <c r="E12" s="17" t="s">
        <v>199</v>
      </c>
      <c r="F12" s="17"/>
      <c r="G12" s="15"/>
      <c r="H12" s="10"/>
      <c r="I12" s="21"/>
    </row>
    <row r="13" spans="1:9" ht="30">
      <c r="A13" s="15" t="str">
        <f t="shared" si="0"/>
        <v>[XemSP - 09]</v>
      </c>
      <c r="B13" s="15" t="s">
        <v>200</v>
      </c>
      <c r="C13" s="16" t="s">
        <v>176</v>
      </c>
      <c r="D13" s="17" t="s">
        <v>201</v>
      </c>
      <c r="E13" s="17" t="s">
        <v>202</v>
      </c>
      <c r="F13" s="17"/>
      <c r="G13" s="15"/>
      <c r="H13" s="10"/>
      <c r="I13" s="21"/>
    </row>
    <row r="14" spans="1:9" ht="30">
      <c r="A14" s="15" t="str">
        <f t="shared" si="0"/>
        <v>[XemSP - 10]</v>
      </c>
      <c r="B14" s="15" t="s">
        <v>203</v>
      </c>
      <c r="C14" s="16" t="s">
        <v>176</v>
      </c>
      <c r="D14" s="17" t="s">
        <v>201</v>
      </c>
      <c r="E14" s="17" t="s">
        <v>204</v>
      </c>
      <c r="F14" s="17"/>
      <c r="G14" s="10"/>
      <c r="H14" s="10"/>
      <c r="I14" s="21"/>
    </row>
    <row r="15" spans="1:9">
      <c r="A15" s="15"/>
      <c r="B15" s="15"/>
      <c r="C15" s="16"/>
      <c r="D15" s="15"/>
      <c r="E15" s="17"/>
      <c r="F15" s="17"/>
      <c r="G15" s="10"/>
      <c r="H15" s="10"/>
      <c r="I15" s="21"/>
    </row>
    <row r="16" spans="1:9">
      <c r="A16" s="15"/>
      <c r="B16" s="15"/>
      <c r="C16" s="16"/>
      <c r="D16" s="15"/>
      <c r="E16" s="17"/>
      <c r="F16" s="17"/>
      <c r="G16" s="10"/>
      <c r="H16" s="10"/>
      <c r="I16" s="21"/>
    </row>
    <row r="17" spans="1:9">
      <c r="A17" s="15"/>
      <c r="B17" s="15"/>
      <c r="C17" s="16"/>
      <c r="D17" s="15"/>
      <c r="E17" s="17"/>
      <c r="F17" s="17"/>
      <c r="G17" s="10"/>
      <c r="H17" s="10"/>
      <c r="I17" s="21"/>
    </row>
    <row r="18" spans="1:9">
      <c r="A18" s="15"/>
      <c r="B18" s="15"/>
      <c r="C18" s="16"/>
      <c r="D18" s="15"/>
      <c r="E18" s="17"/>
      <c r="F18" s="17"/>
      <c r="G18" s="10"/>
      <c r="H18" s="10"/>
      <c r="I18" s="21"/>
    </row>
    <row r="19" spans="1:9">
      <c r="A19" s="15"/>
      <c r="B19" s="15"/>
      <c r="C19" s="16"/>
      <c r="D19" s="15"/>
      <c r="E19" s="17"/>
      <c r="F19" s="17"/>
      <c r="G19" s="10"/>
      <c r="H19" s="10"/>
      <c r="I19" s="21"/>
    </row>
    <row r="20" spans="1:9">
      <c r="A20" s="15"/>
      <c r="B20" s="15"/>
      <c r="C20" s="16"/>
      <c r="D20" s="15"/>
      <c r="E20" s="17"/>
      <c r="F20" s="17"/>
      <c r="G20" s="10"/>
      <c r="H20" s="10"/>
      <c r="I20" s="21"/>
    </row>
    <row r="21" spans="1:9">
      <c r="A21" s="15"/>
      <c r="B21" s="10"/>
      <c r="C21" s="16"/>
      <c r="D21" s="15"/>
      <c r="E21" s="17"/>
      <c r="F21" s="17"/>
      <c r="G21" s="21"/>
      <c r="H21" s="21"/>
      <c r="I21" s="21"/>
    </row>
    <row r="22" spans="1:9">
      <c r="A22" s="15"/>
      <c r="B22" s="5"/>
      <c r="C22" s="16"/>
      <c r="D22" s="15"/>
      <c r="E22" s="17"/>
      <c r="F22" s="17"/>
      <c r="G22" s="21"/>
    </row>
    <row r="23" spans="1:9">
      <c r="A23" s="15"/>
      <c r="B23" s="10"/>
      <c r="C23" s="16"/>
      <c r="D23" s="15"/>
      <c r="E23" s="17"/>
      <c r="F23" s="17"/>
      <c r="G23" s="21"/>
    </row>
    <row r="24" spans="1:9">
      <c r="A24" s="15"/>
      <c r="B24" s="10"/>
      <c r="C24" s="16"/>
      <c r="D24" s="15"/>
      <c r="E24" s="17"/>
      <c r="F24" s="17"/>
      <c r="G24" s="21"/>
    </row>
    <row r="25" spans="1:9">
      <c r="A25" s="15"/>
      <c r="B25" s="10"/>
      <c r="C25" s="16"/>
      <c r="D25" s="15"/>
      <c r="E25" s="17"/>
      <c r="F25" s="17"/>
      <c r="G25" s="21"/>
    </row>
    <row r="26" spans="1:9">
      <c r="A26" s="15"/>
      <c r="B26" s="10"/>
      <c r="C26" s="16"/>
      <c r="D26" s="15"/>
      <c r="E26" s="17"/>
      <c r="F26" s="17"/>
      <c r="G26" s="21"/>
    </row>
    <row r="27" spans="1:9">
      <c r="A27" s="15"/>
      <c r="B27" s="10"/>
      <c r="C27" s="16"/>
      <c r="D27" s="15"/>
      <c r="E27" s="17"/>
      <c r="F27" s="17"/>
      <c r="G27" s="21"/>
    </row>
    <row r="28" spans="1:9">
      <c r="A28" s="15"/>
    </row>
  </sheetData>
  <dataValidations count="1">
    <dataValidation type="list" allowBlank="1" showInputMessage="1" showErrorMessage="1" sqref="G5:G27" xr:uid="{4023F491-B825-4A09-9E55-8CC1B153192F}">
      <formula1>"Pass,Fail"</formula1>
    </dataValidation>
  </dataValidations>
  <hyperlinks>
    <hyperlink ref="A1" location="'Test report'!A1" display="Back to TestReport" xr:uid="{DF088E09-0B03-48F7-9C94-B81E3FEAA7C8}"/>
    <hyperlink ref="B1" location="BugList!A1" display="To Buglist" xr:uid="{7679ED5E-B6CB-426B-A219-93CCCFD18C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0ACE-C4E2-45B8-904E-143A070037AD}">
  <dimension ref="A1:I23"/>
  <sheetViews>
    <sheetView zoomScaleNormal="100" workbookViewId="0">
      <selection activeCell="E16" sqref="E16"/>
    </sheetView>
  </sheetViews>
  <sheetFormatPr defaultColWidth="9" defaultRowHeight="10"/>
  <cols>
    <col min="1" max="1" width="12.36328125" style="10" bestFit="1" customWidth="1"/>
    <col min="2" max="2" width="18.54296875" style="10" bestFit="1" customWidth="1"/>
    <col min="3" max="3" width="18" style="10" customWidth="1"/>
    <col min="4" max="4" width="40.36328125" style="10" customWidth="1"/>
    <col min="5" max="6" width="30.36328125" style="10" customWidth="1"/>
    <col min="7" max="7" width="9.6328125" style="10" customWidth="1"/>
    <col min="8" max="8" width="9" style="10"/>
    <col min="9" max="9" width="17.1796875" style="10" customWidth="1"/>
    <col min="10" max="16384" width="9" style="10"/>
  </cols>
  <sheetData>
    <row r="1" spans="1:9" ht="20">
      <c r="A1" s="6" t="s">
        <v>0</v>
      </c>
      <c r="B1" s="6" t="s">
        <v>1</v>
      </c>
      <c r="C1" s="6"/>
      <c r="D1" s="7" t="str">
        <f>"Pass: "&amp;COUNTIF(G5:G23,"Pass")</f>
        <v>Pass: 0</v>
      </c>
      <c r="E1" s="8" t="e">
        <f>"Untested: "&amp;COUNTIF(#REF!,"Untest")</f>
        <v>#REF!</v>
      </c>
      <c r="F1" s="9"/>
      <c r="G1" s="9"/>
    </row>
    <row r="2" spans="1:9" ht="20">
      <c r="A2" s="11" t="s">
        <v>2</v>
      </c>
      <c r="B2" s="12" t="s">
        <v>7</v>
      </c>
      <c r="C2" s="12"/>
      <c r="D2" s="7" t="str">
        <f>"Fail: "&amp;COUNTIF(G5:G23,"Fail")</f>
        <v>Fail: 0</v>
      </c>
      <c r="E2" s="8" t="e">
        <f>"N/A: "&amp;COUNTIF(#REF!,"N/A")</f>
        <v>#REF!</v>
      </c>
      <c r="F2" s="9"/>
      <c r="G2" s="9"/>
    </row>
    <row r="3" spans="1:9" ht="12.75" customHeight="1">
      <c r="A3" s="11" t="s">
        <v>3</v>
      </c>
      <c r="B3" s="11" t="s">
        <v>8</v>
      </c>
      <c r="C3" s="11"/>
      <c r="D3" s="7" t="e">
        <f>"Percent Complete: "&amp;ROUND((COUNTIF(#REF!,"Pass")*100)/((COUNTA($A$5:$A$973)*5)-COUNTIF(#REF!,"N/A")),2)&amp;"%"</f>
        <v>#REF!</v>
      </c>
      <c r="E3" s="13" t="str">
        <f>"Number of cases: "&amp;(COUNTA($A$5:$A$973))</f>
        <v>Number of cases: 11</v>
      </c>
      <c r="F3" s="14"/>
      <c r="G3" s="14"/>
    </row>
    <row r="4" spans="1:9" ht="28.4" customHeight="1">
      <c r="A4" s="2" t="s">
        <v>4</v>
      </c>
      <c r="B4" s="2" t="s">
        <v>9</v>
      </c>
      <c r="C4" s="2" t="s">
        <v>10</v>
      </c>
      <c r="D4" s="2" t="s">
        <v>11</v>
      </c>
      <c r="E4" s="2" t="s">
        <v>12</v>
      </c>
      <c r="F4" s="2" t="s">
        <v>14</v>
      </c>
      <c r="G4" s="2" t="s">
        <v>13</v>
      </c>
      <c r="H4" s="2" t="s">
        <v>5</v>
      </c>
      <c r="I4" s="2" t="s">
        <v>6</v>
      </c>
    </row>
    <row r="5" spans="1:9" s="28" customFormat="1" ht="50">
      <c r="A5" s="15" t="str">
        <f>"[TimKiemSP - " &amp; TEXT(ROW(A1),"00") &amp; "]"</f>
        <v>[TimKiemSP - 01]</v>
      </c>
      <c r="B5" s="15" t="s">
        <v>44</v>
      </c>
      <c r="C5" s="16" t="s">
        <v>45</v>
      </c>
      <c r="D5" s="17" t="s">
        <v>205</v>
      </c>
      <c r="E5" s="15" t="s">
        <v>46</v>
      </c>
      <c r="F5" s="15"/>
      <c r="G5" s="15"/>
      <c r="H5" s="18"/>
      <c r="I5" s="15"/>
    </row>
    <row r="6" spans="1:9" ht="50">
      <c r="A6" s="15" t="str">
        <f t="shared" ref="A6:A13" si="0">"[TimKiemSP - " &amp; TEXT(ROW(A2),"00") &amp; "]"</f>
        <v>[TimKiemSP - 02]</v>
      </c>
      <c r="B6" s="19" t="s">
        <v>47</v>
      </c>
      <c r="C6" s="16" t="s">
        <v>45</v>
      </c>
      <c r="D6" s="17" t="s">
        <v>206</v>
      </c>
      <c r="E6" s="19" t="s">
        <v>48</v>
      </c>
      <c r="F6" s="19"/>
      <c r="G6" s="19"/>
      <c r="H6" s="20"/>
      <c r="I6" s="19"/>
    </row>
    <row r="7" spans="1:9" ht="50.25" customHeight="1">
      <c r="A7" s="15" t="str">
        <f t="shared" si="0"/>
        <v>[TimKiemSP - 03]</v>
      </c>
      <c r="B7" s="19" t="s">
        <v>49</v>
      </c>
      <c r="C7" s="16" t="s">
        <v>45</v>
      </c>
      <c r="D7" s="17" t="s">
        <v>207</v>
      </c>
      <c r="E7" s="19" t="s">
        <v>50</v>
      </c>
      <c r="F7" s="19"/>
      <c r="G7" s="19"/>
      <c r="H7" s="20"/>
      <c r="I7" s="19"/>
    </row>
    <row r="8" spans="1:9" ht="60">
      <c r="A8" s="15" t="str">
        <f t="shared" si="0"/>
        <v>[TimKiemSP - 04]</v>
      </c>
      <c r="B8" s="10" t="s">
        <v>51</v>
      </c>
      <c r="C8" s="16" t="s">
        <v>45</v>
      </c>
      <c r="D8" s="17" t="s">
        <v>208</v>
      </c>
      <c r="E8" s="10" t="s">
        <v>57</v>
      </c>
      <c r="I8" s="19"/>
    </row>
    <row r="9" spans="1:9" ht="60">
      <c r="A9" s="15" t="str">
        <f t="shared" si="0"/>
        <v>[TimKiemSP - 05]</v>
      </c>
      <c r="B9" s="10" t="s">
        <v>52</v>
      </c>
      <c r="C9" s="16" t="s">
        <v>45</v>
      </c>
      <c r="D9" s="17" t="s">
        <v>209</v>
      </c>
      <c r="E9" s="10" t="s">
        <v>53</v>
      </c>
      <c r="I9" s="19"/>
    </row>
    <row r="10" spans="1:9" ht="50">
      <c r="A10" s="15" t="str">
        <f t="shared" si="0"/>
        <v>[TimKiemSP - 06]</v>
      </c>
      <c r="B10" s="10" t="s">
        <v>54</v>
      </c>
      <c r="C10" s="16" t="s">
        <v>45</v>
      </c>
      <c r="D10" s="17" t="s">
        <v>214</v>
      </c>
      <c r="E10" s="10" t="s">
        <v>55</v>
      </c>
    </row>
    <row r="11" spans="1:9" ht="60">
      <c r="A11" s="15" t="str">
        <f t="shared" si="0"/>
        <v>[TimKiemSP - 07]</v>
      </c>
      <c r="B11" s="10" t="s">
        <v>56</v>
      </c>
      <c r="C11" s="16" t="s">
        <v>45</v>
      </c>
      <c r="D11" s="17" t="s">
        <v>210</v>
      </c>
      <c r="E11" s="10" t="s">
        <v>58</v>
      </c>
    </row>
    <row r="12" spans="1:9" ht="50">
      <c r="A12" s="15" t="str">
        <f t="shared" si="0"/>
        <v>[TimKiemSP - 08]</v>
      </c>
      <c r="B12" s="10" t="s">
        <v>59</v>
      </c>
      <c r="C12" s="16" t="s">
        <v>45</v>
      </c>
      <c r="D12" s="17" t="s">
        <v>211</v>
      </c>
      <c r="E12" s="10" t="s">
        <v>60</v>
      </c>
    </row>
    <row r="13" spans="1:9" ht="50">
      <c r="A13" s="15" t="str">
        <f t="shared" si="0"/>
        <v>[TimKiemSP - 09]</v>
      </c>
      <c r="B13" s="10" t="s">
        <v>61</v>
      </c>
      <c r="C13" s="16" t="s">
        <v>45</v>
      </c>
      <c r="D13" s="17" t="s">
        <v>213</v>
      </c>
      <c r="E13" s="10" t="s">
        <v>62</v>
      </c>
    </row>
    <row r="14" spans="1:9" ht="50">
      <c r="A14" s="15" t="str">
        <f>"[TimKiemSP - " &amp; TEXT(ROW(A10),"00") &amp; "]"</f>
        <v>[TimKiemSP - 10]</v>
      </c>
      <c r="B14" s="10" t="s">
        <v>63</v>
      </c>
      <c r="C14" s="16" t="s">
        <v>45</v>
      </c>
      <c r="D14" s="17" t="s">
        <v>215</v>
      </c>
      <c r="E14" s="19" t="s">
        <v>217</v>
      </c>
    </row>
    <row r="15" spans="1:9" ht="50">
      <c r="A15" s="15" t="str">
        <f>"[TimKiemSP - " &amp; TEXT(ROW(A11),"00") &amp; "]"</f>
        <v>[TimKiemSP - 11]</v>
      </c>
      <c r="B15" s="10" t="s">
        <v>212</v>
      </c>
      <c r="C15" s="16" t="s">
        <v>45</v>
      </c>
      <c r="D15" s="17" t="s">
        <v>216</v>
      </c>
      <c r="E15" s="10" t="s">
        <v>218</v>
      </c>
    </row>
    <row r="16" spans="1:9">
      <c r="D16" s="17"/>
    </row>
    <row r="17" spans="4:4">
      <c r="D17" s="17"/>
    </row>
    <row r="18" spans="4:4">
      <c r="D18" s="17"/>
    </row>
    <row r="19" spans="4:4">
      <c r="D19" s="17"/>
    </row>
    <row r="20" spans="4:4">
      <c r="D20" s="17"/>
    </row>
    <row r="21" spans="4:4">
      <c r="D21" s="17"/>
    </row>
    <row r="22" spans="4:4">
      <c r="D22" s="17"/>
    </row>
    <row r="23" spans="4:4">
      <c r="D23" s="17"/>
    </row>
  </sheetData>
  <dataValidations count="1">
    <dataValidation type="list" allowBlank="1" showInputMessage="1" showErrorMessage="1" sqref="G15:G23" xr:uid="{10B3385E-4436-4BD0-BDA7-E6AD439E7BF3}">
      <formula1>"Pass, Fail"</formula1>
    </dataValidation>
  </dataValidations>
  <hyperlinks>
    <hyperlink ref="A1" location="'Test report'!A1" display="Back to TestReport" xr:uid="{27C8FA0D-EDC4-4728-89E7-CAA92B6A15AF}"/>
    <hyperlink ref="B1" location="BugList!A1" display="To Buglist" xr:uid="{A3098D32-72C9-414E-B33D-6C5E10FF3F9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E64E-D35A-4759-BDC4-0DC458C9D526}">
  <dimension ref="A1:I25"/>
  <sheetViews>
    <sheetView topLeftCell="A22" zoomScaleNormal="100" workbookViewId="0">
      <selection activeCell="D26" sqref="D26"/>
    </sheetView>
  </sheetViews>
  <sheetFormatPr defaultColWidth="9" defaultRowHeight="10"/>
  <cols>
    <col min="1" max="1" width="10.81640625" style="10" bestFit="1" customWidth="1"/>
    <col min="2" max="2" width="18.54296875" style="10" bestFit="1" customWidth="1"/>
    <col min="3" max="3" width="18" style="10" customWidth="1"/>
    <col min="4" max="4" width="36.453125" style="10" bestFit="1" customWidth="1"/>
    <col min="5" max="6" width="30.36328125" style="10" customWidth="1"/>
    <col min="7" max="7" width="9.6328125" style="10" customWidth="1"/>
    <col min="8" max="8" width="9" style="10"/>
    <col min="9" max="9" width="17.1796875" style="10" customWidth="1"/>
    <col min="10" max="16384" width="9" style="10"/>
  </cols>
  <sheetData>
    <row r="1" spans="1:9" ht="20">
      <c r="A1" s="6" t="s">
        <v>0</v>
      </c>
      <c r="B1" s="6" t="s">
        <v>1</v>
      </c>
      <c r="C1" s="6"/>
      <c r="D1" s="7" t="str">
        <f>"Pass: "&amp;COUNTIF(G5:G18,"Pass")</f>
        <v>Pass: 0</v>
      </c>
      <c r="E1" s="8" t="e">
        <f>"Untested: "&amp;COUNTIF(#REF!,"Untest")</f>
        <v>#REF!</v>
      </c>
      <c r="F1" s="9"/>
      <c r="G1" s="9"/>
    </row>
    <row r="2" spans="1:9" ht="20">
      <c r="A2" s="11" t="s">
        <v>2</v>
      </c>
      <c r="B2" s="12" t="s">
        <v>7</v>
      </c>
      <c r="C2" s="12"/>
      <c r="D2" s="7" t="str">
        <f>"Fail: "&amp;COUNTIF(G5:G18,"Fail")</f>
        <v>Fail: 0</v>
      </c>
      <c r="E2" s="8" t="e">
        <f>"N/A: "&amp;COUNTIF(#REF!,"N/A")</f>
        <v>#REF!</v>
      </c>
      <c r="F2" s="9"/>
      <c r="G2" s="9"/>
    </row>
    <row r="3" spans="1:9" ht="12.75" customHeight="1">
      <c r="A3" s="11" t="s">
        <v>3</v>
      </c>
      <c r="B3" s="11" t="s">
        <v>8</v>
      </c>
      <c r="C3" s="11"/>
      <c r="D3" s="7" t="e">
        <f>"Percent Complete: "&amp;ROUND((COUNTIF(#REF!,"Pass")*100)/((COUNTA($A$5:$A$974)*5)-COUNTIF(#REF!,"N/A")),2)&amp;"%"</f>
        <v>#REF!</v>
      </c>
      <c r="E3" s="13" t="str">
        <f>"Number of cases: "&amp;(COUNTA($A$5:$A$974))</f>
        <v>Number of cases: 21</v>
      </c>
      <c r="F3" s="14"/>
      <c r="G3" s="14"/>
    </row>
    <row r="4" spans="1:9" ht="28.4" customHeight="1">
      <c r="A4" s="2" t="s">
        <v>4</v>
      </c>
      <c r="B4" s="2" t="s">
        <v>9</v>
      </c>
      <c r="C4" s="2" t="s">
        <v>10</v>
      </c>
      <c r="D4" s="2" t="s">
        <v>11</v>
      </c>
      <c r="E4" s="2" t="s">
        <v>12</v>
      </c>
      <c r="F4" s="2" t="s">
        <v>14</v>
      </c>
      <c r="G4" s="2" t="s">
        <v>13</v>
      </c>
      <c r="H4" s="2" t="s">
        <v>5</v>
      </c>
      <c r="I4" s="2" t="s">
        <v>6</v>
      </c>
    </row>
    <row r="5" spans="1:9" s="28" customFormat="1" ht="82.25" customHeight="1">
      <c r="A5" s="15" t="str">
        <f>"[GioHang - " &amp; TEXT(ROW(A1),"00") &amp; "]"</f>
        <v>[GioHang - 01]</v>
      </c>
      <c r="B5" s="15" t="s">
        <v>64</v>
      </c>
      <c r="C5" s="16" t="s">
        <v>65</v>
      </c>
      <c r="D5" s="17" t="s">
        <v>219</v>
      </c>
      <c r="E5" s="15" t="s">
        <v>66</v>
      </c>
      <c r="F5" s="15"/>
      <c r="G5" s="15"/>
      <c r="H5" s="18"/>
      <c r="I5" s="15"/>
    </row>
    <row r="6" spans="1:9" s="28" customFormat="1" ht="82.25" customHeight="1">
      <c r="A6" s="15" t="str">
        <f t="shared" ref="A6:A25" si="0">"[GioHang - " &amp; TEXT(ROW(A2),"00") &amp; "]"</f>
        <v>[GioHang - 02]</v>
      </c>
      <c r="B6" s="15" t="s">
        <v>67</v>
      </c>
      <c r="C6" s="16" t="s">
        <v>65</v>
      </c>
      <c r="D6" s="17" t="s">
        <v>228</v>
      </c>
      <c r="E6" s="15" t="s">
        <v>229</v>
      </c>
      <c r="F6" s="15"/>
      <c r="G6" s="15"/>
      <c r="H6" s="18"/>
      <c r="I6" s="15"/>
    </row>
    <row r="7" spans="1:9" s="28" customFormat="1" ht="82.25" customHeight="1">
      <c r="A7" s="15" t="str">
        <f t="shared" si="0"/>
        <v>[GioHang - 03]</v>
      </c>
      <c r="B7" s="15" t="s">
        <v>68</v>
      </c>
      <c r="C7" s="16" t="s">
        <v>65</v>
      </c>
      <c r="D7" s="17" t="s">
        <v>220</v>
      </c>
      <c r="E7" s="15" t="s">
        <v>69</v>
      </c>
      <c r="F7" s="15"/>
      <c r="G7" s="15"/>
      <c r="H7" s="18"/>
      <c r="I7" s="15"/>
    </row>
    <row r="8" spans="1:9" s="28" customFormat="1" ht="82.25" customHeight="1">
      <c r="A8" s="15" t="str">
        <f t="shared" si="0"/>
        <v>[GioHang - 04]</v>
      </c>
      <c r="B8" s="15" t="s">
        <v>70</v>
      </c>
      <c r="C8" s="16" t="s">
        <v>65</v>
      </c>
      <c r="D8" s="17" t="s">
        <v>221</v>
      </c>
      <c r="E8" s="15" t="s">
        <v>71</v>
      </c>
      <c r="F8" s="15"/>
      <c r="G8" s="15"/>
      <c r="H8" s="18"/>
      <c r="I8" s="15"/>
    </row>
    <row r="9" spans="1:9" s="28" customFormat="1" ht="82.25" customHeight="1">
      <c r="A9" s="15" t="str">
        <f t="shared" si="0"/>
        <v>[GioHang - 05]</v>
      </c>
      <c r="B9" s="15" t="s">
        <v>72</v>
      </c>
      <c r="C9" s="16" t="s">
        <v>65</v>
      </c>
      <c r="D9" s="17" t="s">
        <v>222</v>
      </c>
      <c r="E9" s="15" t="s">
        <v>73</v>
      </c>
      <c r="F9" s="15"/>
      <c r="G9" s="15"/>
      <c r="H9" s="18"/>
      <c r="I9" s="15"/>
    </row>
    <row r="10" spans="1:9" s="28" customFormat="1" ht="82.25" customHeight="1">
      <c r="A10" s="15" t="str">
        <f t="shared" si="0"/>
        <v>[GioHang - 06]</v>
      </c>
      <c r="B10" s="15" t="s">
        <v>230</v>
      </c>
      <c r="C10" s="16" t="s">
        <v>65</v>
      </c>
      <c r="D10" s="17" t="s">
        <v>223</v>
      </c>
      <c r="E10" s="15" t="s">
        <v>74</v>
      </c>
      <c r="F10" s="15"/>
      <c r="G10" s="15"/>
      <c r="H10" s="18"/>
      <c r="I10" s="15"/>
    </row>
    <row r="11" spans="1:9" s="28" customFormat="1" ht="82.25" customHeight="1">
      <c r="A11" s="15" t="str">
        <f t="shared" si="0"/>
        <v>[GioHang - 07]</v>
      </c>
      <c r="B11" s="15" t="s">
        <v>75</v>
      </c>
      <c r="C11" s="16" t="s">
        <v>65</v>
      </c>
      <c r="D11" s="17" t="s">
        <v>224</v>
      </c>
      <c r="E11" s="15" t="s">
        <v>76</v>
      </c>
      <c r="F11" s="15"/>
      <c r="G11" s="15"/>
      <c r="H11" s="18"/>
      <c r="I11" s="15"/>
    </row>
    <row r="12" spans="1:9" ht="55" customHeight="1">
      <c r="A12" s="15" t="str">
        <f t="shared" si="0"/>
        <v>[GioHang - 08]</v>
      </c>
      <c r="B12" s="10" t="s">
        <v>77</v>
      </c>
      <c r="C12" s="10" t="s">
        <v>65</v>
      </c>
      <c r="D12" s="17" t="s">
        <v>225</v>
      </c>
      <c r="E12" s="10" t="s">
        <v>78</v>
      </c>
    </row>
    <row r="13" spans="1:9" ht="30">
      <c r="A13" s="15" t="str">
        <f t="shared" si="0"/>
        <v>[GioHang - 09]</v>
      </c>
      <c r="B13" s="10" t="s">
        <v>79</v>
      </c>
      <c r="C13" s="10" t="s">
        <v>65</v>
      </c>
      <c r="D13" s="17" t="s">
        <v>226</v>
      </c>
      <c r="E13" s="10" t="s">
        <v>80</v>
      </c>
    </row>
    <row r="14" spans="1:9" ht="30">
      <c r="A14" s="15" t="str">
        <f t="shared" si="0"/>
        <v>[GioHang - 10]</v>
      </c>
      <c r="B14" s="10" t="s">
        <v>81</v>
      </c>
      <c r="C14" s="10" t="s">
        <v>65</v>
      </c>
      <c r="D14" s="17" t="s">
        <v>226</v>
      </c>
      <c r="E14" s="10" t="s">
        <v>82</v>
      </c>
    </row>
    <row r="15" spans="1:9" ht="50">
      <c r="A15" s="15" t="str">
        <f t="shared" si="0"/>
        <v>[GioHang - 11]</v>
      </c>
      <c r="B15" s="10" t="s">
        <v>84</v>
      </c>
      <c r="C15" s="10" t="s">
        <v>85</v>
      </c>
      <c r="D15" s="17" t="s">
        <v>227</v>
      </c>
      <c r="E15" s="10" t="s">
        <v>86</v>
      </c>
    </row>
    <row r="16" spans="1:9" ht="50">
      <c r="A16" s="15" t="str">
        <f t="shared" si="0"/>
        <v>[GioHang - 12]</v>
      </c>
      <c r="B16" s="10" t="s">
        <v>83</v>
      </c>
      <c r="C16" s="10" t="s">
        <v>65</v>
      </c>
      <c r="D16" s="17" t="s">
        <v>227</v>
      </c>
      <c r="E16" s="10" t="s">
        <v>87</v>
      </c>
    </row>
    <row r="17" spans="1:5" ht="30">
      <c r="A17" s="15" t="str">
        <f t="shared" si="0"/>
        <v>[GioHang - 13]</v>
      </c>
      <c r="B17" s="10" t="s">
        <v>89</v>
      </c>
      <c r="C17" s="10" t="s">
        <v>65</v>
      </c>
      <c r="D17" s="17" t="s">
        <v>220</v>
      </c>
      <c r="E17" s="10" t="s">
        <v>90</v>
      </c>
    </row>
    <row r="18" spans="1:5" ht="60">
      <c r="A18" s="15" t="str">
        <f t="shared" si="0"/>
        <v>[GioHang - 14]</v>
      </c>
      <c r="B18" s="10" t="s">
        <v>91</v>
      </c>
      <c r="C18" s="10" t="s">
        <v>85</v>
      </c>
      <c r="D18" s="17" t="s">
        <v>219</v>
      </c>
      <c r="E18" s="10" t="s">
        <v>92</v>
      </c>
    </row>
    <row r="19" spans="1:5" ht="60">
      <c r="A19" s="15" t="str">
        <f t="shared" si="0"/>
        <v>[GioHang - 15]</v>
      </c>
      <c r="B19" s="10" t="s">
        <v>232</v>
      </c>
      <c r="C19" s="10" t="s">
        <v>85</v>
      </c>
      <c r="D19" s="17" t="s">
        <v>231</v>
      </c>
      <c r="E19" s="10" t="s">
        <v>233</v>
      </c>
    </row>
    <row r="20" spans="1:5" ht="60">
      <c r="A20" s="15" t="str">
        <f t="shared" si="0"/>
        <v>[GioHang - 16]</v>
      </c>
      <c r="B20" s="10" t="s">
        <v>234</v>
      </c>
      <c r="C20" s="10" t="s">
        <v>85</v>
      </c>
      <c r="D20" s="17" t="s">
        <v>235</v>
      </c>
      <c r="E20" s="10" t="s">
        <v>233</v>
      </c>
    </row>
    <row r="21" spans="1:5" ht="60">
      <c r="A21" s="15" t="str">
        <f t="shared" si="0"/>
        <v>[GioHang - 17]</v>
      </c>
      <c r="B21" s="5" t="s">
        <v>236</v>
      </c>
      <c r="C21" s="10" t="s">
        <v>85</v>
      </c>
      <c r="D21" s="17" t="s">
        <v>237</v>
      </c>
      <c r="E21" s="10" t="s">
        <v>238</v>
      </c>
    </row>
    <row r="22" spans="1:5" ht="60">
      <c r="A22" s="15" t="str">
        <f t="shared" si="0"/>
        <v>[GioHang - 18]</v>
      </c>
      <c r="B22" s="5" t="s">
        <v>239</v>
      </c>
      <c r="C22" s="10" t="s">
        <v>85</v>
      </c>
      <c r="D22" s="17" t="s">
        <v>237</v>
      </c>
      <c r="E22" s="10" t="s">
        <v>240</v>
      </c>
    </row>
    <row r="23" spans="1:5" ht="80">
      <c r="A23" s="15" t="str">
        <f t="shared" si="0"/>
        <v>[GioHang - 19]</v>
      </c>
      <c r="B23" s="10" t="s">
        <v>241</v>
      </c>
      <c r="C23" s="10" t="s">
        <v>85</v>
      </c>
      <c r="D23" s="17" t="s">
        <v>242</v>
      </c>
      <c r="E23" s="10" t="s">
        <v>243</v>
      </c>
    </row>
    <row r="24" spans="1:5" ht="80">
      <c r="A24" s="15" t="str">
        <f t="shared" si="0"/>
        <v>[GioHang - 20]</v>
      </c>
      <c r="B24" s="10" t="s">
        <v>244</v>
      </c>
      <c r="C24" s="10" t="s">
        <v>85</v>
      </c>
      <c r="D24" s="17" t="s">
        <v>245</v>
      </c>
      <c r="E24" s="10" t="s">
        <v>246</v>
      </c>
    </row>
    <row r="25" spans="1:5" ht="90">
      <c r="A25" s="15" t="str">
        <f t="shared" si="0"/>
        <v>[GioHang - 21]</v>
      </c>
      <c r="B25" s="10" t="s">
        <v>247</v>
      </c>
      <c r="C25" s="10" t="s">
        <v>85</v>
      </c>
      <c r="D25" s="17" t="s">
        <v>248</v>
      </c>
      <c r="E25" s="10" t="s">
        <v>249</v>
      </c>
    </row>
  </sheetData>
  <hyperlinks>
    <hyperlink ref="A1" location="'Test report'!A1" display="Back to TestReport" xr:uid="{89165AFC-BBF8-4D13-8466-FCF983905FF5}"/>
    <hyperlink ref="B1" location="BugList!A1" display="To Buglist" xr:uid="{830847FE-F0C6-42AA-972D-867D26AF7BE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25E9-734E-4BB9-B6DD-ADDDAEBE5EA0}">
  <dimension ref="A1:I28"/>
  <sheetViews>
    <sheetView tabSelected="1" topLeftCell="A25" zoomScaleNormal="100" workbookViewId="0">
      <selection activeCell="E30" sqref="E30"/>
    </sheetView>
  </sheetViews>
  <sheetFormatPr defaultRowHeight="13"/>
  <cols>
    <col min="1" max="1" width="15.26953125" bestFit="1" customWidth="1"/>
    <col min="2" max="2" width="20.453125" customWidth="1"/>
    <col min="3" max="3" width="16.453125" customWidth="1"/>
    <col min="4" max="4" width="25.36328125" customWidth="1"/>
    <col min="5" max="5" width="23.6328125" customWidth="1"/>
    <col min="6" max="6" width="25.36328125" customWidth="1"/>
  </cols>
  <sheetData>
    <row r="1" spans="1:9" ht="30">
      <c r="A1" s="6" t="s">
        <v>0</v>
      </c>
      <c r="B1" s="6" t="s">
        <v>1</v>
      </c>
      <c r="C1" s="6"/>
      <c r="D1" s="7" t="str">
        <f>"Pass: "&amp;COUNTIF(G5:G25,"Pass")</f>
        <v>Pass: 0</v>
      </c>
      <c r="E1" s="8" t="e">
        <f>"Untested: "&amp;COUNTIF(#REF!,"Untest")</f>
        <v>#REF!</v>
      </c>
      <c r="F1" s="9"/>
      <c r="G1" s="9"/>
      <c r="H1" s="10"/>
      <c r="I1" s="10"/>
    </row>
    <row r="2" spans="1:9" ht="20">
      <c r="A2" s="11" t="s">
        <v>2</v>
      </c>
      <c r="B2" s="12" t="s">
        <v>7</v>
      </c>
      <c r="C2" s="12"/>
      <c r="D2" s="7" t="str">
        <f>"Fail: "&amp;COUNTIF(G5:G25,"Fail")</f>
        <v>Fail: 0</v>
      </c>
      <c r="E2" s="8" t="e">
        <f>"N/A: "&amp;COUNTIF(#REF!,"N/A")</f>
        <v>#REF!</v>
      </c>
      <c r="F2" s="9"/>
      <c r="G2" s="9"/>
      <c r="H2" s="10"/>
      <c r="I2" s="10"/>
    </row>
    <row r="3" spans="1:9">
      <c r="A3" s="11" t="s">
        <v>3</v>
      </c>
      <c r="B3" s="11" t="s">
        <v>8</v>
      </c>
      <c r="C3" s="11"/>
      <c r="D3" s="7" t="e">
        <f>"Percent Complete: "&amp;ROUND((COUNTIF(#REF!,"Pass")*100)/((COUNTA($A$5:$A$981)*5)-COUNTIF(#REF!,"N/A")),2)&amp;"%"</f>
        <v>#REF!</v>
      </c>
      <c r="E3" s="13" t="str">
        <f>"Number of cases: "&amp;(COUNTA($A$5:$A$981))</f>
        <v>Number of cases: 23</v>
      </c>
      <c r="F3" s="14"/>
      <c r="G3" s="14"/>
      <c r="H3" s="10"/>
      <c r="I3" s="10"/>
    </row>
    <row r="4" spans="1:9" ht="30">
      <c r="A4" s="2" t="s">
        <v>4</v>
      </c>
      <c r="B4" s="2" t="s">
        <v>9</v>
      </c>
      <c r="C4" s="2" t="s">
        <v>10</v>
      </c>
      <c r="D4" s="2" t="s">
        <v>11</v>
      </c>
      <c r="E4" s="2" t="s">
        <v>12</v>
      </c>
      <c r="F4" s="2" t="s">
        <v>14</v>
      </c>
      <c r="G4" s="2" t="s">
        <v>13</v>
      </c>
      <c r="H4" s="2" t="s">
        <v>5</v>
      </c>
      <c r="I4" s="2" t="s">
        <v>6</v>
      </c>
    </row>
    <row r="5" spans="1:9" ht="160">
      <c r="A5" s="15" t="str">
        <f>"[ThanhToan - " &amp; TEXT(ROW(A1),"00") &amp; "]"</f>
        <v>[ThanhToan - 01]</v>
      </c>
      <c r="B5" s="15" t="s">
        <v>94</v>
      </c>
      <c r="C5" s="16" t="s">
        <v>65</v>
      </c>
      <c r="D5" s="17" t="s">
        <v>250</v>
      </c>
      <c r="E5" s="15" t="s">
        <v>93</v>
      </c>
      <c r="F5" s="15"/>
      <c r="G5" s="15"/>
      <c r="H5" s="18"/>
      <c r="I5" s="15"/>
    </row>
    <row r="6" spans="1:9" ht="160">
      <c r="A6" s="15" t="str">
        <f t="shared" ref="A6:A27" si="0">"[ThanhToan - " &amp; TEXT(ROW(A2),"00") &amp; "]"</f>
        <v>[ThanhToan - 02]</v>
      </c>
      <c r="B6" s="15" t="s">
        <v>285</v>
      </c>
      <c r="C6" s="16" t="s">
        <v>65</v>
      </c>
      <c r="D6" s="17" t="s">
        <v>286</v>
      </c>
      <c r="E6" s="15" t="s">
        <v>93</v>
      </c>
      <c r="F6" s="15"/>
      <c r="G6" s="15"/>
      <c r="H6" s="18"/>
      <c r="I6" s="15"/>
    </row>
    <row r="7" spans="1:9" ht="160">
      <c r="A7" s="15" t="str">
        <f t="shared" si="0"/>
        <v>[ThanhToan - 03]</v>
      </c>
      <c r="B7" s="15" t="s">
        <v>95</v>
      </c>
      <c r="C7" s="16" t="s">
        <v>65</v>
      </c>
      <c r="D7" s="17" t="s">
        <v>251</v>
      </c>
      <c r="E7" s="15" t="s">
        <v>93</v>
      </c>
      <c r="F7" s="15"/>
      <c r="G7" s="15"/>
      <c r="H7" s="18"/>
      <c r="I7" s="15"/>
    </row>
    <row r="8" spans="1:9" ht="160">
      <c r="A8" s="15" t="str">
        <f t="shared" si="0"/>
        <v>[ThanhToan - 04]</v>
      </c>
      <c r="B8" s="15" t="s">
        <v>103</v>
      </c>
      <c r="C8" s="16" t="s">
        <v>65</v>
      </c>
      <c r="D8" s="17" t="s">
        <v>252</v>
      </c>
      <c r="E8" s="15" t="s">
        <v>96</v>
      </c>
      <c r="F8" s="15"/>
      <c r="G8" s="15"/>
      <c r="H8" s="18"/>
      <c r="I8" s="15"/>
    </row>
    <row r="9" spans="1:9" ht="170">
      <c r="A9" s="15" t="str">
        <f t="shared" si="0"/>
        <v>[ThanhToan - 05]</v>
      </c>
      <c r="B9" s="15" t="s">
        <v>104</v>
      </c>
      <c r="C9" s="16" t="s">
        <v>65</v>
      </c>
      <c r="D9" s="17" t="s">
        <v>253</v>
      </c>
      <c r="E9" s="15" t="s">
        <v>105</v>
      </c>
      <c r="F9" s="15"/>
      <c r="G9" s="15"/>
      <c r="H9" s="18"/>
      <c r="I9" s="15"/>
    </row>
    <row r="10" spans="1:9" ht="150">
      <c r="A10" s="15" t="str">
        <f t="shared" si="0"/>
        <v>[ThanhToan - 06]</v>
      </c>
      <c r="B10" s="15" t="s">
        <v>106</v>
      </c>
      <c r="C10" s="16" t="s">
        <v>65</v>
      </c>
      <c r="D10" s="17" t="s">
        <v>254</v>
      </c>
      <c r="E10" s="15" t="s">
        <v>102</v>
      </c>
      <c r="F10" s="15"/>
      <c r="G10" s="15"/>
      <c r="H10" s="18"/>
      <c r="I10" s="15"/>
    </row>
    <row r="11" spans="1:9" ht="160">
      <c r="A11" s="15" t="str">
        <f t="shared" si="0"/>
        <v>[ThanhToan - 07]</v>
      </c>
      <c r="B11" s="15" t="s">
        <v>107</v>
      </c>
      <c r="C11" s="16" t="s">
        <v>65</v>
      </c>
      <c r="D11" s="17" t="s">
        <v>255</v>
      </c>
      <c r="E11" s="15" t="s">
        <v>105</v>
      </c>
      <c r="F11" s="15"/>
      <c r="G11" s="15"/>
      <c r="H11" s="18"/>
      <c r="I11" s="15"/>
    </row>
    <row r="12" spans="1:9" ht="140">
      <c r="A12" s="15" t="str">
        <f t="shared" si="0"/>
        <v>[ThanhToan - 08]</v>
      </c>
      <c r="B12" s="15" t="s">
        <v>97</v>
      </c>
      <c r="C12" s="16" t="s">
        <v>65</v>
      </c>
      <c r="D12" s="17" t="s">
        <v>256</v>
      </c>
      <c r="E12" s="15" t="s">
        <v>98</v>
      </c>
      <c r="F12" s="15"/>
      <c r="G12" s="15"/>
      <c r="H12" s="18"/>
      <c r="I12" s="15"/>
    </row>
    <row r="13" spans="1:9" ht="160">
      <c r="A13" s="15" t="str">
        <f t="shared" si="0"/>
        <v>[ThanhToan - 09]</v>
      </c>
      <c r="B13" s="15" t="s">
        <v>99</v>
      </c>
      <c r="C13" s="16" t="s">
        <v>65</v>
      </c>
      <c r="D13" s="17" t="s">
        <v>257</v>
      </c>
      <c r="E13" s="15" t="s">
        <v>100</v>
      </c>
      <c r="F13" s="15"/>
      <c r="G13" s="15"/>
      <c r="H13" s="18"/>
      <c r="I13" s="15"/>
    </row>
    <row r="14" spans="1:9" ht="150">
      <c r="A14" s="15" t="str">
        <f t="shared" si="0"/>
        <v>[ThanhToan - 10]</v>
      </c>
      <c r="B14" s="15" t="s">
        <v>264</v>
      </c>
      <c r="C14" s="16" t="s">
        <v>65</v>
      </c>
      <c r="D14" s="17" t="s">
        <v>265</v>
      </c>
      <c r="E14" s="15" t="s">
        <v>100</v>
      </c>
      <c r="F14" s="15"/>
      <c r="G14" s="15"/>
      <c r="H14" s="18"/>
      <c r="I14" s="15"/>
    </row>
    <row r="15" spans="1:9" ht="150">
      <c r="A15" s="15" t="str">
        <f t="shared" si="0"/>
        <v>[ThanhToan - 11]</v>
      </c>
      <c r="B15" s="15" t="s">
        <v>268</v>
      </c>
      <c r="C15" s="16" t="s">
        <v>65</v>
      </c>
      <c r="D15" s="17" t="s">
        <v>269</v>
      </c>
      <c r="E15" s="15" t="s">
        <v>270</v>
      </c>
      <c r="F15" s="15"/>
      <c r="G15" s="15"/>
      <c r="H15" s="18"/>
      <c r="I15" s="15"/>
    </row>
    <row r="16" spans="1:9" ht="150">
      <c r="A16" s="15" t="str">
        <f t="shared" si="0"/>
        <v>[ThanhToan - 12]</v>
      </c>
      <c r="B16" s="15" t="s">
        <v>266</v>
      </c>
      <c r="C16" s="16" t="s">
        <v>65</v>
      </c>
      <c r="D16" s="17" t="s">
        <v>267</v>
      </c>
      <c r="E16" s="15" t="s">
        <v>100</v>
      </c>
      <c r="F16" s="15"/>
      <c r="G16" s="15"/>
      <c r="H16" s="18"/>
      <c r="I16" s="15"/>
    </row>
    <row r="17" spans="1:9" ht="160">
      <c r="A17" s="15" t="str">
        <f t="shared" si="0"/>
        <v>[ThanhToan - 13]</v>
      </c>
      <c r="B17" s="15" t="s">
        <v>110</v>
      </c>
      <c r="C17" s="16" t="s">
        <v>65</v>
      </c>
      <c r="D17" s="17" t="s">
        <v>258</v>
      </c>
      <c r="E17" s="15" t="s">
        <v>101</v>
      </c>
      <c r="F17" s="15"/>
      <c r="G17" s="15"/>
      <c r="H17" s="18"/>
      <c r="I17" s="15"/>
    </row>
    <row r="18" spans="1:9" ht="160">
      <c r="A18" s="15" t="str">
        <f t="shared" si="0"/>
        <v>[ThanhToan - 14]</v>
      </c>
      <c r="B18" s="15" t="s">
        <v>108</v>
      </c>
      <c r="C18" s="16" t="s">
        <v>65</v>
      </c>
      <c r="D18" s="17" t="s">
        <v>259</v>
      </c>
      <c r="E18" s="15" t="s">
        <v>102</v>
      </c>
      <c r="F18" s="15"/>
      <c r="G18" s="15"/>
      <c r="H18" s="18"/>
      <c r="I18" s="15"/>
    </row>
    <row r="19" spans="1:9" ht="150">
      <c r="A19" s="15" t="str">
        <f t="shared" si="0"/>
        <v>[ThanhToan - 15]</v>
      </c>
      <c r="B19" s="15" t="s">
        <v>109</v>
      </c>
      <c r="C19" s="16" t="s">
        <v>65</v>
      </c>
      <c r="D19" s="17" t="s">
        <v>260</v>
      </c>
      <c r="E19" s="15" t="s">
        <v>100</v>
      </c>
      <c r="F19" s="15"/>
      <c r="G19" s="15"/>
      <c r="H19" s="18"/>
      <c r="I19" s="15"/>
    </row>
    <row r="20" spans="1:9" ht="160">
      <c r="A20" s="15" t="str">
        <f t="shared" si="0"/>
        <v>[ThanhToan - 16]</v>
      </c>
      <c r="B20" s="15" t="s">
        <v>111</v>
      </c>
      <c r="C20" s="16" t="s">
        <v>65</v>
      </c>
      <c r="D20" s="17" t="s">
        <v>261</v>
      </c>
      <c r="E20" s="15" t="s">
        <v>101</v>
      </c>
      <c r="F20" s="15"/>
      <c r="G20" s="15"/>
      <c r="H20" s="18"/>
      <c r="I20" s="15"/>
    </row>
    <row r="21" spans="1:9" ht="160">
      <c r="A21" s="15" t="str">
        <f t="shared" si="0"/>
        <v>[ThanhToan - 17]</v>
      </c>
      <c r="B21" s="15" t="s">
        <v>112</v>
      </c>
      <c r="C21" s="16" t="s">
        <v>65</v>
      </c>
      <c r="D21" s="17" t="s">
        <v>262</v>
      </c>
      <c r="E21" s="15" t="s">
        <v>101</v>
      </c>
      <c r="F21" s="15"/>
      <c r="G21" s="15"/>
      <c r="H21" s="18"/>
      <c r="I21" s="15"/>
    </row>
    <row r="22" spans="1:9" ht="150">
      <c r="A22" s="15" t="str">
        <f t="shared" si="0"/>
        <v>[ThanhToan - 18]</v>
      </c>
      <c r="B22" s="15" t="s">
        <v>113</v>
      </c>
      <c r="C22" s="16" t="s">
        <v>65</v>
      </c>
      <c r="D22" s="17" t="s">
        <v>263</v>
      </c>
      <c r="E22" s="15" t="s">
        <v>114</v>
      </c>
      <c r="F22" s="15"/>
      <c r="G22" s="15"/>
      <c r="H22" s="18"/>
      <c r="I22" s="15"/>
    </row>
    <row r="23" spans="1:9" ht="60">
      <c r="A23" s="15" t="str">
        <f t="shared" si="0"/>
        <v>[ThanhToan - 19]</v>
      </c>
      <c r="B23" s="15" t="s">
        <v>271</v>
      </c>
      <c r="C23" s="16" t="s">
        <v>65</v>
      </c>
      <c r="D23" s="17" t="s">
        <v>272</v>
      </c>
      <c r="E23" s="15" t="s">
        <v>273</v>
      </c>
      <c r="F23" s="15"/>
      <c r="G23" s="15"/>
      <c r="H23" s="10"/>
      <c r="I23" s="10"/>
    </row>
    <row r="24" spans="1:9" ht="50">
      <c r="A24" s="15" t="str">
        <f t="shared" si="0"/>
        <v>[ThanhToan - 20]</v>
      </c>
      <c r="B24" s="15" t="s">
        <v>274</v>
      </c>
      <c r="C24" s="16" t="s">
        <v>65</v>
      </c>
      <c r="D24" s="17" t="s">
        <v>275</v>
      </c>
      <c r="E24" s="15" t="s">
        <v>276</v>
      </c>
      <c r="F24" s="15"/>
      <c r="G24" s="15"/>
      <c r="H24" s="10"/>
      <c r="I24" s="10"/>
    </row>
    <row r="25" spans="1:9" ht="50">
      <c r="A25" s="15" t="str">
        <f t="shared" si="0"/>
        <v>[ThanhToan - 21]</v>
      </c>
      <c r="B25" s="15" t="s">
        <v>277</v>
      </c>
      <c r="C25" s="16" t="s">
        <v>65</v>
      </c>
      <c r="D25" s="17" t="s">
        <v>275</v>
      </c>
      <c r="E25" s="15" t="s">
        <v>278</v>
      </c>
      <c r="F25" s="15"/>
      <c r="G25" s="15"/>
      <c r="H25" s="10"/>
      <c r="I25" s="10"/>
    </row>
    <row r="26" spans="1:9" ht="60">
      <c r="A26" s="15" t="str">
        <f t="shared" si="0"/>
        <v>[ThanhToan - 22]</v>
      </c>
      <c r="B26" s="15" t="s">
        <v>279</v>
      </c>
      <c r="C26" s="16" t="s">
        <v>65</v>
      </c>
      <c r="D26" s="17" t="s">
        <v>280</v>
      </c>
      <c r="E26" s="15" t="s">
        <v>281</v>
      </c>
    </row>
    <row r="27" spans="1:9" ht="50">
      <c r="A27" s="15" t="str">
        <f t="shared" si="0"/>
        <v>[ThanhToan - 23]</v>
      </c>
      <c r="B27" s="30" t="s">
        <v>282</v>
      </c>
      <c r="C27" s="16" t="s">
        <v>65</v>
      </c>
      <c r="D27" s="17" t="s">
        <v>283</v>
      </c>
      <c r="E27" s="30" t="s">
        <v>284</v>
      </c>
    </row>
    <row r="28" spans="1:9">
      <c r="A28" s="15"/>
    </row>
  </sheetData>
  <dataValidations count="1">
    <dataValidation type="list" allowBlank="1" showInputMessage="1" showErrorMessage="1" sqref="G8:G25" xr:uid="{1E2945B9-EE03-427B-9C5D-4195D8E35D95}">
      <formula1>"Pass, Fail"</formula1>
    </dataValidation>
  </dataValidations>
  <hyperlinks>
    <hyperlink ref="A1" location="'Test report'!A1" display="Back to TestReport" xr:uid="{13203F50-51BC-469D-931A-67E9B3DB067D}"/>
    <hyperlink ref="B1" location="BugList!A1" display="To Buglist" xr:uid="{07606E3B-9B4E-48B7-85EB-5B0C6571987F}"/>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TC_DangNhap</vt:lpstr>
      <vt:lpstr>TC_DangKy</vt:lpstr>
      <vt:lpstr>TC_XemSP</vt:lpstr>
      <vt:lpstr>TC_TimKiemSP</vt:lpstr>
      <vt:lpstr>TC_GioHang</vt:lpstr>
      <vt:lpstr>TC_ThanhToan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Dell</cp:lastModifiedBy>
  <dcterms:created xsi:type="dcterms:W3CDTF">2024-05-03T07:38:53Z</dcterms:created>
  <dcterms:modified xsi:type="dcterms:W3CDTF">2025-05-04T17:24:07Z</dcterms:modified>
</cp:coreProperties>
</file>