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2024 - 2025\ĐỒ ÁN 2\DoAn2_10122312_NguyenThiQuyen\"/>
    </mc:Choice>
  </mc:AlternateContent>
  <xr:revisionPtr revIDLastSave="0" documentId="13_ncr:1_{4D254B09-B73E-4F39-ADCE-362F24BA7EDD}" xr6:coauthVersionLast="36" xr6:coauthVersionMax="36" xr10:uidLastSave="{00000000-0000-0000-0000-000000000000}"/>
  <bookViews>
    <workbookView xWindow="0" yWindow="0" windowWidth="23040" windowHeight="9190" firstSheet="4" activeTab="5" xr2:uid="{00000000-000D-0000-FFFF-FFFF00000000}"/>
  </bookViews>
  <sheets>
    <sheet name="TC_DangNhap" sheetId="1" r:id="rId1"/>
    <sheet name="TC_DangKy" sheetId="4" r:id="rId2"/>
    <sheet name="TC_TrangChu" sheetId="8" r:id="rId3"/>
    <sheet name="TC_TimKiem" sheetId="5" r:id="rId4"/>
    <sheet name="TC_SPYeuThich" sheetId="6" r:id="rId5"/>
    <sheet name="TC_GioHang" sheetId="2" r:id="rId6"/>
  </sheets>
  <externalReferences>
    <externalReference r:id="rId7"/>
  </externalReferences>
  <definedNames>
    <definedName name="ACTION">#REF!</definedName>
    <definedName name="ACTION_1">#REF!</definedName>
    <definedName name="Excel_BuiltIn__FilterDatabase">#REF!</definedName>
    <definedName name="Excel_BuiltIn__FilterDatabase_1">#REF!</definedName>
    <definedName name="OLE_LINK31">'[1]Home page'!#REF!</definedName>
    <definedName name="OLE_LINK41">'[1]Home page'!#REF!</definedName>
    <definedName name="OLE_LINK43">'[1]Home page'!#REF!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1" i="2"/>
  <c r="D2" i="6"/>
  <c r="D1" i="6"/>
  <c r="D2" i="5"/>
  <c r="D1" i="5"/>
  <c r="D2" i="8"/>
  <c r="D1" i="8"/>
  <c r="D2" i="4"/>
  <c r="D1" i="4"/>
  <c r="D2" i="1"/>
  <c r="D1" i="1"/>
  <c r="E3" i="2" l="1"/>
  <c r="D3" i="2"/>
  <c r="E2" i="2"/>
  <c r="E1" i="2"/>
  <c r="E3" i="8"/>
  <c r="D3" i="8"/>
  <c r="E2" i="8"/>
  <c r="E1" i="8"/>
  <c r="E3" i="6" l="1"/>
  <c r="D3" i="6" l="1"/>
  <c r="E2" i="6"/>
  <c r="E1" i="6"/>
  <c r="E3" i="5"/>
  <c r="D3" i="5"/>
  <c r="E2" i="5"/>
  <c r="E1" i="5"/>
  <c r="E3" i="4" l="1"/>
  <c r="D3" i="4"/>
  <c r="E2" i="4"/>
  <c r="E1" i="4"/>
  <c r="E2" i="1" l="1"/>
  <c r="E1" i="1"/>
  <c r="D3" i="1" l="1"/>
  <c r="E3" i="1"/>
</calcChain>
</file>

<file path=xl/sharedStrings.xml><?xml version="1.0" encoding="utf-8"?>
<sst xmlns="http://schemas.openxmlformats.org/spreadsheetml/2006/main" count="482" uniqueCount="197">
  <si>
    <t>Back to TestReport</t>
  </si>
  <si>
    <t>To Buglist</t>
  </si>
  <si>
    <t>Module Code</t>
  </si>
  <si>
    <t>Tester</t>
  </si>
  <si>
    <t>ID</t>
  </si>
  <si>
    <t>Test date</t>
  </si>
  <si>
    <t>Note</t>
  </si>
  <si>
    <t>Nguyen Thi Quyen</t>
  </si>
  <si>
    <t>TC001</t>
  </si>
  <si>
    <t xml:space="preserve">Test Case Description   (Tên test case)   </t>
  </si>
  <si>
    <t>Pre -Condition             (Điều kiện trước)</t>
  </si>
  <si>
    <t>Test Case Procedure                                                      (Các bước kiểm thử)</t>
  </si>
  <si>
    <t>Expected Output (Kết quả mong muốn)</t>
  </si>
  <si>
    <t xml:space="preserve">Actual results (Kết quả thực tế) </t>
  </si>
  <si>
    <t>Status (Trạng thái)</t>
  </si>
  <si>
    <t>Kiểm tra hiển thị "ĐĂNG NHẬP"</t>
  </si>
  <si>
    <t>Người dùng chưa đăng nhập</t>
  </si>
  <si>
    <t xml:space="preserve">B1: Truy cập vào website https://thegioiskinfood.com/
B2: Chọn chức năng đăng nhập
B3: Quan sát hiển thị tiêu đề </t>
  </si>
  <si>
    <t>Tiêu đề hiển thị đúng "ĐĂNG NHẬP"  với fontsize 15px, căn giữa</t>
  </si>
  <si>
    <t>Pass</t>
  </si>
  <si>
    <t>TC002</t>
  </si>
  <si>
    <t xml:space="preserve">Kiểm tra trường Email </t>
  </si>
  <si>
    <t>B1: Truy cập vào website https://thegioiskinfood.com/
B2: Chọn chức năng đăng nhập
B3: Quan sát hiển thị trường email</t>
  </si>
  <si>
    <t>Hiển thị hint "Email" cho người dùng nhập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</si>
  <si>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</si>
  <si>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</si>
  <si>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</si>
  <si>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</si>
  <si>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</si>
  <si>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</si>
  <si>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</si>
  <si>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</si>
  <si>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</si>
  <si>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</si>
  <si>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</si>
  <si>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</si>
  <si>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</si>
  <si>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 xml:space="preserve">Kiểm tra trường Mật khẩu </t>
  </si>
  <si>
    <t>B1: Truy cập vào website https://thegioiskinfood.com/
B2: Chọn chức năng đăng nhập
B3: Quan sát hiển thị trường mật khẩu</t>
  </si>
  <si>
    <t>Hiển thị hint "Mật khẩu" cho người dùng nhập</t>
  </si>
  <si>
    <t>B1: Truy cập vào website https://thegioiskinfood.com/
B2: Chọn chức năng đăng nhập
B3: Quan sát hiển thị header</t>
  </si>
  <si>
    <t xml:space="preserve">Hiển thị img với độ rộng 100%, không bo viền </t>
  </si>
  <si>
    <t>Kiểm tra hiển thị hình ảnh Header</t>
  </si>
  <si>
    <t>Kiểm tra hiển thị Menu</t>
  </si>
  <si>
    <t>B1: Truy cập vào website https://thegioiskinfood.com/
B2: Chọn chức năng đăng nhập
B3: Quan sát hiển thị menu</t>
  </si>
  <si>
    <t>Hiển thị img với độ rộng 669.33px, chiều cao 70px</t>
  </si>
  <si>
    <t>Kiểm tra footer</t>
  </si>
  <si>
    <t>B1: Truy cập vào website https://thegioiskinfood.com/
B2: Chọn chức năng đăng nhập
B3: Quan sát hiển thị footer</t>
  </si>
  <si>
    <t>Hiển thị với màu nền #212121, màu chữ #fff,padding-top: 50px</t>
  </si>
  <si>
    <t>Kiểm tra button "Đăng nhập"</t>
  </si>
  <si>
    <t>B1: Truy cập vào website https://thegioiskinfood.com/
B2: Chọn chức năng đăng nhập
B3: Quan sát hiển thị button Đăng nhập</t>
  </si>
  <si>
    <t>Hiển thị với màu nền #212121, màu chữ #ffffff, padding-top: 50px</t>
  </si>
  <si>
    <t>Hiển thị với nền #820813, màu chữ #ffffff, font Arial</t>
  </si>
  <si>
    <t>Kiểm tra hiển thị khi chọn vào trường Email</t>
  </si>
  <si>
    <t>B1: Truy cập vào website https://thegioiskinfood.com/
B2: Chọn chức năng đăng nhập
B3: Quan sát hiển thị khi chọn trường email</t>
  </si>
  <si>
    <t>Con trỏ chuột nhấp nháy focus ở trường Email</t>
  </si>
  <si>
    <t>Kiểm tra khi di chuột vào button</t>
  </si>
  <si>
    <t xml:space="preserve">B1: Truy cập vào website https://thegioiskinfood.com/
B2: Chọn chức năng đăng nhập
B3: Di chuyển chuột giữa các button
B4: Quan sát hiển thị </t>
  </si>
  <si>
    <t>Button có sự chuyển màu khi di chuyển</t>
  </si>
  <si>
    <t>Kiểm tra khoảng cách giữa các button</t>
  </si>
  <si>
    <t>Button có khoảng cách căn 0px 0px 10px</t>
  </si>
  <si>
    <t xml:space="preserve">Kiểm tra hiển thị link Quên mật  khẩu </t>
  </si>
  <si>
    <t xml:space="preserve">B1: Truy cập vào website https://thegioiskinfood.com/
B2: Chọn chức năng đăng nhập
B3: Quan sát hiển thị khoảng cách các button </t>
  </si>
  <si>
    <t xml:space="preserve">B1: Truy cập vào website https://thegioiskinfood.com/
B2: Chọn chức năng đăng nhập
B3: Quan sát hiển thị link </t>
  </si>
  <si>
    <t xml:space="preserve">text có màu chữ #820813, chứa link dẫn đến đúng </t>
  </si>
  <si>
    <t>TC016</t>
  </si>
  <si>
    <t>TC017</t>
  </si>
  <si>
    <t>TC018</t>
  </si>
  <si>
    <t>TC019</t>
  </si>
  <si>
    <t>TC020</t>
  </si>
  <si>
    <t>TC021</t>
  </si>
  <si>
    <t>TC022</t>
  </si>
  <si>
    <t>Kiểm tra hiển thị trên Edge</t>
  </si>
  <si>
    <t>B1: Truy cập vào website https://thegioiskinfood.com/
B2: Chọn chức năng đăng nhập
B3: Quan sát hiển thị</t>
  </si>
  <si>
    <t>Giống với hiển thị trên Chrome</t>
  </si>
  <si>
    <t>TC023</t>
  </si>
  <si>
    <t>Kiểm tra giao diện hiển thị khi di chuột vào menu</t>
  </si>
  <si>
    <t>B1: Truy cập vào website https://thegioiskinfood.com/
B2: Chọn chức năng đăng nhập
B3: Di chuyển chuột vào từng menu tong thanh menu
B3: Quan sát hiển thị</t>
  </si>
  <si>
    <t>Hiển thị đúng các danh mục có trong menu tương ứng</t>
  </si>
  <si>
    <t>TC024</t>
  </si>
  <si>
    <t>Kiểm tra giao diện khi nhấn Tab</t>
  </si>
  <si>
    <t>B1: Truy cập vào website https://thegioiskinfood.com/
B2: Chọn chức năng đăng nhập
B3: Nhấn tab
B3: Quan sát hiển thị</t>
  </si>
  <si>
    <t>Con trỏ chuột sẽ di chuyển đến lần lượt các trường thông tin và buuton</t>
  </si>
  <si>
    <t>Con trỏ chuột sẽ di chuyển đến lần lượt các trường thông tin và buuton chuyển màu viền</t>
  </si>
  <si>
    <t>TC025</t>
  </si>
  <si>
    <t>TC026</t>
  </si>
  <si>
    <t>TC027</t>
  </si>
  <si>
    <t xml:space="preserve">Người dùng chưa có tài khoản </t>
  </si>
  <si>
    <t xml:space="preserve">B1: Truy cập vào website https://thegioiskinfood.com/
B2: Chọn chức năng đăng ký
B3: Quan sát hiển thị tiêu đề </t>
  </si>
  <si>
    <t>Kiểm tra hiển thị "TẠO TÀI KHOẢN"</t>
  </si>
  <si>
    <t>Tiêu đề hiển thị đúng "TẠO TÀI KHOẢN"  với fontsize 15px, căn giữa</t>
  </si>
  <si>
    <t>Kiểm tra trường Họ của bạn</t>
  </si>
  <si>
    <t>Kiểm tra trường Tên của bạn</t>
  </si>
  <si>
    <t>B1: Truy cập vào website https://thegioiskinfood.com/
B2: Chọn chức năng đăng ký
B3: Quan sát hiển thị trường Họ của bạn</t>
  </si>
  <si>
    <t>B1: Truy cập vào website https://thegioiskinfood.com/
B2: Chọn chức năng đăng ký
B3: Quan sát hiển thị trường tên của bạn</t>
  </si>
  <si>
    <t>Hiển thị hint "Họ của bạn" cho người dùng nhập</t>
  </si>
  <si>
    <t>Hiển thị hint "Tên của bạn" cho người dùng nhập</t>
  </si>
  <si>
    <t>TC028</t>
  </si>
  <si>
    <t>TC029</t>
  </si>
  <si>
    <t>Kiểm tra trường Ngày/Tháng/Năm sinh</t>
  </si>
  <si>
    <t>Kiểm tra trường Số điện thoại</t>
  </si>
  <si>
    <t>B1: Truy cập vào website https://thegioiskinfood.com/
B2: Chọn chức năng đăng ký
B3: Quan sát hiển thị trường Số điện thoại</t>
  </si>
  <si>
    <t>B1: Truy cập vào website https://thegioiskinfood.com/
B2: Chọn chức năng đăng ký
B3: Quan sát hiển thị trường Ngày/tháng/năm sinh</t>
  </si>
  <si>
    <t>Hiển thị hint "Số điện thoại" cho người dùng nhập</t>
  </si>
  <si>
    <t>Hiển thị hint "Ngày/tháng/năm sinh" cho người dùng nhập</t>
  </si>
  <si>
    <t>Kiểm tra button "Đăng ký</t>
  </si>
  <si>
    <t>B1: Truy cập vào website https://thegioiskinfood.com/
B2: Chọn chức năng đăng ký
B3: Quan sát hiển thị button Đăng nhập</t>
  </si>
  <si>
    <t>B1: Truy cập vào website https://thegioiskinfood.com/
B2: Chọn chức năng đăng ký
B3: Quan sát hiển thị trường email</t>
  </si>
  <si>
    <t>B1: Truy cập vào website https://thegioiskinfood.com/
B2: Chọn chức năng đăng ký
B3: Quan sát hiển thị trường mật khẩu</t>
  </si>
  <si>
    <t>B1: Truy cập vào website https://thegioiskinfood.com/
B2: Chọn chức năng đăng ký
B3: Quan sát hiển thị header</t>
  </si>
  <si>
    <t>Kiểm tra khoảng cách giữa các trường thông tin</t>
  </si>
  <si>
    <t>B1: Truy cập vào website https://thegioiskinfood.com/
B2: Chọn chức năng đăng nhập
B3: Quan sát hiển thị khoảng cách các trường thông tin</t>
  </si>
  <si>
    <t>Các trường có khoảng cách 6px 12px</t>
  </si>
  <si>
    <t>B1: Truy cập vào website https://thegioiskinfood.com/
B2: Chọn chức năng đăng ký
B3: Quan sát hiển thị menu</t>
  </si>
  <si>
    <t>TC030</t>
  </si>
  <si>
    <t>B1: Truy cập vào website https://thegioiskinfood.com/
B2: Chọn chức năng đăng ký
B3: Di chuyển chuột vào từng menu tong thanh menu
B3: Quan sát hiển thị</t>
  </si>
  <si>
    <t>B1: Truy cập vào website https://thegioiskinfood.com/
B2: Chọn chức năng đăng ký
B3: Nhấn tab
B3: Quan sát hiển thị</t>
  </si>
  <si>
    <t>TC031</t>
  </si>
  <si>
    <t xml:space="preserve">Test Case Description   
(Tên test case)   </t>
  </si>
  <si>
    <t>Expected Output 
(Kết quả mong muốn)</t>
  </si>
  <si>
    <t xml:space="preserve">Actual results 
(Kết quả thực tế) </t>
  </si>
  <si>
    <t>B1: Truy cập vào website https://thegioiskinfood.com/
B2: Chọn chức năng tìm kiếm
B3: Di chuyển chuột vào từng menu tong thanh menu
B3: Quan sát hiển thị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</si>
  <si>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</si>
  <si>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</si>
  <si>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</si>
  <si>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</si>
  <si>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</si>
  <si>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</si>
  <si>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</si>
  <si>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</si>
  <si>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B1: Truy cập vào website https://thegioiskinfood.com/
B2: Chọn chức năng tìm kiếm
B3: Quan sát hiển thị header</t>
  </si>
  <si>
    <t>B1: Truy cập vào website https://thegioiskinfood.com/
B2: Chọn chức năng tìm kiếm
B3: Quan sát hiển thị menu</t>
  </si>
  <si>
    <t>B1: Truy cập vào website https://thegioiskinfood.com/
B2: Chọn chức năng tìm kiếm
B3: Quan sát hiển thị footer</t>
  </si>
  <si>
    <t>B1: Truy cập vào website https://thegioiskinfood.com/
B2: Chọn chức năng đăng ký
B3: Quan sát hiển thị footer</t>
  </si>
  <si>
    <t xml:space="preserve">Kiểm tra trường Tìm kiếm </t>
  </si>
  <si>
    <t>B1: Truy cập vào website https://thegioiskinfood.com/
B2: Chọn chức năng tìm kiếm
B3: Quan sát hiển thị trường tìm kiếm</t>
  </si>
  <si>
    <t>Hiển thị hint "Tìm kiếm" cho người dùng nhập</t>
  </si>
  <si>
    <t>Kiểm tra hiển thị "Tìm kiếm"</t>
  </si>
  <si>
    <t>Người dùng đã đăng nhập/chưa đăng nhập</t>
  </si>
  <si>
    <t>Kiểm tra hiển thị khi nhấn vào thanh tìm kiếm</t>
  </si>
  <si>
    <t>Khi nhấn vào thanh tìm kiếm, hiển thị các gợi ý phía dưới, con trỏ nhấp nháy</t>
  </si>
  <si>
    <t>Con trỏ chuột sẽ di chuyển đến lần lượt các trường thông tin và button</t>
  </si>
  <si>
    <t xml:space="preserve">B1: Truy cập vào website https://thegioiskinfood.com/
B2: Chọn chức năng tìm kiếm
B3: Quan sát hiển thị tiêu đề </t>
  </si>
  <si>
    <t>B1: Truy cập vào website https://thegioiskinfood.com/
B2: Chọn chức năng tìm kiếm
B3: Nhấn tab
B3: Quan sát hiển thị</t>
  </si>
  <si>
    <t xml:space="preserve">B1: Truy cập vào website https://thegioiskinfood.com/
B2: Chọn chức năng tìm kiếm
B3: Quan sát hiển thị  </t>
  </si>
  <si>
    <t>Con trỏ chuột sẽ di chuyển đến button tìm kiếm, chuyển màu viền</t>
  </si>
  <si>
    <t>TC_SPYeuThich</t>
  </si>
  <si>
    <t>TC_DangNHap</t>
  </si>
  <si>
    <t>TC_DangKy</t>
  </si>
  <si>
    <t>TC_TimKiem</t>
  </si>
  <si>
    <t>Kiểm tra hiển thị hình ảnh trên header giữ Chrome và Edge</t>
  </si>
  <si>
    <t>Người dùng chưa đăng nhập/đã đăng nhập</t>
  </si>
  <si>
    <t>B1: Truy cập vào website https://thegioiskinfood.com/
B2: Quan sát hiển thị</t>
  </si>
  <si>
    <t xml:space="preserve">Cả 2 trình duyệt đều hiện hình ảnh với kích thước 669.33 x 109.94 </t>
  </si>
  <si>
    <t>Chrome: hiển thị với kích thước 669.33 x 109.94
Edge: hiển thị với kích thước 400 x 65.7</t>
  </si>
  <si>
    <t>Fail</t>
  </si>
  <si>
    <t>TC040</t>
  </si>
  <si>
    <t>TC041</t>
  </si>
  <si>
    <t>TC042</t>
  </si>
  <si>
    <t>TC043</t>
  </si>
  <si>
    <t>TC044</t>
  </si>
  <si>
    <t>TC045</t>
  </si>
  <si>
    <t>TC046</t>
  </si>
  <si>
    <t xml:space="preserve">Kiểm tra hiển thị các sản phẩm </t>
  </si>
  <si>
    <t>B1: Truy cập vào website https://thegioiskinfood.com/
B2: Quan sát hiển thị header</t>
  </si>
  <si>
    <t>B1: Truy cập vào website https://thegioiskinfood.com/
B2: Quan sát hiển thị menu</t>
  </si>
  <si>
    <t>B1: Truy cập vào website https://thegioiskinfood.com/
B2: Quan sát hiển thị footer</t>
  </si>
  <si>
    <t>B1: Truy cập vào website https://thegioiskinfood.com/
B2: Quan sát hiển thị các sản phẩm</t>
  </si>
  <si>
    <t>Các thông tin từng sản phẩm hiển thị trong div có giá trị 169 x 163.83</t>
  </si>
  <si>
    <t>Các thông tin từng sản phẩm hiển thị trong div có giá trị 169 x 140.5</t>
  </si>
  <si>
    <t>Kiểm tra hiển thị button Xem thêm ở cuối trang chủ</t>
  </si>
  <si>
    <t xml:space="preserve">B1: Truy cập vào website https://thegioiskinfood.com/
B2: Quan sát hiển thị "Xem thêm" khi di chuyển chuột vào </t>
  </si>
  <si>
    <t xml:space="preserve"> Đổi màu nền #820813 khi di chuyển chuột vào "Xem thêm"</t>
  </si>
  <si>
    <t xml:space="preserve">Kiểm tra hiển thị khi di chuyển vào các sàn phẩm </t>
  </si>
  <si>
    <t>B1: Truy cập vào website https://thegioiskinfood.com/
B2: Di chuyển chuột vào từng menu tong thanh menu
B3: Quan sát hiển thị</t>
  </si>
  <si>
    <t>TC047</t>
  </si>
  <si>
    <t>TC048</t>
  </si>
  <si>
    <t>TC049</t>
  </si>
  <si>
    <t xml:space="preserve">B1: Truy cập vào website https://thegioiskinfood.com/
B2: Di chuyển chuột vào các sản phẩm
B3: Quan sát hiển thị </t>
  </si>
  <si>
    <t>Hiển thị ảnh chi tiết sản phẩm bên trong nó với kích thước 244 x 244</t>
  </si>
  <si>
    <t>Hiển thị ảnh chi tiết sản phẩm bên trong nó với kích thước 244 x 245</t>
  </si>
  <si>
    <t xml:space="preserve">Kiểm tra hiển thị khi cuộn chuột xuống dưới </t>
  </si>
  <si>
    <t>Người dùng đã đăng nhập</t>
  </si>
  <si>
    <t>B1: Truy cập vào website https://thegioiskinfood.com/
B2: Chọn giỏ hàng        
B3: Quan sát hiển thị</t>
  </si>
  <si>
    <t>B1: Truy cập vào website https://thegioiskinfood.com/
B2: Chọn giỏ hàng  
B3: Di chuyển chuột vào từng menu tong thanh menu
B4: Quan sát hiển thị</t>
  </si>
  <si>
    <t>B1: Truy cập vào website https://thegioiskinfood.com/
B2: Chọn giỏ hàng
B3: Quan sát hiển thị footer</t>
  </si>
  <si>
    <t>B1: Truy cập vào website https://thegioiskinfood.com/
B2: Chọn giỏ hàng
B3: Quan sát hiển thị header</t>
  </si>
  <si>
    <t>B1: Truy cập vào website https://thegioiskinfood.com/
B2: Chọn giỏ hàng
B3: Quan sát hiển thị menu</t>
  </si>
  <si>
    <t xml:space="preserve">B1: Truy cập vào website https://thegioiskinfood.com/
B2: Chọn giỏ hàng
B3: Cuộn chuột xuống
B4: Quan sát hiển thị </t>
  </si>
  <si>
    <t>Thanh menu sẽ dần biến mất khi cuộn xuống</t>
  </si>
  <si>
    <t>TC050</t>
  </si>
  <si>
    <t>TC051</t>
  </si>
  <si>
    <t>TC052</t>
  </si>
  <si>
    <t>TC053</t>
  </si>
  <si>
    <t>TC054</t>
  </si>
  <si>
    <t>TC055</t>
  </si>
  <si>
    <t>TC056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</si>
</sst>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u/>
      <sz val="11"/>
      <color indexed="12"/>
      <name val="ＭＳ Ｐゴシック"/>
      <family val="3"/>
      <charset val="128"/>
    </font>
    <font>
      <b/>
      <u/>
      <sz val="8"/>
      <color indexed="12"/>
      <name val="Tahoma"/>
      <family val="2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b/>
      <sz val="8"/>
      <color indexed="9"/>
      <name val="Tahoma"/>
      <family val="2"/>
    </font>
    <font>
      <sz val="8"/>
      <color rgb="FF1F1F1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22">
    <xf numFmtId="0" fontId="0" fillId="0" borderId="0" xfId="0"/>
    <xf numFmtId="0" fontId="6" fillId="3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2" fillId="2" borderId="1" xfId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4" fillId="2" borderId="1" xfId="2" applyFont="1" applyFill="1" applyBorder="1" applyAlignment="1">
      <alignment horizontal="left" vertical="center" wrapText="1"/>
    </xf>
    <xf numFmtId="2" fontId="4" fillId="2" borderId="1" xfId="0" applyNumberFormat="1" applyFont="1" applyFill="1" applyBorder="1" applyAlignment="1">
      <alignment vertical="center" wrapText="1"/>
    </xf>
    <xf numFmtId="2" fontId="4" fillId="2" borderId="0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quotePrefix="1" applyFont="1" applyFill="1" applyBorder="1" applyAlignment="1">
      <alignment vertical="center" wrapText="1"/>
    </xf>
    <xf numFmtId="16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4" fillId="0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3">
    <cellStyle name="Hyperlink" xfId="1" builtinId="8"/>
    <cellStyle name="Normal" xfId="0" builtinId="0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29196</xdr:colOff>
      <xdr:row>7</xdr:row>
      <xdr:rowOff>197068</xdr:rowOff>
    </xdr:from>
    <xdr:to>
      <xdr:col>9</xdr:col>
      <xdr:colOff>1229</xdr:colOff>
      <xdr:row>7</xdr:row>
      <xdr:rowOff>875861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8283DE-688A-4537-821B-6F4591063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0518" y="2605689"/>
          <a:ext cx="1658067" cy="678793"/>
        </a:xfrm>
        <a:prstGeom prst="rect">
          <a:avLst/>
        </a:prstGeom>
      </xdr:spPr>
    </xdr:pic>
    <xdr:clientData/>
  </xdr:twoCellAnchor>
  <xdr:twoCellAnchor editAs="oneCell">
    <xdr:from>
      <xdr:col>8</xdr:col>
      <xdr:colOff>58391</xdr:colOff>
      <xdr:row>8</xdr:row>
      <xdr:rowOff>72988</xdr:rowOff>
    </xdr:from>
    <xdr:to>
      <xdr:col>8</xdr:col>
      <xdr:colOff>1547356</xdr:colOff>
      <xdr:row>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A2839E-0AE4-4130-90B8-A811E8FD3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9713" y="3459655"/>
          <a:ext cx="1488965" cy="4379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122369</xdr:colOff>
      <xdr:row>4</xdr:row>
      <xdr:rowOff>47416</xdr:rowOff>
    </xdr:from>
    <xdr:to>
      <xdr:col>8</xdr:col>
      <xdr:colOff>2343151</xdr:colOff>
      <xdr:row>4</xdr:row>
      <xdr:rowOff>831850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4C31A0-60B8-4967-ABA4-CF59F1846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1119" y="999916"/>
          <a:ext cx="2220782" cy="784434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133351</xdr:colOff>
      <xdr:row>4</xdr:row>
      <xdr:rowOff>850901</xdr:rowOff>
    </xdr:from>
    <xdr:to>
      <xdr:col>8</xdr:col>
      <xdr:colOff>2368550</xdr:colOff>
      <xdr:row>4</xdr:row>
      <xdr:rowOff>1739631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B87DEB-85EB-421F-BFBF-67BE052DD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1" y="1803401"/>
          <a:ext cx="2235199" cy="8887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122369</xdr:colOff>
      <xdr:row>4</xdr:row>
      <xdr:rowOff>47416</xdr:rowOff>
    </xdr:from>
    <xdr:to>
      <xdr:col>8</xdr:col>
      <xdr:colOff>2362200</xdr:colOff>
      <xdr:row>4</xdr:row>
      <xdr:rowOff>876300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5B4A17-4AB1-487D-9307-83CAA8A58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1119" y="999916"/>
          <a:ext cx="2239831" cy="828884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4</xdr:row>
      <xdr:rowOff>908050</xdr:rowOff>
    </xdr:from>
    <xdr:to>
      <xdr:col>8</xdr:col>
      <xdr:colOff>2362199</xdr:colOff>
      <xdr:row>4</xdr:row>
      <xdr:rowOff>1796780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0F6D4B-F6FD-4BE9-AC38-97B4E4AE5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5750" y="1860550"/>
          <a:ext cx="2235199" cy="888730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889001</xdr:colOff>
      <xdr:row>4</xdr:row>
      <xdr:rowOff>914705</xdr:rowOff>
    </xdr:from>
    <xdr:to>
      <xdr:col>3</xdr:col>
      <xdr:colOff>1066800</xdr:colOff>
      <xdr:row>4</xdr:row>
      <xdr:rowOff>1075408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84CEAB-D3E0-44BA-8484-E1CD46F4C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0251" y="1867205"/>
          <a:ext cx="177799" cy="160703"/>
        </a:xfrm>
        <a:prstGeom prst="rect">
          <a:avLst/>
        </a:prstGeom>
      </xdr:spPr>
    </xdr:pic>
    <xdr:clientData/>
  </xdr:twoCellAnchor>
  <xdr:twoCellAnchor editAs="oneCell">
    <xdr:from>
      <xdr:col>3</xdr:col>
      <xdr:colOff>908050</xdr:colOff>
      <xdr:row>5</xdr:row>
      <xdr:rowOff>228600</xdr:rowOff>
    </xdr:from>
    <xdr:to>
      <xdr:col>3</xdr:col>
      <xdr:colOff>1083689</xdr:colOff>
      <xdr:row>5</xdr:row>
      <xdr:rowOff>387350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38B3E1-B7DE-4EC8-B150-5C96AE4A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9300" y="2997200"/>
          <a:ext cx="175639" cy="158750"/>
        </a:xfrm>
        <a:prstGeom prst="rect">
          <a:avLst/>
        </a:prstGeom>
      </xdr:spPr>
    </xdr:pic>
    <xdr:clientData/>
  </xdr:twoCellAnchor>
  <xdr:twoCellAnchor editAs="oneCell">
    <xdr:from>
      <xdr:col>3</xdr:col>
      <xdr:colOff>901700</xdr:colOff>
      <xdr:row>6</xdr:row>
      <xdr:rowOff>234950</xdr:rowOff>
    </xdr:from>
    <xdr:to>
      <xdr:col>3</xdr:col>
      <xdr:colOff>1077339</xdr:colOff>
      <xdr:row>6</xdr:row>
      <xdr:rowOff>393700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EF4D16-2902-4D23-BF96-DB30424F5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2950" y="3765550"/>
          <a:ext cx="175639" cy="158750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914400</xdr:colOff>
      <xdr:row>7</xdr:row>
      <xdr:rowOff>234950</xdr:rowOff>
    </xdr:from>
    <xdr:to>
      <xdr:col>3</xdr:col>
      <xdr:colOff>1090039</xdr:colOff>
      <xdr:row>7</xdr:row>
      <xdr:rowOff>393700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D503063-9D92-4CF2-A6EA-7DA7DFB74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65650" y="4273550"/>
          <a:ext cx="175639" cy="158750"/>
        </a:xfrm>
        <a:prstGeom prst="rect">
          <a:avLst/>
        </a:prstGeom>
      </xdr:spPr>
    </xdr:pic>
    <xdr:clientData/>
  </xdr:twoCellAnchor>
  <xdr:twoCellAnchor editAs="oneCell">
    <xdr:from>
      <xdr:col>3</xdr:col>
      <xdr:colOff>898998</xdr:colOff>
      <xdr:row>8</xdr:row>
      <xdr:rowOff>228600</xdr:rowOff>
    </xdr:from>
    <xdr:to>
      <xdr:col>3</xdr:col>
      <xdr:colOff>1088687</xdr:colOff>
      <xdr:row>8</xdr:row>
      <xdr:rowOff>400050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1CF7AB0-7167-4187-A601-D8BAAF7CF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0248" y="4775200"/>
          <a:ext cx="189689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901700</xdr:colOff>
      <xdr:row>9</xdr:row>
      <xdr:rowOff>234950</xdr:rowOff>
    </xdr:from>
    <xdr:to>
      <xdr:col>3</xdr:col>
      <xdr:colOff>1077339</xdr:colOff>
      <xdr:row>9</xdr:row>
      <xdr:rowOff>393700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4772A4-8650-41D1-989D-D6F168114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2950" y="5289550"/>
          <a:ext cx="175639" cy="158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esktop\Sample_Test%20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report"/>
      <sheetName val="Hybrid"/>
      <sheetName val="Home page"/>
      <sheetName val="ER"/>
      <sheetName val="Find a Doctor"/>
      <sheetName val="MFM-Login"/>
      <sheetName val="MFM-ForgotPassword"/>
      <sheetName val="MFM-CreateAcct"/>
      <sheetName val="MFM-ChangePassword"/>
      <sheetName val="MFM-CreateProfile"/>
      <sheetName val="MFM-DashboardDeleteAcct"/>
      <sheetName val="MFM-ViewEditDeleteProfile"/>
      <sheetName val="ECH Resources"/>
      <sheetName val="ECH news"/>
      <sheetName val="Visiting ECH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zoomScale="83" zoomScaleNormal="83" workbookViewId="0">
      <pane ySplit="4" topLeftCell="A5" activePane="bottomLeft" state="frozen"/>
      <selection pane="bottomLeft" activeCell="D6" sqref="D6"/>
    </sheetView>
  </sheetViews>
  <sheetFormatPr defaultColWidth="9" defaultRowHeight="10"/>
  <cols>
    <col min="1" max="1" width="14.36328125" style="2" customWidth="1"/>
    <col min="2" max="2" width="21.54296875" style="2" bestFit="1" customWidth="1"/>
    <col min="3" max="3" width="18" style="2" customWidth="1"/>
    <col min="4" max="4" width="40.36328125" style="2" customWidth="1"/>
    <col min="5" max="5" width="30.36328125" style="2" customWidth="1"/>
    <col min="6" max="6" width="9.6328125" style="2" customWidth="1"/>
    <col min="7" max="7" width="9" style="2"/>
    <col min="8" max="8" width="17.1796875" style="2" customWidth="1"/>
    <col min="9" max="16384" width="9" style="2"/>
  </cols>
  <sheetData>
    <row r="1" spans="1:9" ht="20">
      <c r="A1" s="4" t="s">
        <v>0</v>
      </c>
      <c r="B1" s="4" t="s">
        <v>1</v>
      </c>
      <c r="C1" s="4"/>
      <c r="D1" s="5" t="str">
        <f>"Pass: "&amp;COUNTIF(G5:G18,"Pass")</f>
        <v>Pass: 14</v>
      </c>
      <c r="E1" s="6" t="e">
        <f>"Untested: "&amp;COUNTIF(#REF!,"Untest")</f>
        <v>#REF!</v>
      </c>
      <c r="F1" s="7"/>
      <c r="G1" s="8"/>
      <c r="H1" s="8"/>
      <c r="I1" s="8"/>
    </row>
    <row r="2" spans="1:9">
      <c r="A2" s="9" t="s">
        <v>2</v>
      </c>
      <c r="B2" s="10" t="s">
        <v>147</v>
      </c>
      <c r="C2" s="10"/>
      <c r="D2" s="5" t="str">
        <f>"Fail: "&amp;COUNTIF(G5:G18,"Fail")</f>
        <v>Fail: 0</v>
      </c>
      <c r="E2" s="6" t="e">
        <f>"N/A: "&amp;COUNTIF(#REF!,"N/A")</f>
        <v>#REF!</v>
      </c>
      <c r="F2" s="7"/>
      <c r="G2" s="8"/>
      <c r="H2" s="8"/>
      <c r="I2" s="8"/>
    </row>
    <row r="3" spans="1:9">
      <c r="A3" s="9" t="s">
        <v>3</v>
      </c>
      <c r="B3" s="9" t="s">
        <v>7</v>
      </c>
      <c r="C3" s="9"/>
      <c r="D3" s="5" t="e">
        <f>"Percent Complete: "&amp;ROUND((COUNTIF(#REF!,"Pass")*100)/((COUNTA($A$5:$A$974)*5)-COUNTIF(#REF!,"N/A")),2)&amp;"%"</f>
        <v>#REF!</v>
      </c>
      <c r="E3" s="11" t="str">
        <f>"Number of cases: "&amp;(COUNTA($A$5:$A$974))</f>
        <v>Number of cases: 14</v>
      </c>
      <c r="F3" s="12"/>
      <c r="G3" s="8"/>
      <c r="H3" s="8"/>
      <c r="I3" s="8"/>
    </row>
    <row r="4" spans="1:9" ht="40">
      <c r="A4" s="1" t="s">
        <v>4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5</v>
      </c>
      <c r="I4" s="1" t="s">
        <v>6</v>
      </c>
    </row>
    <row r="5" spans="1:9" s="3" customFormat="1" ht="70">
      <c r="A5" s="13" t="s">
        <v>8</v>
      </c>
      <c r="B5" s="13" t="s">
        <v>15</v>
      </c>
      <c r="C5" s="14" t="s">
        <v>16</v>
      </c>
      <c r="D5" s="17" t="s">
        <v>17</v>
      </c>
      <c r="E5" s="13" t="s">
        <v>18</v>
      </c>
      <c r="F5" s="13" t="s">
        <v>18</v>
      </c>
      <c r="G5" s="15" t="s">
        <v>19</v>
      </c>
      <c r="H5" s="13"/>
      <c r="I5" s="16"/>
    </row>
    <row r="6" spans="1:9" ht="40">
      <c r="A6" s="18" t="s">
        <v>20</v>
      </c>
      <c r="B6" s="18" t="s">
        <v>21</v>
      </c>
      <c r="C6" s="14" t="s">
        <v>16</v>
      </c>
      <c r="D6" s="17" t="s">
        <v>22</v>
      </c>
      <c r="E6" s="18" t="s">
        <v>23</v>
      </c>
      <c r="F6" s="18" t="s">
        <v>23</v>
      </c>
      <c r="G6" s="15" t="s">
        <v>19</v>
      </c>
      <c r="H6" s="18"/>
      <c r="I6" s="8"/>
    </row>
    <row r="7" spans="1:9" ht="50.25" customHeight="1">
      <c r="A7" s="13" t="s">
        <v>24</v>
      </c>
      <c r="B7" s="18" t="s">
        <v>37</v>
      </c>
      <c r="C7" s="14" t="s">
        <v>16</v>
      </c>
      <c r="D7" s="17" t="s">
        <v>38</v>
      </c>
      <c r="E7" s="18" t="s">
        <v>39</v>
      </c>
      <c r="F7" s="18" t="s">
        <v>39</v>
      </c>
      <c r="G7" s="15" t="s">
        <v>19</v>
      </c>
      <c r="H7" s="18"/>
      <c r="I7" s="8"/>
    </row>
    <row r="8" spans="1:9" ht="40">
      <c r="A8" s="13" t="s">
        <v>25</v>
      </c>
      <c r="B8" s="8" t="s">
        <v>42</v>
      </c>
      <c r="C8" s="8" t="s">
        <v>16</v>
      </c>
      <c r="D8" s="17" t="s">
        <v>40</v>
      </c>
      <c r="E8" s="8" t="s">
        <v>41</v>
      </c>
      <c r="F8" s="8" t="s">
        <v>41</v>
      </c>
      <c r="G8" s="15" t="s">
        <v>19</v>
      </c>
      <c r="H8" s="18"/>
      <c r="I8" s="8"/>
    </row>
    <row r="9" spans="1:9" ht="50">
      <c r="A9" s="13" t="s">
        <v>26</v>
      </c>
      <c r="B9" s="8" t="s">
        <v>43</v>
      </c>
      <c r="C9" s="8" t="s">
        <v>16</v>
      </c>
      <c r="D9" s="17" t="s">
        <v>44</v>
      </c>
      <c r="E9" s="8" t="s">
        <v>45</v>
      </c>
      <c r="F9" s="8" t="s">
        <v>45</v>
      </c>
      <c r="G9" s="15" t="s">
        <v>19</v>
      </c>
      <c r="H9" s="18"/>
      <c r="I9" s="8"/>
    </row>
    <row r="10" spans="1:9" ht="60">
      <c r="A10" s="18" t="s">
        <v>27</v>
      </c>
      <c r="B10" s="8" t="s">
        <v>46</v>
      </c>
      <c r="C10" s="8" t="s">
        <v>16</v>
      </c>
      <c r="D10" s="17" t="s">
        <v>47</v>
      </c>
      <c r="E10" s="19" t="s">
        <v>51</v>
      </c>
      <c r="F10" s="19" t="s">
        <v>48</v>
      </c>
      <c r="G10" s="15" t="s">
        <v>19</v>
      </c>
      <c r="H10" s="8"/>
      <c r="I10" s="8"/>
    </row>
    <row r="11" spans="1:9" ht="60">
      <c r="A11" s="13" t="s">
        <v>28</v>
      </c>
      <c r="B11" s="8" t="s">
        <v>49</v>
      </c>
      <c r="C11" s="8" t="s">
        <v>16</v>
      </c>
      <c r="D11" s="17" t="s">
        <v>50</v>
      </c>
      <c r="E11" s="8" t="s">
        <v>52</v>
      </c>
      <c r="F11" s="8" t="s">
        <v>52</v>
      </c>
      <c r="G11" s="15" t="s">
        <v>19</v>
      </c>
      <c r="H11" s="8"/>
      <c r="I11" s="8"/>
    </row>
    <row r="12" spans="1:9" ht="40">
      <c r="A12" s="18" t="s">
        <v>29</v>
      </c>
      <c r="B12" s="8" t="s">
        <v>53</v>
      </c>
      <c r="C12" s="8" t="s">
        <v>16</v>
      </c>
      <c r="D12" s="17" t="s">
        <v>54</v>
      </c>
      <c r="E12" s="8" t="s">
        <v>55</v>
      </c>
      <c r="F12" s="8" t="s">
        <v>55</v>
      </c>
      <c r="G12" s="15" t="s">
        <v>19</v>
      </c>
      <c r="H12" s="8"/>
      <c r="I12" s="8"/>
    </row>
    <row r="13" spans="1:9" ht="40">
      <c r="A13" s="13" t="s">
        <v>30</v>
      </c>
      <c r="B13" s="8" t="s">
        <v>56</v>
      </c>
      <c r="C13" s="8" t="s">
        <v>16</v>
      </c>
      <c r="D13" s="17" t="s">
        <v>57</v>
      </c>
      <c r="E13" s="8" t="s">
        <v>58</v>
      </c>
      <c r="F13" s="8" t="s">
        <v>58</v>
      </c>
      <c r="G13" s="15" t="s">
        <v>19</v>
      </c>
      <c r="H13" s="8"/>
      <c r="I13" s="8"/>
    </row>
    <row r="14" spans="1:9" ht="40">
      <c r="A14" s="18" t="s">
        <v>31</v>
      </c>
      <c r="B14" s="8" t="s">
        <v>59</v>
      </c>
      <c r="C14" s="8" t="s">
        <v>16</v>
      </c>
      <c r="D14" s="17" t="s">
        <v>62</v>
      </c>
      <c r="E14" s="8" t="s">
        <v>60</v>
      </c>
      <c r="F14" s="8" t="s">
        <v>60</v>
      </c>
      <c r="G14" s="15" t="s">
        <v>19</v>
      </c>
      <c r="H14" s="8"/>
      <c r="I14" s="8"/>
    </row>
    <row r="15" spans="1:9" ht="50">
      <c r="A15" s="13" t="s">
        <v>32</v>
      </c>
      <c r="B15" s="8" t="s">
        <v>61</v>
      </c>
      <c r="C15" s="8" t="s">
        <v>16</v>
      </c>
      <c r="D15" s="17" t="s">
        <v>63</v>
      </c>
      <c r="E15" s="8" t="s">
        <v>64</v>
      </c>
      <c r="F15" s="8" t="s">
        <v>64</v>
      </c>
      <c r="G15" s="15" t="s">
        <v>19</v>
      </c>
      <c r="H15" s="8"/>
      <c r="I15" s="8"/>
    </row>
    <row r="16" spans="1:9" ht="30">
      <c r="A16" s="18" t="s">
        <v>33</v>
      </c>
      <c r="B16" s="8" t="s">
        <v>72</v>
      </c>
      <c r="C16" s="8" t="s">
        <v>16</v>
      </c>
      <c r="D16" s="17" t="s">
        <v>73</v>
      </c>
      <c r="E16" s="8" t="s">
        <v>74</v>
      </c>
      <c r="F16" s="8" t="s">
        <v>74</v>
      </c>
      <c r="G16" s="15" t="s">
        <v>19</v>
      </c>
      <c r="H16" s="8"/>
      <c r="I16" s="8"/>
    </row>
    <row r="17" spans="1:9" ht="50">
      <c r="A17" s="13" t="s">
        <v>34</v>
      </c>
      <c r="B17" s="8" t="s">
        <v>76</v>
      </c>
      <c r="C17" s="8" t="s">
        <v>16</v>
      </c>
      <c r="D17" s="17" t="s">
        <v>77</v>
      </c>
      <c r="E17" s="8" t="s">
        <v>78</v>
      </c>
      <c r="F17" s="8" t="s">
        <v>78</v>
      </c>
      <c r="G17" s="15" t="s">
        <v>19</v>
      </c>
      <c r="H17" s="8"/>
      <c r="I17" s="8"/>
    </row>
    <row r="18" spans="1:9" ht="60">
      <c r="A18" s="18" t="s">
        <v>35</v>
      </c>
      <c r="B18" s="8" t="s">
        <v>80</v>
      </c>
      <c r="C18" s="8" t="s">
        <v>16</v>
      </c>
      <c r="D18" s="17" t="s">
        <v>81</v>
      </c>
      <c r="E18" s="8" t="s">
        <v>83</v>
      </c>
      <c r="F18" s="8" t="s">
        <v>82</v>
      </c>
      <c r="G18" s="8" t="s">
        <v>19</v>
      </c>
      <c r="H18" s="8"/>
      <c r="I18" s="8"/>
    </row>
    <row r="19" spans="1:9">
      <c r="A19" s="13"/>
      <c r="B19" s="8"/>
      <c r="C19" s="8"/>
      <c r="D19" s="8"/>
      <c r="E19" s="8"/>
      <c r="F19" s="8"/>
      <c r="G19" s="8"/>
      <c r="H19" s="8"/>
      <c r="I19" s="8"/>
    </row>
  </sheetData>
  <sheetProtection selectLockedCells="1" selectUnlockedCells="1"/>
  <dataValidations count="2">
    <dataValidation type="list" allowBlank="1" showInputMessage="1" showErrorMessage="1" sqref="G4" xr:uid="{E17DE5D1-F423-4E71-A6BA-B34CFA05BE6B}">
      <formula1>"Pass, Fail"</formula1>
    </dataValidation>
    <dataValidation type="list" allowBlank="1" showInputMessage="1" showErrorMessage="1" sqref="G5:G17" xr:uid="{594D8414-F68E-4E18-B98D-F3F8A62B35AE}">
      <formula1>"Pass,Fail"</formula1>
    </dataValidation>
  </dataValidations>
  <hyperlinks>
    <hyperlink ref="A1" location="'Test report'!A1" display="Back to TestReport" xr:uid="{00000000-0004-0000-0000-000000000000}"/>
    <hyperlink ref="B1" location="BugList!A1" display="To Buglist" xr:uid="{00000000-0004-0000-0000-000001000000}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Roman,Chuẩn"&amp;12&amp;A</oddHeader>
    <oddFooter>&amp;C&amp;"Times New Roman,Chuẩn"&amp;12Trang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02F7-067F-47B7-BBE7-DFDD174826AF}">
  <dimension ref="A1:I21"/>
  <sheetViews>
    <sheetView zoomScale="94" zoomScaleNormal="94" workbookViewId="0">
      <selection activeCell="D3" sqref="D3"/>
    </sheetView>
  </sheetViews>
  <sheetFormatPr defaultColWidth="20.1796875" defaultRowHeight="13"/>
  <cols>
    <col min="1" max="1" width="13.81640625" customWidth="1"/>
  </cols>
  <sheetData>
    <row r="1" spans="1:9" ht="20">
      <c r="A1" s="4" t="s">
        <v>0</v>
      </c>
      <c r="B1" s="4" t="s">
        <v>1</v>
      </c>
      <c r="C1" s="4"/>
      <c r="D1" s="5" t="str">
        <f>"Pass: "&amp;COUNTIF(G5:G20,"Pass")</f>
        <v>Pass: 16</v>
      </c>
      <c r="E1" s="6" t="e">
        <f>"Untested: "&amp;COUNTIF(#REF!,"Untest")</f>
        <v>#REF!</v>
      </c>
      <c r="F1" s="7"/>
      <c r="G1" s="8"/>
      <c r="H1" s="8"/>
      <c r="I1" s="8"/>
    </row>
    <row r="2" spans="1:9">
      <c r="A2" s="9" t="s">
        <v>2</v>
      </c>
      <c r="B2" s="10" t="s">
        <v>148</v>
      </c>
      <c r="C2" s="10"/>
      <c r="D2" s="5" t="str">
        <f>"Fail: "&amp;COUNTIF(G5:G20,"Fail")</f>
        <v>Fail: 0</v>
      </c>
      <c r="E2" s="6" t="e">
        <f>"N/A: "&amp;COUNTIF(#REF!,"N/A")</f>
        <v>#REF!</v>
      </c>
      <c r="F2" s="7"/>
      <c r="G2" s="8"/>
      <c r="H2" s="8"/>
      <c r="I2" s="8"/>
    </row>
    <row r="3" spans="1:9">
      <c r="A3" s="9" t="s">
        <v>3</v>
      </c>
      <c r="B3" s="9" t="s">
        <v>7</v>
      </c>
      <c r="C3" s="9"/>
      <c r="D3" s="5" t="e">
        <f>"Percent Complete: "&amp;ROUND((COUNTIF(#REF!,"Pass")*100)/((COUNTA($A$5:$A$973)*5)-COUNTIF(#REF!,"N/A")),2)&amp;"%"</f>
        <v>#REF!</v>
      </c>
      <c r="E3" s="11" t="str">
        <f>"Number of cases: "&amp;(COUNTA($A$5:$A$973))</f>
        <v>Number of cases: 16</v>
      </c>
      <c r="F3" s="12"/>
      <c r="G3" s="8"/>
      <c r="H3" s="8"/>
      <c r="I3" s="8"/>
    </row>
    <row r="4" spans="1:9" ht="20">
      <c r="A4" s="1" t="s">
        <v>4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5</v>
      </c>
      <c r="I4" s="1" t="s">
        <v>6</v>
      </c>
    </row>
    <row r="5" spans="1:9" ht="40">
      <c r="A5" s="13" t="s">
        <v>36</v>
      </c>
      <c r="B5" s="13" t="s">
        <v>89</v>
      </c>
      <c r="C5" s="14" t="s">
        <v>87</v>
      </c>
      <c r="D5" s="17" t="s">
        <v>88</v>
      </c>
      <c r="E5" s="13" t="s">
        <v>90</v>
      </c>
      <c r="F5" s="13" t="s">
        <v>90</v>
      </c>
      <c r="G5" s="15" t="s">
        <v>19</v>
      </c>
      <c r="H5" s="13"/>
      <c r="I5" s="16"/>
    </row>
    <row r="6" spans="1:9" ht="50">
      <c r="A6" s="18" t="s">
        <v>65</v>
      </c>
      <c r="B6" s="18" t="s">
        <v>21</v>
      </c>
      <c r="C6" s="14" t="s">
        <v>87</v>
      </c>
      <c r="D6" s="17" t="s">
        <v>107</v>
      </c>
      <c r="E6" s="18" t="s">
        <v>23</v>
      </c>
      <c r="F6" s="18" t="s">
        <v>23</v>
      </c>
      <c r="G6" s="15" t="s">
        <v>19</v>
      </c>
      <c r="H6" s="18"/>
      <c r="I6" s="8"/>
    </row>
    <row r="7" spans="1:9" ht="50">
      <c r="A7" s="13" t="s">
        <v>66</v>
      </c>
      <c r="B7" s="18" t="s">
        <v>37</v>
      </c>
      <c r="C7" s="14" t="s">
        <v>87</v>
      </c>
      <c r="D7" s="17" t="s">
        <v>108</v>
      </c>
      <c r="E7" s="18" t="s">
        <v>39</v>
      </c>
      <c r="F7" s="18" t="s">
        <v>39</v>
      </c>
      <c r="G7" s="15" t="s">
        <v>19</v>
      </c>
      <c r="H7" s="18"/>
      <c r="I7" s="8"/>
    </row>
    <row r="8" spans="1:9" ht="40">
      <c r="A8" s="18" t="s">
        <v>67</v>
      </c>
      <c r="B8" s="8" t="s">
        <v>42</v>
      </c>
      <c r="C8" s="14" t="s">
        <v>87</v>
      </c>
      <c r="D8" s="17" t="s">
        <v>109</v>
      </c>
      <c r="E8" s="8" t="s">
        <v>41</v>
      </c>
      <c r="F8" s="8" t="s">
        <v>41</v>
      </c>
      <c r="G8" s="15" t="s">
        <v>19</v>
      </c>
      <c r="H8" s="18"/>
      <c r="I8" s="8"/>
    </row>
    <row r="9" spans="1:9" ht="40">
      <c r="A9" s="13" t="s">
        <v>68</v>
      </c>
      <c r="B9" s="8" t="s">
        <v>43</v>
      </c>
      <c r="C9" s="14" t="s">
        <v>87</v>
      </c>
      <c r="D9" s="17" t="s">
        <v>113</v>
      </c>
      <c r="E9" s="8" t="s">
        <v>45</v>
      </c>
      <c r="F9" s="8" t="s">
        <v>45</v>
      </c>
      <c r="G9" s="15" t="s">
        <v>19</v>
      </c>
      <c r="H9" s="18"/>
      <c r="I9" s="8"/>
    </row>
    <row r="10" spans="1:9" ht="40">
      <c r="A10" s="18" t="s">
        <v>69</v>
      </c>
      <c r="B10" s="8" t="s">
        <v>46</v>
      </c>
      <c r="C10" s="14" t="s">
        <v>87</v>
      </c>
      <c r="D10" s="17" t="s">
        <v>133</v>
      </c>
      <c r="E10" s="19" t="s">
        <v>51</v>
      </c>
      <c r="F10" s="19" t="s">
        <v>48</v>
      </c>
      <c r="G10" s="15" t="s">
        <v>19</v>
      </c>
      <c r="H10" s="8"/>
      <c r="I10" s="8"/>
    </row>
    <row r="11" spans="1:9" ht="50">
      <c r="A11" s="13" t="s">
        <v>70</v>
      </c>
      <c r="B11" s="8" t="s">
        <v>105</v>
      </c>
      <c r="C11" s="14" t="s">
        <v>87</v>
      </c>
      <c r="D11" s="17" t="s">
        <v>106</v>
      </c>
      <c r="E11" s="8" t="s">
        <v>52</v>
      </c>
      <c r="F11" s="8" t="s">
        <v>52</v>
      </c>
      <c r="G11" s="15" t="s">
        <v>19</v>
      </c>
      <c r="H11" s="8"/>
      <c r="I11" s="8"/>
    </row>
    <row r="12" spans="1:9" ht="60">
      <c r="A12" s="18" t="s">
        <v>71</v>
      </c>
      <c r="B12" s="8" t="s">
        <v>53</v>
      </c>
      <c r="C12" s="14" t="s">
        <v>87</v>
      </c>
      <c r="D12" s="17" t="s">
        <v>54</v>
      </c>
      <c r="E12" s="8" t="s">
        <v>55</v>
      </c>
      <c r="F12" s="8" t="s">
        <v>55</v>
      </c>
      <c r="G12" s="15" t="s">
        <v>19</v>
      </c>
      <c r="H12" s="8"/>
      <c r="I12" s="8"/>
    </row>
    <row r="13" spans="1:9" ht="70">
      <c r="A13" s="13" t="s">
        <v>75</v>
      </c>
      <c r="B13" s="8" t="s">
        <v>56</v>
      </c>
      <c r="C13" s="14" t="s">
        <v>87</v>
      </c>
      <c r="D13" s="17" t="s">
        <v>57</v>
      </c>
      <c r="E13" s="8" t="s">
        <v>58</v>
      </c>
      <c r="F13" s="8" t="s">
        <v>58</v>
      </c>
      <c r="G13" s="15" t="s">
        <v>19</v>
      </c>
      <c r="H13" s="8"/>
      <c r="I13" s="8"/>
    </row>
    <row r="14" spans="1:9" ht="60">
      <c r="A14" s="18" t="s">
        <v>79</v>
      </c>
      <c r="B14" s="8" t="s">
        <v>110</v>
      </c>
      <c r="C14" s="14" t="s">
        <v>87</v>
      </c>
      <c r="D14" s="17" t="s">
        <v>111</v>
      </c>
      <c r="E14" s="8" t="s">
        <v>112</v>
      </c>
      <c r="F14" s="8" t="s">
        <v>112</v>
      </c>
      <c r="G14" s="15" t="s">
        <v>19</v>
      </c>
      <c r="H14" s="8"/>
      <c r="I14" s="8"/>
    </row>
    <row r="15" spans="1:9" ht="50">
      <c r="A15" s="13" t="s">
        <v>84</v>
      </c>
      <c r="B15" s="18" t="s">
        <v>91</v>
      </c>
      <c r="C15" s="14" t="s">
        <v>87</v>
      </c>
      <c r="D15" s="17" t="s">
        <v>93</v>
      </c>
      <c r="E15" s="18" t="s">
        <v>95</v>
      </c>
      <c r="F15" s="18" t="s">
        <v>95</v>
      </c>
      <c r="G15" s="15" t="s">
        <v>19</v>
      </c>
    </row>
    <row r="16" spans="1:9" ht="50">
      <c r="A16" s="18" t="s">
        <v>85</v>
      </c>
      <c r="B16" s="18" t="s">
        <v>92</v>
      </c>
      <c r="C16" s="14" t="s">
        <v>87</v>
      </c>
      <c r="D16" s="17" t="s">
        <v>94</v>
      </c>
      <c r="E16" s="18" t="s">
        <v>96</v>
      </c>
      <c r="F16" s="18" t="s">
        <v>96</v>
      </c>
      <c r="G16" s="15" t="s">
        <v>19</v>
      </c>
    </row>
    <row r="17" spans="1:7" ht="50">
      <c r="A17" s="13" t="s">
        <v>86</v>
      </c>
      <c r="B17" s="18" t="s">
        <v>99</v>
      </c>
      <c r="C17" s="14" t="s">
        <v>87</v>
      </c>
      <c r="D17" s="17" t="s">
        <v>102</v>
      </c>
      <c r="E17" s="18" t="s">
        <v>104</v>
      </c>
      <c r="F17" s="18" t="s">
        <v>104</v>
      </c>
      <c r="G17" s="15" t="s">
        <v>19</v>
      </c>
    </row>
    <row r="18" spans="1:7" ht="50">
      <c r="A18" s="18" t="s">
        <v>97</v>
      </c>
      <c r="B18" s="18" t="s">
        <v>100</v>
      </c>
      <c r="C18" s="14" t="s">
        <v>87</v>
      </c>
      <c r="D18" s="17" t="s">
        <v>101</v>
      </c>
      <c r="E18" s="18" t="s">
        <v>103</v>
      </c>
      <c r="F18" s="18" t="s">
        <v>103</v>
      </c>
      <c r="G18" s="15" t="s">
        <v>19</v>
      </c>
    </row>
    <row r="19" spans="1:7" ht="60">
      <c r="A19" s="13" t="s">
        <v>98</v>
      </c>
      <c r="B19" s="8" t="s">
        <v>76</v>
      </c>
      <c r="C19" s="14" t="s">
        <v>87</v>
      </c>
      <c r="D19" s="17" t="s">
        <v>115</v>
      </c>
      <c r="E19" s="8" t="s">
        <v>78</v>
      </c>
      <c r="F19" s="8" t="s">
        <v>78</v>
      </c>
      <c r="G19" s="15" t="s">
        <v>19</v>
      </c>
    </row>
    <row r="20" spans="1:7" ht="50">
      <c r="A20" s="13" t="s">
        <v>114</v>
      </c>
      <c r="B20" s="8" t="s">
        <v>80</v>
      </c>
      <c r="C20" s="14" t="s">
        <v>87</v>
      </c>
      <c r="D20" s="17" t="s">
        <v>116</v>
      </c>
      <c r="E20" s="8" t="s">
        <v>83</v>
      </c>
      <c r="F20" s="8" t="s">
        <v>141</v>
      </c>
      <c r="G20" s="8" t="s">
        <v>19</v>
      </c>
    </row>
    <row r="21" spans="1:7">
      <c r="A21" s="20"/>
    </row>
  </sheetData>
  <dataValidations count="2">
    <dataValidation type="list" allowBlank="1" showInputMessage="1" showErrorMessage="1" sqref="G4" xr:uid="{A92A9AA8-85CB-4B1D-B1BB-9458CB8DD6BD}">
      <formula1>"Pass, Fail"</formula1>
    </dataValidation>
    <dataValidation type="list" allowBlank="1" showInputMessage="1" showErrorMessage="1" sqref="G5:G19" xr:uid="{9F921A8F-3736-4410-B8E4-084B5FABF653}">
      <formula1>"Pass,Fail"</formula1>
    </dataValidation>
  </dataValidations>
  <hyperlinks>
    <hyperlink ref="A1" location="'Test report'!A1" display="Back to TestReport" xr:uid="{229FAE80-55F9-4E13-8A0E-D5F29C92C26E}"/>
    <hyperlink ref="B1" location="BugList!A1" display="To Buglist" xr:uid="{D6F98CB1-C2D4-40B4-A51F-48237CE67C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B612-9641-4607-8CA5-0AA84D1D849F}">
  <dimension ref="A1:I20"/>
  <sheetViews>
    <sheetView topLeftCell="D1" zoomScale="87" zoomScaleNormal="87" workbookViewId="0">
      <selection activeCell="F8" sqref="F8"/>
    </sheetView>
  </sheetViews>
  <sheetFormatPr defaultRowHeight="13"/>
  <cols>
    <col min="2" max="2" width="17" customWidth="1"/>
    <col min="3" max="3" width="16.6328125" customWidth="1"/>
    <col min="4" max="4" width="26.81640625" customWidth="1"/>
    <col min="5" max="5" width="26.36328125" customWidth="1"/>
    <col min="6" max="6" width="28.54296875" customWidth="1"/>
    <col min="7" max="7" width="10.54296875" customWidth="1"/>
    <col min="9" max="9" width="24.1796875" customWidth="1"/>
  </cols>
  <sheetData>
    <row r="1" spans="1:9" ht="30">
      <c r="A1" s="4" t="s">
        <v>0</v>
      </c>
      <c r="B1" s="4" t="s">
        <v>1</v>
      </c>
      <c r="C1" s="4"/>
      <c r="D1" s="5" t="str">
        <f>"Pass: "&amp;COUNTIF(G5:G10,"Pass")</f>
        <v>Pass: 5</v>
      </c>
      <c r="E1" s="6" t="e">
        <f>"Untested: "&amp;COUNTIF(#REF!,"Untest")</f>
        <v>#REF!</v>
      </c>
      <c r="F1" s="7"/>
      <c r="G1" s="8"/>
      <c r="H1" s="8"/>
      <c r="I1" s="8"/>
    </row>
    <row r="2" spans="1:9" ht="20">
      <c r="A2" s="9" t="s">
        <v>2</v>
      </c>
      <c r="B2" s="10" t="s">
        <v>148</v>
      </c>
      <c r="C2" s="10"/>
      <c r="D2" s="5" t="str">
        <f>"Fail: "&amp;COUNTIF(G5:G10,"Fail")</f>
        <v>Fail: 1</v>
      </c>
      <c r="E2" s="6" t="e">
        <f>"N/A: "&amp;COUNTIF(#REF!,"N/A")</f>
        <v>#REF!</v>
      </c>
      <c r="F2" s="7"/>
      <c r="G2" s="8"/>
      <c r="H2" s="8"/>
      <c r="I2" s="8"/>
    </row>
    <row r="3" spans="1:9">
      <c r="A3" s="9" t="s">
        <v>3</v>
      </c>
      <c r="B3" s="9" t="s">
        <v>7</v>
      </c>
      <c r="C3" s="9"/>
      <c r="D3" s="5" t="e">
        <f>"Percent Complete: "&amp;ROUND((COUNTIF(#REF!,"Pass")*100)/((COUNTA($A$5:$A$973)*5)-COUNTIF(#REF!,"N/A")),2)&amp;"%"</f>
        <v>#REF!</v>
      </c>
      <c r="E3" s="11" t="str">
        <f>"Number of cases: "&amp;(COUNTA($A$5:$A$973))</f>
        <v>Number of cases: 6</v>
      </c>
      <c r="F3" s="12"/>
      <c r="G3" s="8"/>
      <c r="H3" s="8"/>
      <c r="I3" s="8"/>
    </row>
    <row r="4" spans="1:9" ht="30">
      <c r="A4" s="1" t="s">
        <v>4</v>
      </c>
      <c r="B4" s="1" t="s">
        <v>9</v>
      </c>
      <c r="C4" s="1" t="s">
        <v>10</v>
      </c>
      <c r="D4" s="1" t="s">
        <v>11</v>
      </c>
      <c r="E4" s="1" t="s">
        <v>119</v>
      </c>
      <c r="F4" s="1" t="s">
        <v>120</v>
      </c>
      <c r="G4" s="1" t="s">
        <v>14</v>
      </c>
      <c r="H4" s="1" t="s">
        <v>5</v>
      </c>
      <c r="I4" s="1" t="s">
        <v>6</v>
      </c>
    </row>
    <row r="5" spans="1:9" s="8" customFormat="1" ht="30">
      <c r="A5" s="8" t="s">
        <v>117</v>
      </c>
      <c r="B5" s="8" t="s">
        <v>42</v>
      </c>
      <c r="C5" s="14" t="s">
        <v>138</v>
      </c>
      <c r="D5" s="17" t="s">
        <v>164</v>
      </c>
      <c r="E5" s="8" t="s">
        <v>41</v>
      </c>
      <c r="F5" s="8" t="s">
        <v>41</v>
      </c>
      <c r="G5" s="15" t="s">
        <v>19</v>
      </c>
    </row>
    <row r="6" spans="1:9" s="8" customFormat="1" ht="30">
      <c r="A6" s="8" t="s">
        <v>122</v>
      </c>
      <c r="B6" s="8" t="s">
        <v>43</v>
      </c>
      <c r="C6" s="14" t="s">
        <v>138</v>
      </c>
      <c r="D6" s="17" t="s">
        <v>165</v>
      </c>
      <c r="E6" s="8" t="s">
        <v>45</v>
      </c>
      <c r="F6" s="8" t="s">
        <v>45</v>
      </c>
      <c r="G6" s="15" t="s">
        <v>19</v>
      </c>
    </row>
    <row r="7" spans="1:9" s="8" customFormat="1" ht="30">
      <c r="A7" s="8" t="s">
        <v>123</v>
      </c>
      <c r="B7" s="8" t="s">
        <v>46</v>
      </c>
      <c r="C7" s="14" t="s">
        <v>138</v>
      </c>
      <c r="D7" s="17" t="s">
        <v>166</v>
      </c>
      <c r="E7" s="19" t="s">
        <v>51</v>
      </c>
      <c r="F7" s="19" t="s">
        <v>48</v>
      </c>
      <c r="G7" s="15" t="s">
        <v>19</v>
      </c>
    </row>
    <row r="8" spans="1:9" ht="77" customHeight="1">
      <c r="A8" s="8" t="s">
        <v>124</v>
      </c>
      <c r="B8" s="8" t="s">
        <v>163</v>
      </c>
      <c r="C8" s="14" t="s">
        <v>138</v>
      </c>
      <c r="D8" s="17" t="s">
        <v>167</v>
      </c>
      <c r="E8" s="8" t="s">
        <v>168</v>
      </c>
      <c r="F8" s="8" t="s">
        <v>169</v>
      </c>
      <c r="G8" s="15" t="s">
        <v>155</v>
      </c>
      <c r="H8" s="18"/>
      <c r="I8" s="8"/>
    </row>
    <row r="9" spans="1:9" ht="40">
      <c r="A9" s="8" t="s">
        <v>125</v>
      </c>
      <c r="B9" s="8" t="s">
        <v>170</v>
      </c>
      <c r="C9" s="14" t="s">
        <v>138</v>
      </c>
      <c r="D9" s="17" t="s">
        <v>171</v>
      </c>
      <c r="E9" s="8" t="s">
        <v>172</v>
      </c>
      <c r="F9" s="8" t="s">
        <v>172</v>
      </c>
      <c r="G9" s="15" t="s">
        <v>19</v>
      </c>
      <c r="H9" s="18"/>
      <c r="I9" s="8"/>
    </row>
    <row r="10" spans="1:9" ht="40">
      <c r="A10" s="18" t="s">
        <v>126</v>
      </c>
      <c r="B10" s="8" t="s">
        <v>173</v>
      </c>
      <c r="C10" s="14" t="s">
        <v>138</v>
      </c>
      <c r="D10" s="17" t="s">
        <v>178</v>
      </c>
      <c r="E10" s="8" t="s">
        <v>179</v>
      </c>
      <c r="F10" s="8" t="s">
        <v>180</v>
      </c>
      <c r="G10" s="8" t="s">
        <v>19</v>
      </c>
      <c r="H10" s="8"/>
      <c r="I10" s="8"/>
    </row>
    <row r="11" spans="1:9">
      <c r="A11" s="13"/>
      <c r="B11" s="8"/>
      <c r="C11" s="14"/>
      <c r="D11" s="17"/>
      <c r="E11" s="8"/>
      <c r="F11" s="8"/>
      <c r="G11" s="15"/>
      <c r="H11" s="8"/>
      <c r="I11" s="8"/>
    </row>
    <row r="12" spans="1:9">
      <c r="A12" s="18"/>
      <c r="B12" s="8"/>
      <c r="C12" s="14"/>
      <c r="D12" s="17"/>
      <c r="E12" s="8"/>
      <c r="F12" s="8"/>
      <c r="G12" s="15"/>
      <c r="H12" s="8"/>
      <c r="I12" s="8"/>
    </row>
    <row r="13" spans="1:9">
      <c r="A13" s="13"/>
      <c r="B13" s="8"/>
      <c r="C13" s="14"/>
      <c r="D13" s="17"/>
      <c r="E13" s="8"/>
      <c r="F13" s="8"/>
      <c r="G13" s="15"/>
      <c r="H13" s="8"/>
      <c r="I13" s="8"/>
    </row>
    <row r="14" spans="1:9">
      <c r="A14" s="18"/>
      <c r="B14" s="8"/>
      <c r="C14" s="14"/>
      <c r="D14" s="17"/>
      <c r="E14" s="8"/>
      <c r="F14" s="8"/>
      <c r="G14" s="15"/>
      <c r="H14" s="8"/>
      <c r="I14" s="8"/>
    </row>
    <row r="15" spans="1:9">
      <c r="A15" s="13"/>
      <c r="B15" s="18"/>
      <c r="C15" s="14"/>
      <c r="D15" s="17"/>
      <c r="E15" s="18"/>
      <c r="F15" s="18"/>
      <c r="G15" s="15"/>
    </row>
    <row r="16" spans="1:9">
      <c r="A16" s="18"/>
      <c r="B16" s="18"/>
      <c r="C16" s="14"/>
      <c r="D16" s="17"/>
      <c r="E16" s="18"/>
      <c r="F16" s="18"/>
      <c r="G16" s="15"/>
    </row>
    <row r="17" spans="1:7">
      <c r="A17" s="13"/>
      <c r="B17" s="18"/>
      <c r="C17" s="14"/>
      <c r="D17" s="17"/>
      <c r="E17" s="18"/>
      <c r="F17" s="18"/>
      <c r="G17" s="15"/>
    </row>
    <row r="18" spans="1:7">
      <c r="A18" s="18"/>
      <c r="B18" s="18"/>
      <c r="C18" s="14"/>
      <c r="D18" s="17"/>
      <c r="E18" s="18"/>
      <c r="F18" s="18"/>
      <c r="G18" s="15"/>
    </row>
    <row r="19" spans="1:7">
      <c r="A19" s="13"/>
      <c r="B19" s="8"/>
      <c r="C19" s="14"/>
      <c r="D19" s="17"/>
      <c r="E19" s="8"/>
      <c r="F19" s="8"/>
      <c r="G19" s="15"/>
    </row>
    <row r="20" spans="1:7">
      <c r="A20" s="18"/>
      <c r="B20" s="8"/>
      <c r="C20" s="14"/>
      <c r="D20" s="17"/>
      <c r="E20" s="8"/>
      <c r="F20" s="8"/>
      <c r="G20" s="8"/>
    </row>
  </sheetData>
  <dataValidations count="2">
    <dataValidation type="list" allowBlank="1" showInputMessage="1" showErrorMessage="1" sqref="G5:G19" xr:uid="{E4A17713-BA4B-4CFB-A934-A21CA43AF946}">
      <formula1>"Pass,Fail"</formula1>
    </dataValidation>
    <dataValidation type="list" allowBlank="1" showInputMessage="1" showErrorMessage="1" sqref="G4" xr:uid="{159834A6-EB5A-4259-ACAA-42A875154B5A}">
      <formula1>"Pass, Fail"</formula1>
    </dataValidation>
  </dataValidations>
  <hyperlinks>
    <hyperlink ref="A1" location="'Test report'!A1" display="Back to TestReport" xr:uid="{4F8CFA0F-41B0-4AE0-BC62-73B976DC49A2}"/>
    <hyperlink ref="B1" location="BugList!A1" display="To Buglist" xr:uid="{217F766D-3D00-46A0-8B82-1791310CA294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664F-C9D9-4E73-8D07-FB8EE1CE986D}">
  <dimension ref="A1:I105"/>
  <sheetViews>
    <sheetView zoomScale="86" zoomScaleNormal="86" workbookViewId="0">
      <selection activeCell="D3" sqref="D3"/>
    </sheetView>
  </sheetViews>
  <sheetFormatPr defaultRowHeight="13"/>
  <cols>
    <col min="1" max="1" width="8.7265625" style="21"/>
    <col min="2" max="2" width="22.26953125" style="21" customWidth="1"/>
    <col min="3" max="3" width="18" style="21" customWidth="1"/>
    <col min="4" max="4" width="24.90625" style="21" customWidth="1"/>
    <col min="5" max="5" width="24.7265625" style="21" customWidth="1"/>
    <col min="6" max="6" width="21.453125" style="21" customWidth="1"/>
    <col min="7" max="7" width="12.1796875" style="21" customWidth="1"/>
    <col min="8" max="8" width="12.90625" style="21" customWidth="1"/>
    <col min="9" max="9" width="10.453125" style="21" customWidth="1"/>
    <col min="10" max="16384" width="8.7265625" style="21"/>
  </cols>
  <sheetData>
    <row r="1" spans="1:9" ht="30">
      <c r="A1" s="4" t="s">
        <v>0</v>
      </c>
      <c r="B1" s="4" t="s">
        <v>1</v>
      </c>
      <c r="C1" s="4"/>
      <c r="D1" s="5" t="str">
        <f>"Pass: "&amp;COUNTIF(G5:G12,"Pass")</f>
        <v>Pass: 8</v>
      </c>
      <c r="E1" s="6" t="e">
        <f>"Untested: "&amp;COUNTIF(#REF!,"Untest")</f>
        <v>#REF!</v>
      </c>
      <c r="F1" s="7"/>
      <c r="G1" s="8"/>
      <c r="H1" s="8"/>
      <c r="I1" s="8"/>
    </row>
    <row r="2" spans="1:9" ht="20">
      <c r="A2" s="9" t="s">
        <v>2</v>
      </c>
      <c r="B2" s="10" t="s">
        <v>149</v>
      </c>
      <c r="C2" s="10"/>
      <c r="D2" s="5" t="str">
        <f>"Fail: "&amp;COUNTIF(G5:G12,"Fail")</f>
        <v>Fail: 0</v>
      </c>
      <c r="E2" s="6" t="e">
        <f>"N/A: "&amp;COUNTIF(#REF!,"N/A")</f>
        <v>#REF!</v>
      </c>
      <c r="F2" s="7"/>
      <c r="G2" s="8"/>
      <c r="H2" s="8"/>
      <c r="I2" s="8"/>
    </row>
    <row r="3" spans="1:9">
      <c r="A3" s="9" t="s">
        <v>3</v>
      </c>
      <c r="B3" s="9" t="s">
        <v>7</v>
      </c>
      <c r="C3" s="9"/>
      <c r="D3" s="5" t="e">
        <f>"Percent Complete: "&amp;ROUND((COUNTIF(#REF!,"Pass")*100)/((COUNTA($A$5:$A$973)*5)-COUNTIF(#REF!,"N/A")),2)&amp;"%"</f>
        <v>#REF!</v>
      </c>
      <c r="E3" s="11" t="str">
        <f>"Number of cases: "&amp;(COUNTA($A$5:$A$973))</f>
        <v>Number of cases: 8</v>
      </c>
      <c r="F3" s="12"/>
      <c r="G3" s="8"/>
      <c r="H3" s="8"/>
      <c r="I3" s="8"/>
    </row>
    <row r="4" spans="1:9" ht="20">
      <c r="A4" s="1" t="s">
        <v>4</v>
      </c>
      <c r="B4" s="1" t="s">
        <v>118</v>
      </c>
      <c r="C4" s="1" t="s">
        <v>10</v>
      </c>
      <c r="D4" s="1" t="s">
        <v>11</v>
      </c>
      <c r="E4" s="1" t="s">
        <v>119</v>
      </c>
      <c r="F4" s="1" t="s">
        <v>120</v>
      </c>
      <c r="G4" s="1" t="s">
        <v>14</v>
      </c>
      <c r="H4" s="1" t="s">
        <v>5</v>
      </c>
      <c r="I4" s="1" t="s">
        <v>6</v>
      </c>
    </row>
    <row r="5" spans="1:9" s="8" customFormat="1" ht="60">
      <c r="A5" s="8" t="s">
        <v>127</v>
      </c>
      <c r="B5" s="8" t="s">
        <v>76</v>
      </c>
      <c r="C5" s="14" t="s">
        <v>138</v>
      </c>
      <c r="D5" s="17" t="s">
        <v>121</v>
      </c>
      <c r="E5" s="8" t="s">
        <v>78</v>
      </c>
      <c r="F5" s="8" t="s">
        <v>78</v>
      </c>
      <c r="G5" s="8" t="s">
        <v>19</v>
      </c>
    </row>
    <row r="6" spans="1:9" s="8" customFormat="1" ht="40">
      <c r="A6" s="8" t="s">
        <v>128</v>
      </c>
      <c r="B6" s="8" t="s">
        <v>42</v>
      </c>
      <c r="C6" s="14" t="s">
        <v>138</v>
      </c>
      <c r="D6" s="17" t="s">
        <v>130</v>
      </c>
      <c r="E6" s="8" t="s">
        <v>41</v>
      </c>
      <c r="F6" s="8" t="s">
        <v>41</v>
      </c>
      <c r="G6" s="15" t="s">
        <v>19</v>
      </c>
    </row>
    <row r="7" spans="1:9" s="8" customFormat="1" ht="40">
      <c r="A7" s="8" t="s">
        <v>129</v>
      </c>
      <c r="B7" s="8" t="s">
        <v>43</v>
      </c>
      <c r="C7" s="14" t="s">
        <v>138</v>
      </c>
      <c r="D7" s="17" t="s">
        <v>131</v>
      </c>
      <c r="E7" s="8" t="s">
        <v>45</v>
      </c>
      <c r="F7" s="8" t="s">
        <v>45</v>
      </c>
      <c r="G7" s="15" t="s">
        <v>19</v>
      </c>
    </row>
    <row r="8" spans="1:9" s="8" customFormat="1" ht="40">
      <c r="A8" s="8" t="s">
        <v>156</v>
      </c>
      <c r="B8" s="8" t="s">
        <v>46</v>
      </c>
      <c r="C8" s="14" t="s">
        <v>138</v>
      </c>
      <c r="D8" s="17" t="s">
        <v>132</v>
      </c>
      <c r="E8" s="19" t="s">
        <v>51</v>
      </c>
      <c r="F8" s="19" t="s">
        <v>48</v>
      </c>
      <c r="G8" s="15" t="s">
        <v>19</v>
      </c>
    </row>
    <row r="9" spans="1:9" s="8" customFormat="1" ht="50">
      <c r="A9" s="8" t="s">
        <v>157</v>
      </c>
      <c r="B9" s="18" t="s">
        <v>134</v>
      </c>
      <c r="C9" s="14" t="s">
        <v>138</v>
      </c>
      <c r="D9" s="17" t="s">
        <v>135</v>
      </c>
      <c r="E9" s="18" t="s">
        <v>136</v>
      </c>
      <c r="F9" s="18" t="s">
        <v>136</v>
      </c>
      <c r="G9" s="15" t="s">
        <v>19</v>
      </c>
    </row>
    <row r="10" spans="1:9" s="8" customFormat="1" ht="40">
      <c r="A10" s="8" t="s">
        <v>158</v>
      </c>
      <c r="B10" s="13" t="s">
        <v>137</v>
      </c>
      <c r="C10" s="14" t="s">
        <v>138</v>
      </c>
      <c r="D10" s="17" t="s">
        <v>142</v>
      </c>
      <c r="E10" s="13" t="s">
        <v>90</v>
      </c>
      <c r="F10" s="13" t="s">
        <v>90</v>
      </c>
      <c r="G10" s="15" t="s">
        <v>19</v>
      </c>
    </row>
    <row r="11" spans="1:9" s="8" customFormat="1" ht="40">
      <c r="A11" s="8" t="s">
        <v>159</v>
      </c>
      <c r="B11" s="8" t="s">
        <v>139</v>
      </c>
      <c r="C11" s="14" t="s">
        <v>138</v>
      </c>
      <c r="D11" s="17" t="s">
        <v>144</v>
      </c>
      <c r="E11" s="8" t="s">
        <v>140</v>
      </c>
      <c r="F11" s="8" t="s">
        <v>140</v>
      </c>
      <c r="G11" s="8" t="s">
        <v>19</v>
      </c>
    </row>
    <row r="12" spans="1:9" s="8" customFormat="1" ht="50">
      <c r="A12" s="8" t="s">
        <v>160</v>
      </c>
      <c r="B12" s="8" t="s">
        <v>80</v>
      </c>
      <c r="C12" s="14" t="s">
        <v>138</v>
      </c>
      <c r="D12" s="17" t="s">
        <v>143</v>
      </c>
      <c r="E12" s="8" t="s">
        <v>145</v>
      </c>
      <c r="F12" s="8" t="s">
        <v>145</v>
      </c>
      <c r="G12" s="8" t="s">
        <v>19</v>
      </c>
    </row>
    <row r="13" spans="1:9" s="8" customFormat="1" ht="10"/>
    <row r="14" spans="1:9" s="8" customFormat="1" ht="10"/>
    <row r="15" spans="1:9" s="8" customFormat="1" ht="10"/>
    <row r="16" spans="1:9" s="8" customFormat="1" ht="10"/>
    <row r="17" s="8" customFormat="1" ht="10"/>
    <row r="18" s="8" customFormat="1" ht="10"/>
    <row r="19" s="8" customFormat="1" ht="10"/>
    <row r="20" s="8" customFormat="1" ht="10"/>
    <row r="21" s="8" customFormat="1" ht="10"/>
    <row r="22" s="8" customFormat="1" ht="10"/>
    <row r="23" s="8" customFormat="1" ht="10"/>
    <row r="24" s="8" customFormat="1" ht="10"/>
    <row r="25" s="8" customFormat="1" ht="10"/>
    <row r="26" s="8" customFormat="1" ht="10"/>
    <row r="27" s="8" customFormat="1" ht="10"/>
    <row r="28" s="8" customFormat="1" ht="10"/>
    <row r="29" s="8" customFormat="1" ht="10"/>
    <row r="30" s="8" customFormat="1" ht="10"/>
    <row r="31" s="8" customFormat="1" ht="10"/>
    <row r="32" s="8" customFormat="1" ht="10"/>
    <row r="33" s="8" customFormat="1" ht="10"/>
    <row r="34" s="8" customFormat="1" ht="10"/>
    <row r="35" s="8" customFormat="1" ht="10"/>
    <row r="36" s="8" customFormat="1" ht="10"/>
    <row r="37" s="8" customFormat="1" ht="10"/>
    <row r="38" s="8" customFormat="1" ht="10"/>
    <row r="39" s="8" customFormat="1" ht="10"/>
    <row r="40" s="8" customFormat="1" ht="10"/>
    <row r="41" s="8" customFormat="1" ht="10"/>
    <row r="42" s="8" customFormat="1" ht="10"/>
    <row r="43" s="8" customFormat="1" ht="10"/>
    <row r="44" s="8" customFormat="1" ht="10"/>
    <row r="45" s="8" customFormat="1" ht="10"/>
    <row r="46" s="8" customFormat="1" ht="10"/>
    <row r="47" s="8" customFormat="1" ht="10"/>
    <row r="48" s="8" customFormat="1" ht="10"/>
    <row r="49" s="8" customFormat="1" ht="10"/>
    <row r="50" s="8" customFormat="1" ht="10"/>
    <row r="51" s="8" customFormat="1" ht="10"/>
    <row r="52" s="8" customFormat="1" ht="10"/>
    <row r="53" s="8" customFormat="1" ht="10"/>
    <row r="54" s="8" customFormat="1" ht="10"/>
    <row r="55" s="8" customFormat="1" ht="10"/>
    <row r="56" s="8" customFormat="1" ht="10"/>
    <row r="57" s="8" customFormat="1" ht="10"/>
    <row r="58" s="8" customFormat="1" ht="10"/>
    <row r="59" s="8" customFormat="1" ht="10"/>
    <row r="60" s="8" customFormat="1" ht="10"/>
    <row r="61" s="8" customFormat="1" ht="10"/>
    <row r="62" s="8" customFormat="1" ht="10"/>
    <row r="63" s="8" customFormat="1" ht="10"/>
    <row r="64" s="8" customFormat="1" ht="10"/>
    <row r="65" s="8" customFormat="1" ht="10"/>
    <row r="66" s="8" customFormat="1" ht="10"/>
    <row r="67" s="8" customFormat="1" ht="10"/>
    <row r="68" s="8" customFormat="1" ht="10"/>
    <row r="69" s="8" customFormat="1" ht="10"/>
    <row r="70" s="8" customFormat="1" ht="10"/>
    <row r="71" s="8" customFormat="1" ht="10"/>
    <row r="72" s="8" customFormat="1" ht="10"/>
    <row r="73" s="8" customFormat="1" ht="10"/>
    <row r="74" s="8" customFormat="1" ht="10"/>
    <row r="75" s="8" customFormat="1" ht="10"/>
    <row r="76" s="8" customFormat="1" ht="10"/>
    <row r="77" s="8" customFormat="1" ht="10"/>
    <row r="78" s="8" customFormat="1" ht="10"/>
    <row r="79" s="8" customFormat="1" ht="10"/>
    <row r="80" s="8" customFormat="1" ht="10"/>
    <row r="81" s="8" customFormat="1" ht="10"/>
    <row r="82" s="8" customFormat="1" ht="10"/>
    <row r="83" s="8" customFormat="1" ht="10"/>
    <row r="84" s="8" customFormat="1" ht="10"/>
    <row r="85" s="8" customFormat="1" ht="10"/>
    <row r="86" s="8" customFormat="1" ht="10"/>
    <row r="87" s="8" customFormat="1" ht="10"/>
    <row r="88" s="8" customFormat="1" ht="10"/>
    <row r="89" s="8" customFormat="1" ht="10"/>
    <row r="90" s="8" customFormat="1" ht="10"/>
    <row r="91" s="8" customFormat="1" ht="10"/>
    <row r="92" s="8" customFormat="1" ht="10"/>
    <row r="93" s="8" customFormat="1" ht="10"/>
    <row r="94" s="8" customFormat="1" ht="10"/>
    <row r="95" s="8" customFormat="1" ht="10"/>
    <row r="96" s="8" customFormat="1" ht="10"/>
    <row r="97" s="8" customFormat="1" ht="10"/>
    <row r="98" s="8" customFormat="1" ht="10"/>
    <row r="99" s="8" customFormat="1" ht="10"/>
    <row r="100" s="8" customFormat="1" ht="10"/>
    <row r="101" s="8" customFormat="1" ht="10"/>
    <row r="102" s="8" customFormat="1" ht="10"/>
    <row r="103" s="8" customFormat="1" ht="10"/>
    <row r="104" s="8" customFormat="1" ht="10"/>
    <row r="105" s="8" customFormat="1" ht="10"/>
  </sheetData>
  <dataValidations count="2">
    <dataValidation type="list" allowBlank="1" showInputMessage="1" showErrorMessage="1" sqref="G4" xr:uid="{48FE1F32-D8EB-4C30-991A-14AEF4B47B1A}">
      <formula1>"Pass, Fail"</formula1>
    </dataValidation>
    <dataValidation type="list" allowBlank="1" showInputMessage="1" showErrorMessage="1" sqref="G5:G36" xr:uid="{969EBC0D-8829-4AAB-A358-7A33C20A332C}">
      <formula1>"Pass,Fail"</formula1>
    </dataValidation>
  </dataValidations>
  <hyperlinks>
    <hyperlink ref="A1" location="'Test report'!A1" display="Back to TestReport" xr:uid="{B9E2E27D-AE1C-4A67-AEA3-D9597F75DF7F}"/>
    <hyperlink ref="B1" location="BugList!A1" display="To Buglist" xr:uid="{47568755-D871-4AA9-9CD0-13DB41869D1F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002C-9F87-4E9E-99B0-B040FDBB047B}">
  <dimension ref="A1:I11"/>
  <sheetViews>
    <sheetView workbookViewId="0">
      <selection activeCell="G7" sqref="G7"/>
    </sheetView>
  </sheetViews>
  <sheetFormatPr defaultRowHeight="10"/>
  <cols>
    <col min="1" max="1" width="11" style="8" customWidth="1"/>
    <col min="2" max="2" width="21.54296875" style="8" customWidth="1"/>
    <col min="3" max="3" width="19.7265625" style="8" customWidth="1"/>
    <col min="4" max="4" width="21.1796875" style="8" customWidth="1"/>
    <col min="5" max="5" width="20.81640625" style="8" customWidth="1"/>
    <col min="6" max="6" width="18.6328125" style="8" customWidth="1"/>
    <col min="7" max="7" width="7.90625" style="8" customWidth="1"/>
    <col min="8" max="8" width="8.7265625" style="8"/>
    <col min="9" max="9" width="48.90625" style="8" customWidth="1"/>
    <col min="10" max="16384" width="8.7265625" style="8"/>
  </cols>
  <sheetData>
    <row r="1" spans="1:9" ht="20">
      <c r="A1" s="4" t="s">
        <v>0</v>
      </c>
      <c r="B1" s="4" t="s">
        <v>1</v>
      </c>
      <c r="C1" s="4"/>
      <c r="D1" s="5" t="str">
        <f>"Pass: "&amp;COUNTIF(G5:G10,"Pass")</f>
        <v>Pass: 5</v>
      </c>
      <c r="E1" s="6" t="e">
        <f>"Untested: "&amp;COUNTIF(#REF!,"Untest")</f>
        <v>#REF!</v>
      </c>
      <c r="F1" s="7"/>
    </row>
    <row r="2" spans="1:9" ht="12.75" customHeight="1">
      <c r="A2" s="9" t="s">
        <v>2</v>
      </c>
      <c r="B2" s="10" t="s">
        <v>146</v>
      </c>
      <c r="C2" s="10"/>
      <c r="D2" s="5" t="str">
        <f>"Fail: "&amp;COUNTIF(G5:G10,"Fail")</f>
        <v>Fail: 1</v>
      </c>
      <c r="E2" s="6" t="e">
        <f>"N/A: "&amp;COUNTIF(#REF!,"N/A")</f>
        <v>#REF!</v>
      </c>
      <c r="F2" s="7"/>
    </row>
    <row r="3" spans="1:9" ht="12.75" customHeight="1">
      <c r="A3" s="9" t="s">
        <v>3</v>
      </c>
      <c r="B3" s="9" t="s">
        <v>7</v>
      </c>
      <c r="C3" s="9"/>
      <c r="D3" s="5" t="e">
        <f>"Percent Complete: "&amp;ROUND((COUNTIF(#REF!,"Pass")*100)/((COUNTA($A$4:$A$973)*5)-COUNTIF(#REF!,"N/A")),2)&amp;"%"</f>
        <v>#REF!</v>
      </c>
      <c r="E3" s="11" t="str">
        <f>"Number of cases: "&amp;(COUNTA($A$5:$A$973))</f>
        <v>Number of cases: 6</v>
      </c>
      <c r="F3" s="12"/>
    </row>
    <row r="4" spans="1:9" ht="30">
      <c r="A4" s="1" t="s">
        <v>4</v>
      </c>
      <c r="B4" s="1" t="s">
        <v>118</v>
      </c>
      <c r="C4" s="1" t="s">
        <v>10</v>
      </c>
      <c r="D4" s="1" t="s">
        <v>11</v>
      </c>
      <c r="E4" s="1" t="s">
        <v>119</v>
      </c>
      <c r="F4" s="1" t="s">
        <v>120</v>
      </c>
      <c r="G4" s="1" t="s">
        <v>14</v>
      </c>
      <c r="H4" s="1" t="s">
        <v>5</v>
      </c>
      <c r="I4" s="1" t="s">
        <v>6</v>
      </c>
    </row>
    <row r="5" spans="1:9" ht="143" customHeight="1">
      <c r="A5" s="8" t="s">
        <v>161</v>
      </c>
      <c r="B5" s="8" t="s">
        <v>150</v>
      </c>
      <c r="C5" s="8" t="s">
        <v>151</v>
      </c>
      <c r="D5" s="17" t="s">
        <v>152</v>
      </c>
      <c r="E5" s="8" t="s">
        <v>153</v>
      </c>
      <c r="F5" s="8" t="s">
        <v>154</v>
      </c>
      <c r="G5" s="8" t="s">
        <v>155</v>
      </c>
    </row>
    <row r="6" spans="1:9" ht="50">
      <c r="A6" s="8" t="s">
        <v>162</v>
      </c>
      <c r="B6" s="8" t="s">
        <v>76</v>
      </c>
      <c r="C6" s="14" t="s">
        <v>138</v>
      </c>
      <c r="D6" s="17" t="s">
        <v>174</v>
      </c>
      <c r="E6" s="8" t="s">
        <v>78</v>
      </c>
      <c r="F6" s="8" t="s">
        <v>78</v>
      </c>
      <c r="G6" s="8" t="s">
        <v>19</v>
      </c>
    </row>
    <row r="7" spans="1:9" ht="30">
      <c r="A7" s="8" t="s">
        <v>175</v>
      </c>
      <c r="B7" s="8" t="s">
        <v>42</v>
      </c>
      <c r="C7" s="14" t="s">
        <v>138</v>
      </c>
      <c r="D7" s="17" t="s">
        <v>164</v>
      </c>
      <c r="E7" s="8" t="s">
        <v>41</v>
      </c>
      <c r="F7" s="8" t="s">
        <v>41</v>
      </c>
      <c r="G7" s="15" t="s">
        <v>19</v>
      </c>
    </row>
    <row r="8" spans="1:9" ht="30">
      <c r="A8" s="8" t="s">
        <v>176</v>
      </c>
      <c r="B8" s="8" t="s">
        <v>43</v>
      </c>
      <c r="C8" s="14" t="s">
        <v>138</v>
      </c>
      <c r="D8" s="17" t="s">
        <v>165</v>
      </c>
      <c r="E8" s="8" t="s">
        <v>45</v>
      </c>
      <c r="F8" s="8" t="s">
        <v>45</v>
      </c>
      <c r="G8" s="15" t="s">
        <v>19</v>
      </c>
    </row>
    <row r="9" spans="1:9" ht="30">
      <c r="A9" s="8" t="s">
        <v>177</v>
      </c>
      <c r="B9" s="8" t="s">
        <v>46</v>
      </c>
      <c r="C9" s="14" t="s">
        <v>138</v>
      </c>
      <c r="D9" s="17" t="s">
        <v>166</v>
      </c>
      <c r="E9" s="19" t="s">
        <v>51</v>
      </c>
      <c r="F9" s="19" t="s">
        <v>48</v>
      </c>
      <c r="G9" s="15" t="s">
        <v>19</v>
      </c>
    </row>
    <row r="10" spans="1:9" ht="50">
      <c r="A10" s="8" t="s">
        <v>190</v>
      </c>
      <c r="B10" s="8" t="s">
        <v>173</v>
      </c>
      <c r="C10" s="14" t="s">
        <v>138</v>
      </c>
      <c r="D10" s="17" t="s">
        <v>178</v>
      </c>
      <c r="E10" s="8" t="s">
        <v>179</v>
      </c>
      <c r="F10" s="8" t="s">
        <v>180</v>
      </c>
      <c r="G10" s="8" t="s">
        <v>19</v>
      </c>
    </row>
    <row r="11" spans="1:9">
      <c r="C11" s="14"/>
    </row>
  </sheetData>
  <dataValidations count="2">
    <dataValidation type="list" allowBlank="1" showInputMessage="1" showErrorMessage="1" sqref="G4" xr:uid="{6316FAA5-2391-4B2E-9C5E-097E265A040A}">
      <formula1>"Pass, Fail"</formula1>
    </dataValidation>
    <dataValidation type="list" allowBlank="1" showInputMessage="1" showErrorMessage="1" sqref="G5:G44" xr:uid="{A3F69AA7-A747-4B34-A454-568061EE63C2}">
      <formula1>"Pass,Fail"</formula1>
    </dataValidation>
  </dataValidations>
  <hyperlinks>
    <hyperlink ref="A1" location="'Test report'!A1" display="Back to TestReport" xr:uid="{2D7259F4-4A7A-4CE2-81D4-38645E378AB9}"/>
    <hyperlink ref="B1" location="BugList!A1" display="To Buglist" xr:uid="{2EA2CB82-B4CD-40F2-A43F-C3F85590D84A}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28E7-235D-440D-824E-F52590141E8A}">
  <dimension ref="A1:I11"/>
  <sheetViews>
    <sheetView tabSelected="1" workbookViewId="0">
      <selection activeCell="A14" sqref="A14"/>
    </sheetView>
  </sheetViews>
  <sheetFormatPr defaultRowHeight="10"/>
  <cols>
    <col min="1" max="1" width="11" style="8" customWidth="1"/>
    <col min="2" max="2" width="21.54296875" style="8" customWidth="1"/>
    <col min="3" max="3" width="19.7265625" style="8" customWidth="1"/>
    <col min="4" max="4" width="21.1796875" style="8" customWidth="1"/>
    <col min="5" max="5" width="20.81640625" style="8" customWidth="1"/>
    <col min="6" max="6" width="18.6328125" style="8" customWidth="1"/>
    <col min="7" max="7" width="7.90625" style="8" customWidth="1"/>
    <col min="8" max="8" width="8.7265625" style="8"/>
    <col min="9" max="9" width="48.90625" style="8" customWidth="1"/>
    <col min="10" max="16384" width="8.7265625" style="8"/>
  </cols>
  <sheetData>
    <row r="1" spans="1:9" ht="20">
      <c r="A1" s="4" t="s">
        <v>0</v>
      </c>
      <c r="B1" s="4" t="s">
        <v>1</v>
      </c>
      <c r="C1" s="4"/>
      <c r="D1" s="5" t="str">
        <f>"Pass: "&amp;COUNTIF(G5:G11,"Pass")</f>
        <v>Pass: 5</v>
      </c>
      <c r="E1" s="6" t="e">
        <f>"Untested: "&amp;COUNTIF(#REF!,"Untest")</f>
        <v>#REF!</v>
      </c>
      <c r="F1" s="7"/>
    </row>
    <row r="2" spans="1:9" ht="12.75" customHeight="1">
      <c r="A2" s="9" t="s">
        <v>2</v>
      </c>
      <c r="B2" s="10" t="s">
        <v>146</v>
      </c>
      <c r="C2" s="10"/>
      <c r="D2" s="5" t="str">
        <f>"Fail: "&amp;COUNTIF(G5:G11,"Fail")</f>
        <v>Fail: 1</v>
      </c>
      <c r="E2" s="6" t="e">
        <f>"N/A: "&amp;COUNTIF(#REF!,"N/A")</f>
        <v>#REF!</v>
      </c>
      <c r="F2" s="7"/>
    </row>
    <row r="3" spans="1:9" ht="12.75" customHeight="1">
      <c r="A3" s="9" t="s">
        <v>3</v>
      </c>
      <c r="B3" s="9" t="s">
        <v>7</v>
      </c>
      <c r="C3" s="9"/>
      <c r="D3" s="5" t="e">
        <f>"Percent Complete: "&amp;ROUND((COUNTIF(#REF!,"Pass")*100)/((COUNTA($A$4:$A$973)*5)-COUNTIF(#REF!,"N/A")),2)&amp;"%"</f>
        <v>#REF!</v>
      </c>
      <c r="E3" s="11" t="str">
        <f>"Number of cases: "&amp;(COUNTA($A$5:$A$973))</f>
        <v>Number of cases: 6</v>
      </c>
      <c r="F3" s="12"/>
    </row>
    <row r="4" spans="1:9" ht="30">
      <c r="A4" s="1" t="s">
        <v>4</v>
      </c>
      <c r="B4" s="1" t="s">
        <v>118</v>
      </c>
      <c r="C4" s="1" t="s">
        <v>10</v>
      </c>
      <c r="D4" s="1" t="s">
        <v>11</v>
      </c>
      <c r="E4" s="1" t="s">
        <v>119</v>
      </c>
      <c r="F4" s="1" t="s">
        <v>120</v>
      </c>
      <c r="G4" s="1" t="s">
        <v>14</v>
      </c>
      <c r="H4" s="1" t="s">
        <v>5</v>
      </c>
      <c r="I4" s="1" t="s">
        <v>6</v>
      </c>
    </row>
    <row r="5" spans="1:9" ht="143" customHeight="1">
      <c r="A5" s="8" t="s">
        <v>191</v>
      </c>
      <c r="B5" s="8" t="s">
        <v>150</v>
      </c>
      <c r="C5" s="8" t="s">
        <v>182</v>
      </c>
      <c r="D5" s="17" t="s">
        <v>183</v>
      </c>
      <c r="E5" s="8" t="s">
        <v>153</v>
      </c>
      <c r="F5" s="8" t="s">
        <v>154</v>
      </c>
      <c r="G5" s="8" t="s">
        <v>155</v>
      </c>
    </row>
    <row r="6" spans="1:9" ht="60">
      <c r="A6" s="8" t="s">
        <v>192</v>
      </c>
      <c r="B6" s="8" t="s">
        <v>76</v>
      </c>
      <c r="C6" s="8" t="s">
        <v>182</v>
      </c>
      <c r="D6" s="17" t="s">
        <v>184</v>
      </c>
      <c r="E6" s="8" t="s">
        <v>78</v>
      </c>
      <c r="F6" s="8" t="s">
        <v>78</v>
      </c>
      <c r="G6" s="8" t="s">
        <v>19</v>
      </c>
    </row>
    <row r="7" spans="1:9" ht="40">
      <c r="A7" s="8" t="s">
        <v>193</v>
      </c>
      <c r="B7" s="8" t="s">
        <v>42</v>
      </c>
      <c r="C7" s="8" t="s">
        <v>182</v>
      </c>
      <c r="D7" s="17" t="s">
        <v>186</v>
      </c>
      <c r="E7" s="8" t="s">
        <v>41</v>
      </c>
      <c r="F7" s="8" t="s">
        <v>41</v>
      </c>
      <c r="G7" s="15" t="s">
        <v>19</v>
      </c>
    </row>
    <row r="8" spans="1:9" ht="40">
      <c r="A8" s="8" t="s">
        <v>194</v>
      </c>
      <c r="B8" s="8" t="s">
        <v>43</v>
      </c>
      <c r="C8" s="8" t="s">
        <v>182</v>
      </c>
      <c r="D8" s="17" t="s">
        <v>187</v>
      </c>
      <c r="E8" s="8" t="s">
        <v>45</v>
      </c>
      <c r="F8" s="8" t="s">
        <v>45</v>
      </c>
      <c r="G8" s="15" t="s">
        <v>19</v>
      </c>
    </row>
    <row r="9" spans="1:9" ht="40">
      <c r="A9" s="8" t="s">
        <v>195</v>
      </c>
      <c r="B9" s="8" t="s">
        <v>46</v>
      </c>
      <c r="C9" s="8" t="s">
        <v>182</v>
      </c>
      <c r="D9" s="17" t="s">
        <v>185</v>
      </c>
      <c r="E9" s="19" t="s">
        <v>51</v>
      </c>
      <c r="F9" s="19" t="s">
        <v>48</v>
      </c>
      <c r="G9" s="15" t="s">
        <v>19</v>
      </c>
    </row>
    <row r="10" spans="1:9" ht="50">
      <c r="A10" s="8" t="s">
        <v>196</v>
      </c>
      <c r="B10" s="8" t="s">
        <v>181</v>
      </c>
      <c r="C10" s="8" t="s">
        <v>182</v>
      </c>
      <c r="D10" s="17" t="s">
        <v>188</v>
      </c>
      <c r="E10" s="8" t="s">
        <v>189</v>
      </c>
      <c r="F10" s="8" t="s">
        <v>189</v>
      </c>
      <c r="G10" s="8" t="s">
        <v>19</v>
      </c>
    </row>
    <row r="11" spans="1:9">
      <c r="C11" s="14"/>
    </row>
  </sheetData>
  <dataValidations count="2">
    <dataValidation type="list" allowBlank="1" showInputMessage="1" showErrorMessage="1" sqref="G5:G44" xr:uid="{0E1F03BF-C301-4324-80ED-350E5215DE85}">
      <formula1>"Pass,Fail"</formula1>
    </dataValidation>
    <dataValidation type="list" allowBlank="1" showInputMessage="1" showErrorMessage="1" sqref="G4" xr:uid="{A7C7797D-4020-4F02-AC26-4FA9A9DF84C4}">
      <formula1>"Pass, Fail"</formula1>
    </dataValidation>
  </dataValidations>
  <hyperlinks>
    <hyperlink ref="A1" location="'Test report'!A1" display="Back to TestReport" xr:uid="{25C77726-9270-4ABD-864F-320C53608E2D}"/>
    <hyperlink ref="B1" location="BugList!A1" display="To Buglist" xr:uid="{2032D81B-1130-4165-B05C-A816C29C693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TC_DangNhap</vt:lpstr>
      <vt:lpstr>TC_DangKy</vt:lpstr>
      <vt:lpstr>TC_TrangChu</vt:lpstr>
      <vt:lpstr>TC_TimKiem</vt:lpstr>
      <vt:lpstr>TC_SPYeuThich</vt:lpstr>
      <vt:lpstr>TC_GioHang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Dell</cp:lastModifiedBy>
  <dcterms:created xsi:type="dcterms:W3CDTF">2024-05-03T07:38:53Z</dcterms:created>
  <dcterms:modified xsi:type="dcterms:W3CDTF">2025-01-14T10:18:46Z</dcterms:modified>
</cp:coreProperties>
</file>