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RC\Appendix B\"/>
    </mc:Choice>
  </mc:AlternateContent>
  <bookViews>
    <workbookView xWindow="0" yWindow="0" windowWidth="20490" windowHeight="7650"/>
  </bookViews>
  <sheets>
    <sheet name="Sheet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N16" i="1"/>
  <c r="Q20" i="1"/>
  <c r="Q21" i="1"/>
  <c r="Q22" i="1"/>
  <c r="Q23" i="1"/>
  <c r="Q24" i="1"/>
  <c r="Q25" i="1"/>
  <c r="Q26" i="1"/>
  <c r="Q27" i="1"/>
  <c r="Q28" i="1"/>
  <c r="Q29" i="1"/>
  <c r="Q30" i="1"/>
  <c r="Q31" i="1"/>
  <c r="Q19" i="1"/>
  <c r="P20" i="1"/>
  <c r="P21" i="1"/>
  <c r="P22" i="1"/>
  <c r="P23" i="1"/>
  <c r="P24" i="1"/>
  <c r="P25" i="1"/>
  <c r="P26" i="1"/>
  <c r="P27" i="1"/>
  <c r="P28" i="1"/>
  <c r="P29" i="1"/>
  <c r="P30" i="1"/>
  <c r="P31" i="1"/>
  <c r="P19" i="1"/>
  <c r="O20" i="1"/>
  <c r="O21" i="1"/>
  <c r="O22" i="1"/>
  <c r="O23" i="1"/>
  <c r="O24" i="1"/>
  <c r="O25" i="1"/>
  <c r="O26" i="1"/>
  <c r="O27" i="1"/>
  <c r="O28" i="1"/>
  <c r="O29" i="1"/>
  <c r="O30" i="1"/>
  <c r="O31" i="1"/>
  <c r="N20" i="1"/>
  <c r="N21" i="1"/>
  <c r="N22" i="1"/>
  <c r="N23" i="1"/>
  <c r="N24" i="1"/>
  <c r="N25" i="1"/>
  <c r="N26" i="1"/>
  <c r="N27" i="1"/>
  <c r="N28" i="1"/>
  <c r="N29" i="1"/>
  <c r="N30" i="1"/>
  <c r="N31" i="1"/>
  <c r="M20" i="1"/>
  <c r="M21" i="1"/>
  <c r="M22" i="1"/>
  <c r="M23" i="1"/>
  <c r="M24" i="1"/>
  <c r="M25" i="1"/>
  <c r="M26" i="1"/>
  <c r="M27" i="1"/>
  <c r="M28" i="1"/>
  <c r="M29" i="1"/>
  <c r="M30" i="1"/>
  <c r="M31" i="1"/>
  <c r="L20" i="1"/>
  <c r="L21" i="1"/>
  <c r="L22" i="1"/>
  <c r="L23" i="1"/>
  <c r="L24" i="1"/>
  <c r="L25" i="1"/>
  <c r="L26" i="1"/>
  <c r="L27" i="1"/>
  <c r="L28" i="1"/>
  <c r="L29" i="1"/>
  <c r="L30" i="1"/>
  <c r="L31" i="1"/>
  <c r="K20" i="1"/>
  <c r="K21" i="1"/>
  <c r="K22" i="1"/>
  <c r="K23" i="1"/>
  <c r="K24" i="1"/>
  <c r="K25" i="1"/>
  <c r="K26" i="1"/>
  <c r="K27" i="1"/>
  <c r="K28" i="1"/>
  <c r="K29" i="1"/>
  <c r="K30" i="1"/>
  <c r="K31" i="1"/>
  <c r="J20" i="1"/>
  <c r="J21" i="1"/>
  <c r="J22" i="1"/>
  <c r="J23" i="1"/>
  <c r="J24" i="1"/>
  <c r="J25" i="1"/>
  <c r="J26" i="1"/>
  <c r="J27" i="1"/>
  <c r="J28" i="1"/>
  <c r="J29" i="1"/>
  <c r="J30" i="1"/>
  <c r="J31" i="1"/>
  <c r="I20" i="1"/>
  <c r="I21" i="1"/>
  <c r="I22" i="1"/>
  <c r="I23" i="1"/>
  <c r="I24" i="1"/>
  <c r="I25" i="1"/>
  <c r="I26" i="1"/>
  <c r="I27" i="1"/>
  <c r="I28" i="1"/>
  <c r="I29" i="1"/>
  <c r="I30" i="1"/>
  <c r="I31" i="1"/>
  <c r="H20" i="1"/>
  <c r="H21" i="1"/>
  <c r="H22" i="1"/>
  <c r="H23" i="1"/>
  <c r="H24" i="1"/>
  <c r="H25" i="1"/>
  <c r="H26" i="1"/>
  <c r="H27" i="1"/>
  <c r="H28" i="1"/>
  <c r="H29" i="1"/>
  <c r="H30" i="1"/>
  <c r="H31" i="1"/>
  <c r="G20" i="1"/>
  <c r="G21" i="1"/>
  <c r="G22" i="1"/>
  <c r="G23" i="1"/>
  <c r="G24" i="1"/>
  <c r="G25" i="1"/>
  <c r="G26" i="1"/>
  <c r="G27" i="1"/>
  <c r="G28" i="1"/>
  <c r="G29" i="1"/>
  <c r="G30" i="1"/>
  <c r="G31" i="1"/>
  <c r="F20" i="1"/>
  <c r="F21" i="1"/>
  <c r="F22" i="1"/>
  <c r="F23" i="1"/>
  <c r="F24" i="1"/>
  <c r="F25" i="1"/>
  <c r="F26" i="1"/>
  <c r="F27" i="1"/>
  <c r="F28" i="1"/>
  <c r="F29" i="1"/>
  <c r="F30" i="1"/>
  <c r="F31" i="1"/>
  <c r="E20" i="1"/>
  <c r="E21" i="1"/>
  <c r="E22" i="1"/>
  <c r="E23" i="1"/>
  <c r="E24" i="1"/>
  <c r="E25" i="1"/>
  <c r="E26" i="1"/>
  <c r="E27" i="1"/>
  <c r="E28" i="1"/>
  <c r="E29" i="1"/>
  <c r="E30" i="1"/>
  <c r="E31" i="1"/>
  <c r="E19" i="1"/>
  <c r="G19" i="1"/>
  <c r="F19" i="1"/>
  <c r="H19" i="1"/>
  <c r="I19" i="1"/>
  <c r="J19" i="1"/>
  <c r="K19" i="1"/>
  <c r="L19" i="1"/>
  <c r="M19" i="1"/>
  <c r="N19" i="1"/>
  <c r="O19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C20" i="1"/>
  <c r="C21" i="1"/>
  <c r="C22" i="1"/>
  <c r="C23" i="1"/>
  <c r="C24" i="1"/>
  <c r="C25" i="1"/>
  <c r="C26" i="1"/>
  <c r="C27" i="1"/>
  <c r="C28" i="1"/>
  <c r="C29" i="1"/>
  <c r="C30" i="1"/>
  <c r="C31" i="1"/>
  <c r="C19" i="1"/>
  <c r="K16" i="1"/>
  <c r="D16" i="1"/>
  <c r="E16" i="1"/>
  <c r="F16" i="1"/>
  <c r="G16" i="1"/>
  <c r="H16" i="1"/>
  <c r="I16" i="1"/>
  <c r="J16" i="1"/>
  <c r="L16" i="1"/>
  <c r="M16" i="1"/>
  <c r="O16" i="1"/>
  <c r="C16" i="1"/>
</calcChain>
</file>

<file path=xl/sharedStrings.xml><?xml version="1.0" encoding="utf-8"?>
<sst xmlns="http://schemas.openxmlformats.org/spreadsheetml/2006/main" count="84" uniqueCount="32">
  <si>
    <t>UC_001</t>
  </si>
  <si>
    <t>UC_002</t>
  </si>
  <si>
    <t>UC_003</t>
  </si>
  <si>
    <t>UC_004</t>
  </si>
  <si>
    <t>UC_005</t>
  </si>
  <si>
    <t>UC_006</t>
  </si>
  <si>
    <t>UC_007</t>
  </si>
  <si>
    <t>UC_008</t>
  </si>
  <si>
    <t>UC_009</t>
  </si>
  <si>
    <t>UC_010</t>
  </si>
  <si>
    <t>UC_011</t>
  </si>
  <si>
    <t>UC_012</t>
  </si>
  <si>
    <t>UC_013</t>
  </si>
  <si>
    <t>SUM</t>
  </si>
  <si>
    <t>ID</t>
  </si>
  <si>
    <t>Tên Use Case</t>
  </si>
  <si>
    <t>Borrow Device</t>
  </si>
  <si>
    <t>Change Password</t>
  </si>
  <si>
    <t>Decentralization Member</t>
  </si>
  <si>
    <t>Display Information</t>
  </si>
  <si>
    <t>Find</t>
  </si>
  <si>
    <t>Logout</t>
  </si>
  <si>
    <t>Manage Member</t>
  </si>
  <si>
    <t>Manage Project</t>
  </si>
  <si>
    <t>Manage LabRoom</t>
  </si>
  <si>
    <t>Manage Producer</t>
  </si>
  <si>
    <t>Manage Device</t>
  </si>
  <si>
    <t>Change Personal Information</t>
  </si>
  <si>
    <t>Setting</t>
  </si>
  <si>
    <t>Sum</t>
  </si>
  <si>
    <t>Sum/13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</si>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</sst>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164" fontId="0" fillId="0" borderId="0" xfId="0" applyNumberFormat="1"/>
    <xf numFmtId="2" fontId="1" fillId="3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4" borderId="0" xfId="0" applyNumberFormat="1" applyFont="1" applyFill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2" fontId="0" fillId="2" borderId="0" xfId="0" applyNumberFormat="1" applyFill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workbookViewId="0">
      <selection activeCell="V7" sqref="V7"/>
    </sheetView>
  </sheetViews>
  <sheetFormatPr defaultRowHeight="15" x14ac:dyDescent="0.25"/>
  <cols>
    <col min="2" max="2" width="7.5703125" customWidth="1"/>
    <col min="3" max="3" width="6.7109375" customWidth="1"/>
    <col min="4" max="4" width="6" customWidth="1"/>
    <col min="5" max="6" width="6.42578125" customWidth="1"/>
    <col min="7" max="7" width="6.28515625" customWidth="1"/>
    <col min="8" max="9" width="6.42578125" customWidth="1"/>
    <col min="10" max="10" width="6.5703125" customWidth="1"/>
    <col min="11" max="11" width="6.28515625" customWidth="1"/>
    <col min="12" max="12" width="5.85546875" customWidth="1"/>
    <col min="13" max="13" width="6.42578125" customWidth="1"/>
    <col min="14" max="14" width="6.7109375" customWidth="1"/>
    <col min="15" max="15" width="6.85546875" customWidth="1"/>
    <col min="16" max="16" width="6.140625" customWidth="1"/>
    <col min="17" max="17" width="6.85546875" customWidth="1"/>
    <col min="18" max="18" width="8.5703125" customWidth="1"/>
    <col min="19" max="19" width="27.28515625" bestFit="1" customWidth="1"/>
  </cols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0" x14ac:dyDescent="0.25">
      <c r="A2" s="1"/>
      <c r="B2" s="5"/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 t="s">
        <v>11</v>
      </c>
      <c r="O2" s="4" t="s">
        <v>12</v>
      </c>
      <c r="P2" s="1"/>
    </row>
    <row r="3" spans="1:20" x14ac:dyDescent="0.25">
      <c r="A3" s="1"/>
      <c r="B3" s="4" t="s">
        <v>0</v>
      </c>
      <c r="C3" s="2">
        <v>1</v>
      </c>
      <c r="D3" s="2">
        <v>9</v>
      </c>
      <c r="E3" s="2">
        <v>3</v>
      </c>
      <c r="F3" s="2">
        <v>5</v>
      </c>
      <c r="G3" s="2">
        <v>7</v>
      </c>
      <c r="H3" s="2">
        <v>9</v>
      </c>
      <c r="I3" s="2">
        <v>1</v>
      </c>
      <c r="J3" s="2">
        <v>1</v>
      </c>
      <c r="K3" s="2">
        <v>3</v>
      </c>
      <c r="L3" s="2">
        <v>5</v>
      </c>
      <c r="M3" s="2">
        <v>3</v>
      </c>
      <c r="N3" s="2">
        <v>9</v>
      </c>
      <c r="O3" s="2">
        <v>7</v>
      </c>
      <c r="P3" s="1"/>
      <c r="R3" s="12" t="s">
        <v>14</v>
      </c>
      <c r="S3" s="12" t="s">
        <v>15</v>
      </c>
      <c r="T3" s="4" t="s">
        <v>31</v>
      </c>
    </row>
    <row r="4" spans="1:20" x14ac:dyDescent="0.25">
      <c r="A4" s="1"/>
      <c r="B4" s="4" t="s">
        <v>1</v>
      </c>
      <c r="C4" s="3">
        <v>0.1111111111111111</v>
      </c>
      <c r="D4" s="3">
        <v>1</v>
      </c>
      <c r="E4" s="3">
        <v>0.2</v>
      </c>
      <c r="F4" s="3">
        <v>0.14285714285714285</v>
      </c>
      <c r="G4" s="3">
        <v>0.2</v>
      </c>
      <c r="H4" s="3">
        <v>1</v>
      </c>
      <c r="I4" s="3">
        <v>0.1111111111111111</v>
      </c>
      <c r="J4" s="3">
        <v>0.1111111111111111</v>
      </c>
      <c r="K4" s="3">
        <v>0.14285714285714285</v>
      </c>
      <c r="L4" s="3">
        <v>0.14285714285714285</v>
      </c>
      <c r="M4" s="3">
        <v>0.1111111111111111</v>
      </c>
      <c r="N4" s="3">
        <v>1</v>
      </c>
      <c r="O4" s="3">
        <v>0.2</v>
      </c>
      <c r="P4" s="1"/>
      <c r="R4" s="12" t="s">
        <v>0</v>
      </c>
      <c r="S4" s="13" t="s">
        <v>16</v>
      </c>
      <c r="T4" s="6">
        <f>Q19*100</f>
        <v>18.875207111755408</v>
      </c>
    </row>
    <row r="5" spans="1:20" x14ac:dyDescent="0.25">
      <c r="A5" s="1"/>
      <c r="B5" s="4" t="s">
        <v>2</v>
      </c>
      <c r="C5" s="3">
        <v>0.33333333333333331</v>
      </c>
      <c r="D5" s="3">
        <v>5</v>
      </c>
      <c r="E5" s="3">
        <v>1</v>
      </c>
      <c r="F5" s="3">
        <v>3</v>
      </c>
      <c r="G5" s="3">
        <v>5</v>
      </c>
      <c r="H5" s="3">
        <v>7</v>
      </c>
      <c r="I5" s="3">
        <v>0.33333333333333331</v>
      </c>
      <c r="J5" s="3">
        <v>0.33333333333333331</v>
      </c>
      <c r="K5" s="3">
        <v>1</v>
      </c>
      <c r="L5" s="3">
        <v>1</v>
      </c>
      <c r="M5" s="3">
        <v>0.14285714285714285</v>
      </c>
      <c r="N5" s="3">
        <v>1</v>
      </c>
      <c r="O5" s="3">
        <v>1</v>
      </c>
      <c r="P5" s="1"/>
      <c r="R5" s="12" t="s">
        <v>1</v>
      </c>
      <c r="S5" s="13" t="s">
        <v>17</v>
      </c>
      <c r="T5" s="6">
        <f>Q20*100</f>
        <v>1.2678032775959833</v>
      </c>
    </row>
    <row r="6" spans="1:20" x14ac:dyDescent="0.25">
      <c r="A6" s="1"/>
      <c r="B6" s="4" t="s">
        <v>3</v>
      </c>
      <c r="C6" s="2">
        <v>0.2</v>
      </c>
      <c r="D6" s="2">
        <v>7</v>
      </c>
      <c r="E6" s="2">
        <v>0.33333333333333331</v>
      </c>
      <c r="F6" s="3">
        <v>1</v>
      </c>
      <c r="G6" s="3">
        <v>3</v>
      </c>
      <c r="H6" s="3">
        <v>1</v>
      </c>
      <c r="I6" s="3">
        <v>0.14285714285714285</v>
      </c>
      <c r="J6" s="3">
        <v>0.14285714285714285</v>
      </c>
      <c r="K6" s="3">
        <v>0.33333333333333331</v>
      </c>
      <c r="L6" s="3">
        <v>0.33333333333333331</v>
      </c>
      <c r="M6" s="3">
        <v>0.14285714285714285</v>
      </c>
      <c r="N6" s="3">
        <v>1</v>
      </c>
      <c r="O6" s="3">
        <v>1</v>
      </c>
      <c r="P6" s="1"/>
      <c r="R6" s="12" t="s">
        <v>2</v>
      </c>
      <c r="S6" s="13" t="s">
        <v>18</v>
      </c>
      <c r="T6" s="6">
        <f>Q21*100</f>
        <v>5.7691989301874864</v>
      </c>
    </row>
    <row r="7" spans="1:20" x14ac:dyDescent="0.25">
      <c r="A7" s="1"/>
      <c r="B7" s="4" t="s">
        <v>4</v>
      </c>
      <c r="C7" s="2">
        <v>0.14285714285714285</v>
      </c>
      <c r="D7" s="2">
        <v>5</v>
      </c>
      <c r="E7" s="2">
        <v>0.2</v>
      </c>
      <c r="F7" s="3">
        <v>0.33333333333333331</v>
      </c>
      <c r="G7" s="3">
        <v>1</v>
      </c>
      <c r="H7" s="3">
        <v>3</v>
      </c>
      <c r="I7" s="3">
        <v>0.14285714285714285</v>
      </c>
      <c r="J7" s="3">
        <v>0.14285714285714285</v>
      </c>
      <c r="K7" s="3">
        <v>0.2</v>
      </c>
      <c r="L7" s="3">
        <v>0.2</v>
      </c>
      <c r="M7" s="3">
        <v>0.14285714285714285</v>
      </c>
      <c r="N7" s="3">
        <v>3</v>
      </c>
      <c r="O7" s="3">
        <v>1</v>
      </c>
      <c r="P7" s="1"/>
      <c r="R7" s="12" t="s">
        <v>3</v>
      </c>
      <c r="S7" s="13" t="s">
        <v>19</v>
      </c>
      <c r="T7" s="6">
        <f>Q22*100</f>
        <v>3.1311306738829039</v>
      </c>
    </row>
    <row r="8" spans="1:20" x14ac:dyDescent="0.25">
      <c r="A8" s="1"/>
      <c r="B8" s="4" t="s">
        <v>5</v>
      </c>
      <c r="C8" s="2">
        <v>0.1111111111111111</v>
      </c>
      <c r="D8" s="2">
        <v>1</v>
      </c>
      <c r="E8" s="2">
        <v>0.14285714285714285</v>
      </c>
      <c r="F8" s="3">
        <v>1</v>
      </c>
      <c r="G8" s="3">
        <v>0.33333333333333331</v>
      </c>
      <c r="H8" s="3">
        <v>1</v>
      </c>
      <c r="I8" s="3">
        <v>0.1111111111111111</v>
      </c>
      <c r="J8" s="3">
        <v>0.1111111111111111</v>
      </c>
      <c r="K8" s="3">
        <v>0.14285714285714285</v>
      </c>
      <c r="L8" s="3">
        <v>0.14285714285714285</v>
      </c>
      <c r="M8" s="3">
        <v>0.1111111111111111</v>
      </c>
      <c r="N8" s="3">
        <v>0.2</v>
      </c>
      <c r="O8" s="3">
        <v>0.14285714285714285</v>
      </c>
      <c r="P8" s="1"/>
      <c r="R8" s="12" t="s">
        <v>4</v>
      </c>
      <c r="S8" s="13" t="s">
        <v>20</v>
      </c>
      <c r="T8" s="6">
        <f>Q23*100</f>
        <v>2.8169386712219651</v>
      </c>
    </row>
    <row r="9" spans="1:20" x14ac:dyDescent="0.25">
      <c r="A9" s="1"/>
      <c r="B9" s="4" t="s">
        <v>6</v>
      </c>
      <c r="C9" s="2">
        <v>1</v>
      </c>
      <c r="D9" s="2">
        <v>9</v>
      </c>
      <c r="E9" s="2">
        <v>3</v>
      </c>
      <c r="F9" s="3">
        <v>7</v>
      </c>
      <c r="G9" s="3">
        <v>7</v>
      </c>
      <c r="H9" s="3">
        <v>9</v>
      </c>
      <c r="I9" s="3">
        <v>1</v>
      </c>
      <c r="J9" s="3">
        <v>1</v>
      </c>
      <c r="K9" s="3">
        <v>3</v>
      </c>
      <c r="L9" s="3">
        <v>3</v>
      </c>
      <c r="M9" s="3">
        <v>1</v>
      </c>
      <c r="N9" s="3">
        <v>5</v>
      </c>
      <c r="O9" s="3">
        <v>5</v>
      </c>
      <c r="P9" s="1"/>
      <c r="R9" s="12" t="s">
        <v>5</v>
      </c>
      <c r="S9" s="13" t="s">
        <v>21</v>
      </c>
      <c r="T9" s="6">
        <f>Q24*100</f>
        <v>1.2702033156544641</v>
      </c>
    </row>
    <row r="10" spans="1:20" x14ac:dyDescent="0.25">
      <c r="A10" s="1"/>
      <c r="B10" s="4" t="s">
        <v>7</v>
      </c>
      <c r="C10" s="2">
        <v>1</v>
      </c>
      <c r="D10" s="2">
        <v>9</v>
      </c>
      <c r="E10" s="2">
        <v>3</v>
      </c>
      <c r="F10" s="3">
        <v>7</v>
      </c>
      <c r="G10" s="3">
        <v>7</v>
      </c>
      <c r="H10" s="3">
        <v>9</v>
      </c>
      <c r="I10" s="3">
        <v>1</v>
      </c>
      <c r="J10" s="3">
        <v>1</v>
      </c>
      <c r="K10" s="3">
        <v>3</v>
      </c>
      <c r="L10" s="3">
        <v>3</v>
      </c>
      <c r="M10" s="3">
        <v>1</v>
      </c>
      <c r="N10" s="3">
        <v>5</v>
      </c>
      <c r="O10" s="3">
        <v>5</v>
      </c>
      <c r="P10" s="1"/>
      <c r="R10" s="12" t="s">
        <v>6</v>
      </c>
      <c r="S10" s="13" t="s">
        <v>22</v>
      </c>
      <c r="T10" s="6">
        <f>Q25*100</f>
        <v>15.208536121562627</v>
      </c>
    </row>
    <row r="11" spans="1:20" x14ac:dyDescent="0.25">
      <c r="A11" s="1"/>
      <c r="B11" s="4" t="s">
        <v>8</v>
      </c>
      <c r="C11" s="2">
        <v>0.33333333333333331</v>
      </c>
      <c r="D11" s="2">
        <v>7</v>
      </c>
      <c r="E11" s="2">
        <v>1</v>
      </c>
      <c r="F11" s="3">
        <v>3</v>
      </c>
      <c r="G11" s="3">
        <v>5</v>
      </c>
      <c r="H11" s="3">
        <v>7</v>
      </c>
      <c r="I11" s="3">
        <v>0.33333333333333331</v>
      </c>
      <c r="J11" s="3">
        <v>0.33333333333333331</v>
      </c>
      <c r="K11" s="3">
        <v>1</v>
      </c>
      <c r="L11" s="3">
        <v>1</v>
      </c>
      <c r="M11" s="3">
        <v>0.33333333333333331</v>
      </c>
      <c r="N11" s="3">
        <v>3</v>
      </c>
      <c r="O11" s="3">
        <v>3</v>
      </c>
      <c r="P11" s="1"/>
      <c r="R11" s="12" t="s">
        <v>7</v>
      </c>
      <c r="S11" s="13" t="s">
        <v>23</v>
      </c>
      <c r="T11" s="6">
        <f>Q26*100</f>
        <v>15.208536121562627</v>
      </c>
    </row>
    <row r="12" spans="1:20" x14ac:dyDescent="0.25">
      <c r="A12" s="1"/>
      <c r="B12" s="4" t="s">
        <v>9</v>
      </c>
      <c r="C12" s="2">
        <v>0.2</v>
      </c>
      <c r="D12" s="2">
        <v>7</v>
      </c>
      <c r="E12" s="2">
        <v>1</v>
      </c>
      <c r="F12" s="3">
        <v>3</v>
      </c>
      <c r="G12" s="3">
        <v>5</v>
      </c>
      <c r="H12" s="3">
        <v>7</v>
      </c>
      <c r="I12" s="3">
        <v>0.33333333333333331</v>
      </c>
      <c r="J12" s="3">
        <v>0.33333333333333331</v>
      </c>
      <c r="K12" s="3">
        <v>1</v>
      </c>
      <c r="L12" s="3">
        <v>1</v>
      </c>
      <c r="M12" s="3">
        <v>0.33333333333333331</v>
      </c>
      <c r="N12" s="3">
        <v>3</v>
      </c>
      <c r="O12" s="3">
        <v>3</v>
      </c>
      <c r="P12" s="1"/>
      <c r="R12" s="12" t="s">
        <v>8</v>
      </c>
      <c r="S12" s="13" t="s">
        <v>24</v>
      </c>
      <c r="T12" s="6">
        <f>Q27*100</f>
        <v>6.9850344927179231</v>
      </c>
    </row>
    <row r="13" spans="1:20" x14ac:dyDescent="0.25">
      <c r="A13" s="1"/>
      <c r="B13" s="4" t="s">
        <v>10</v>
      </c>
      <c r="C13" s="2">
        <v>0.33333333333333331</v>
      </c>
      <c r="D13" s="2">
        <v>9</v>
      </c>
      <c r="E13" s="2">
        <v>7</v>
      </c>
      <c r="F13" s="3">
        <v>7</v>
      </c>
      <c r="G13" s="3">
        <v>7</v>
      </c>
      <c r="H13" s="3">
        <v>9</v>
      </c>
      <c r="I13" s="3">
        <v>1</v>
      </c>
      <c r="J13" s="3">
        <v>1</v>
      </c>
      <c r="K13" s="3">
        <v>3</v>
      </c>
      <c r="L13" s="3">
        <v>3</v>
      </c>
      <c r="M13" s="3">
        <v>1</v>
      </c>
      <c r="N13" s="3">
        <v>7</v>
      </c>
      <c r="O13" s="3">
        <v>7</v>
      </c>
      <c r="P13" s="1"/>
      <c r="R13" s="12" t="s">
        <v>9</v>
      </c>
      <c r="S13" s="13" t="s">
        <v>25</v>
      </c>
      <c r="T13" s="6">
        <f>Q28*100</f>
        <v>6.7806847627514948</v>
      </c>
    </row>
    <row r="14" spans="1:20" x14ac:dyDescent="0.25">
      <c r="A14" s="1"/>
      <c r="B14" s="4" t="s">
        <v>11</v>
      </c>
      <c r="C14" s="2">
        <v>0.1111111111111111</v>
      </c>
      <c r="D14" s="2">
        <v>1</v>
      </c>
      <c r="E14" s="2">
        <v>1</v>
      </c>
      <c r="F14" s="3">
        <v>1</v>
      </c>
      <c r="G14" s="3">
        <v>0.33333333333333331</v>
      </c>
      <c r="H14" s="3">
        <v>5</v>
      </c>
      <c r="I14" s="3">
        <v>0.2</v>
      </c>
      <c r="J14" s="3">
        <v>0.2</v>
      </c>
      <c r="K14" s="3">
        <v>0.33333333333333331</v>
      </c>
      <c r="L14" s="3">
        <v>0.33333333333333331</v>
      </c>
      <c r="M14" s="3">
        <v>0.14285714285714285</v>
      </c>
      <c r="N14" s="3">
        <v>1</v>
      </c>
      <c r="O14" s="3">
        <v>1</v>
      </c>
      <c r="P14" s="1"/>
      <c r="R14" s="12" t="s">
        <v>10</v>
      </c>
      <c r="S14" s="13" t="s">
        <v>26</v>
      </c>
      <c r="T14" s="6">
        <f>Q29*100</f>
        <v>16.411302520846146</v>
      </c>
    </row>
    <row r="15" spans="1:20" x14ac:dyDescent="0.25">
      <c r="A15" s="1"/>
      <c r="B15" s="4" t="s">
        <v>12</v>
      </c>
      <c r="C15" s="2">
        <v>0.14285714285714285</v>
      </c>
      <c r="D15" s="2">
        <v>5</v>
      </c>
      <c r="E15" s="2">
        <v>1</v>
      </c>
      <c r="F15" s="2">
        <v>1</v>
      </c>
      <c r="G15" s="2">
        <v>1</v>
      </c>
      <c r="H15" s="2">
        <v>7</v>
      </c>
      <c r="I15" s="2">
        <v>0.2</v>
      </c>
      <c r="J15" s="2">
        <v>0.2</v>
      </c>
      <c r="K15" s="2">
        <v>0.33333333333333331</v>
      </c>
      <c r="L15" s="2">
        <v>0.33333333333333331</v>
      </c>
      <c r="M15" s="2">
        <v>0.14285714285714285</v>
      </c>
      <c r="N15" s="2">
        <v>1</v>
      </c>
      <c r="O15" s="2">
        <v>1</v>
      </c>
      <c r="P15" s="1"/>
      <c r="R15" s="12" t="s">
        <v>11</v>
      </c>
      <c r="S15" s="13" t="s">
        <v>27</v>
      </c>
      <c r="T15" s="6">
        <f>Q30*100</f>
        <v>2.7532209405473318</v>
      </c>
    </row>
    <row r="16" spans="1:20" x14ac:dyDescent="0.25">
      <c r="A16" s="1"/>
      <c r="B16" s="4" t="s">
        <v>13</v>
      </c>
      <c r="C16" s="2">
        <f>SUM(C3:C15)</f>
        <v>5.019047619047619</v>
      </c>
      <c r="D16" s="2">
        <f t="shared" ref="D16:O16" si="0">SUM(D3:D15)</f>
        <v>75</v>
      </c>
      <c r="E16" s="2">
        <f t="shared" si="0"/>
        <v>21.876190476190477</v>
      </c>
      <c r="F16" s="2">
        <f>SUM(F3:F15)</f>
        <v>39.476190476190474</v>
      </c>
      <c r="G16" s="2">
        <f t="shared" si="0"/>
        <v>48.866666666666667</v>
      </c>
      <c r="H16" s="2">
        <f t="shared" si="0"/>
        <v>75</v>
      </c>
      <c r="I16" s="2">
        <f t="shared" si="0"/>
        <v>5.9079365079365074</v>
      </c>
      <c r="J16" s="2">
        <f t="shared" si="0"/>
        <v>5.9079365079365074</v>
      </c>
      <c r="K16" s="2">
        <f>SUM(K3:K15)</f>
        <v>16.485714285714284</v>
      </c>
      <c r="L16" s="2">
        <f t="shared" si="0"/>
        <v>18.485714285714284</v>
      </c>
      <c r="M16" s="2">
        <f t="shared" si="0"/>
        <v>7.6031746031746028</v>
      </c>
      <c r="N16" s="2">
        <f>SUM(N3:N15)</f>
        <v>40.200000000000003</v>
      </c>
      <c r="O16" s="2">
        <f t="shared" si="0"/>
        <v>35.342857142857142</v>
      </c>
      <c r="P16" s="1"/>
      <c r="Q16" s="1"/>
      <c r="R16" s="12" t="s">
        <v>12</v>
      </c>
      <c r="S16" s="13" t="s">
        <v>28</v>
      </c>
      <c r="T16" s="6">
        <f>Q31*100</f>
        <v>3.5222030597136382</v>
      </c>
    </row>
    <row r="17" spans="1:19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5">
      <c r="A18" s="1"/>
      <c r="B18" s="7"/>
      <c r="C18" s="8" t="s">
        <v>0</v>
      </c>
      <c r="D18" s="8" t="s">
        <v>1</v>
      </c>
      <c r="E18" s="8" t="s">
        <v>2</v>
      </c>
      <c r="F18" s="8" t="s">
        <v>3</v>
      </c>
      <c r="G18" s="8" t="s">
        <v>4</v>
      </c>
      <c r="H18" s="8" t="s">
        <v>5</v>
      </c>
      <c r="I18" s="8" t="s">
        <v>6</v>
      </c>
      <c r="J18" s="8" t="s">
        <v>7</v>
      </c>
      <c r="K18" s="8" t="s">
        <v>8</v>
      </c>
      <c r="L18" s="8" t="s">
        <v>9</v>
      </c>
      <c r="M18" s="8" t="s">
        <v>10</v>
      </c>
      <c r="N18" s="8" t="s">
        <v>11</v>
      </c>
      <c r="O18" s="8" t="s">
        <v>12</v>
      </c>
      <c r="P18" s="9" t="s">
        <v>29</v>
      </c>
      <c r="Q18" s="9" t="s">
        <v>30</v>
      </c>
      <c r="R18" s="1"/>
      <c r="S18" s="1"/>
    </row>
    <row r="19" spans="1:19" x14ac:dyDescent="0.25">
      <c r="A19" s="1"/>
      <c r="B19" s="8" t="s">
        <v>0</v>
      </c>
      <c r="C19" s="10">
        <f>C3/SUM($C$3:$C$15)</f>
        <v>0.19924098671726756</v>
      </c>
      <c r="D19" s="10">
        <f>D3/SUM($D$3:$D$15)</f>
        <v>0.12</v>
      </c>
      <c r="E19" s="10">
        <f>E3/SUM($E$3:$E$15)</f>
        <v>0.13713539399216368</v>
      </c>
      <c r="F19" s="10">
        <f t="shared" ref="F19:O19" si="1">F3/SUM(F$3:F$15)</f>
        <v>0.12665862484921592</v>
      </c>
      <c r="G19" s="10">
        <f>G3/SUM(G$3:G$15)</f>
        <v>0.1432469304229195</v>
      </c>
      <c r="H19" s="10">
        <f t="shared" si="1"/>
        <v>0.12</v>
      </c>
      <c r="I19" s="10">
        <f t="shared" si="1"/>
        <v>0.16926383664696401</v>
      </c>
      <c r="J19" s="10">
        <f t="shared" si="1"/>
        <v>0.16926383664696401</v>
      </c>
      <c r="K19" s="10">
        <f t="shared" si="1"/>
        <v>0.18197573656845756</v>
      </c>
      <c r="L19" s="10">
        <f t="shared" si="1"/>
        <v>0.27047913446676974</v>
      </c>
      <c r="M19" s="10">
        <f t="shared" si="1"/>
        <v>0.39457202505219208</v>
      </c>
      <c r="N19" s="10">
        <f t="shared" si="1"/>
        <v>0.22388059701492535</v>
      </c>
      <c r="O19" s="10">
        <f t="shared" si="1"/>
        <v>0.1980598221503638</v>
      </c>
      <c r="P19" s="11">
        <f>SUM(C19:O19)</f>
        <v>2.4537769245282033</v>
      </c>
      <c r="Q19" s="11">
        <f>P19/13</f>
        <v>0.1887520711175541</v>
      </c>
      <c r="R19" s="1"/>
    </row>
    <row r="20" spans="1:19" x14ac:dyDescent="0.25">
      <c r="B20" s="8" t="s">
        <v>1</v>
      </c>
      <c r="C20" s="10">
        <f t="shared" ref="C20:C31" si="2">C4/SUM($C$3:$C$15)</f>
        <v>2.2137887413029727E-2</v>
      </c>
      <c r="D20" s="10">
        <f t="shared" ref="D20:D31" si="3">D4/SUM($D$3:$D$15)</f>
        <v>1.3333333333333334E-2</v>
      </c>
      <c r="E20" s="10">
        <f t="shared" ref="E20:E31" si="4">E4/SUM($E$3:$E$15)</f>
        <v>9.1423595994775796E-3</v>
      </c>
      <c r="F20" s="10">
        <f t="shared" ref="F20:O20" si="5">F4/SUM(F$3:F$15)</f>
        <v>3.6188178528347406E-3</v>
      </c>
      <c r="G20" s="10">
        <f t="shared" si="5"/>
        <v>4.0927694406548429E-3</v>
      </c>
      <c r="H20" s="10">
        <f t="shared" si="5"/>
        <v>1.3333333333333334E-2</v>
      </c>
      <c r="I20" s="10">
        <f t="shared" si="5"/>
        <v>1.8807092960773777E-2</v>
      </c>
      <c r="J20" s="10">
        <f t="shared" si="5"/>
        <v>1.8807092960773777E-2</v>
      </c>
      <c r="K20" s="10">
        <f t="shared" si="5"/>
        <v>8.6655112651646445E-3</v>
      </c>
      <c r="L20" s="10">
        <f t="shared" si="5"/>
        <v>7.7279752704791345E-3</v>
      </c>
      <c r="M20" s="10">
        <f t="shared" si="5"/>
        <v>1.4613778705636743E-2</v>
      </c>
      <c r="N20" s="10">
        <f t="shared" si="5"/>
        <v>2.4875621890547261E-2</v>
      </c>
      <c r="O20" s="10">
        <f t="shared" si="5"/>
        <v>5.6588520614389657E-3</v>
      </c>
      <c r="P20" s="11">
        <f t="shared" ref="P20:P31" si="6">SUM(C20:O20)</f>
        <v>0.16481442608747784</v>
      </c>
      <c r="Q20" s="11">
        <f t="shared" ref="Q20:Q31" si="7">P20/13</f>
        <v>1.2678032775959833E-2</v>
      </c>
    </row>
    <row r="21" spans="1:19" x14ac:dyDescent="0.25">
      <c r="B21" s="8" t="s">
        <v>2</v>
      </c>
      <c r="C21" s="10">
        <f t="shared" si="2"/>
        <v>6.6413662239089177E-2</v>
      </c>
      <c r="D21" s="10">
        <f t="shared" si="3"/>
        <v>6.6666666666666666E-2</v>
      </c>
      <c r="E21" s="10">
        <f t="shared" si="4"/>
        <v>4.5711797997387893E-2</v>
      </c>
      <c r="F21" s="10">
        <f t="shared" ref="F21:O21" si="8">F5/SUM(F$3:F$15)</f>
        <v>7.5995174909529561E-2</v>
      </c>
      <c r="G21" s="10">
        <f t="shared" si="8"/>
        <v>0.10231923601637108</v>
      </c>
      <c r="H21" s="10">
        <f t="shared" si="8"/>
        <v>9.3333333333333338E-2</v>
      </c>
      <c r="I21" s="10">
        <f t="shared" si="8"/>
        <v>5.6421278882321332E-2</v>
      </c>
      <c r="J21" s="10">
        <f t="shared" si="8"/>
        <v>5.6421278882321332E-2</v>
      </c>
      <c r="K21" s="10">
        <f t="shared" si="8"/>
        <v>6.0658578856152522E-2</v>
      </c>
      <c r="L21" s="10">
        <f t="shared" si="8"/>
        <v>5.4095826893353946E-2</v>
      </c>
      <c r="M21" s="10">
        <f t="shared" si="8"/>
        <v>1.8789144050104383E-2</v>
      </c>
      <c r="N21" s="10">
        <f t="shared" si="8"/>
        <v>2.4875621890547261E-2</v>
      </c>
      <c r="O21" s="10">
        <f t="shared" si="8"/>
        <v>2.8294260307194827E-2</v>
      </c>
      <c r="P21" s="11">
        <f t="shared" si="6"/>
        <v>0.7499958609243732</v>
      </c>
      <c r="Q21" s="11">
        <f t="shared" si="7"/>
        <v>5.7691989301874864E-2</v>
      </c>
    </row>
    <row r="22" spans="1:19" x14ac:dyDescent="0.25">
      <c r="B22" s="8" t="s">
        <v>3</v>
      </c>
      <c r="C22" s="10">
        <f t="shared" si="2"/>
        <v>3.9848197343453511E-2</v>
      </c>
      <c r="D22" s="10">
        <f t="shared" si="3"/>
        <v>9.3333333333333338E-2</v>
      </c>
      <c r="E22" s="10">
        <f t="shared" si="4"/>
        <v>1.5237265999129298E-2</v>
      </c>
      <c r="F22" s="10">
        <f t="shared" ref="F22:O22" si="9">F6/SUM(F$3:F$15)</f>
        <v>2.5331724969843185E-2</v>
      </c>
      <c r="G22" s="10">
        <f t="shared" si="9"/>
        <v>6.1391541609822645E-2</v>
      </c>
      <c r="H22" s="10">
        <f t="shared" si="9"/>
        <v>1.3333333333333334E-2</v>
      </c>
      <c r="I22" s="10">
        <f t="shared" si="9"/>
        <v>2.418054809242343E-2</v>
      </c>
      <c r="J22" s="10">
        <f t="shared" si="9"/>
        <v>2.418054809242343E-2</v>
      </c>
      <c r="K22" s="10">
        <f t="shared" si="9"/>
        <v>2.0219526285384173E-2</v>
      </c>
      <c r="L22" s="10">
        <f t="shared" si="9"/>
        <v>1.8031942297784646E-2</v>
      </c>
      <c r="M22" s="10">
        <f t="shared" si="9"/>
        <v>1.8789144050104383E-2</v>
      </c>
      <c r="N22" s="10">
        <f t="shared" si="9"/>
        <v>2.4875621890547261E-2</v>
      </c>
      <c r="O22" s="10">
        <f t="shared" si="9"/>
        <v>2.8294260307194827E-2</v>
      </c>
      <c r="P22" s="11">
        <f t="shared" si="6"/>
        <v>0.40704698760477748</v>
      </c>
      <c r="Q22" s="11">
        <f t="shared" si="7"/>
        <v>3.1311306738829037E-2</v>
      </c>
    </row>
    <row r="23" spans="1:19" x14ac:dyDescent="0.25">
      <c r="B23" s="8" t="s">
        <v>4</v>
      </c>
      <c r="C23" s="10">
        <f t="shared" si="2"/>
        <v>2.8462998102466792E-2</v>
      </c>
      <c r="D23" s="10">
        <f t="shared" si="3"/>
        <v>6.6666666666666666E-2</v>
      </c>
      <c r="E23" s="10">
        <f t="shared" si="4"/>
        <v>9.1423595994775796E-3</v>
      </c>
      <c r="F23" s="10">
        <f t="shared" ref="F23:O23" si="10">F7/SUM(F$3:F$15)</f>
        <v>8.4439083232810616E-3</v>
      </c>
      <c r="G23" s="10">
        <f t="shared" si="10"/>
        <v>2.0463847203274214E-2</v>
      </c>
      <c r="H23" s="10">
        <f t="shared" si="10"/>
        <v>0.04</v>
      </c>
      <c r="I23" s="10">
        <f t="shared" si="10"/>
        <v>2.418054809242343E-2</v>
      </c>
      <c r="J23" s="10">
        <f t="shared" si="10"/>
        <v>2.418054809242343E-2</v>
      </c>
      <c r="K23" s="10">
        <f t="shared" si="10"/>
        <v>1.2131715771230504E-2</v>
      </c>
      <c r="L23" s="10">
        <f t="shared" si="10"/>
        <v>1.081916537867079E-2</v>
      </c>
      <c r="M23" s="10">
        <f t="shared" si="10"/>
        <v>1.8789144050104383E-2</v>
      </c>
      <c r="N23" s="10">
        <f t="shared" si="10"/>
        <v>7.4626865671641784E-2</v>
      </c>
      <c r="O23" s="10">
        <f t="shared" si="10"/>
        <v>2.8294260307194827E-2</v>
      </c>
      <c r="P23" s="11">
        <f t="shared" si="6"/>
        <v>0.36620202725885548</v>
      </c>
      <c r="Q23" s="11">
        <f t="shared" si="7"/>
        <v>2.8169386712219652E-2</v>
      </c>
    </row>
    <row r="24" spans="1:19" x14ac:dyDescent="0.25">
      <c r="B24" s="8" t="s">
        <v>5</v>
      </c>
      <c r="C24" s="10">
        <f t="shared" si="2"/>
        <v>2.2137887413029727E-2</v>
      </c>
      <c r="D24" s="10">
        <f t="shared" si="3"/>
        <v>1.3333333333333334E-2</v>
      </c>
      <c r="E24" s="10">
        <f t="shared" si="4"/>
        <v>6.5302568567696994E-3</v>
      </c>
      <c r="F24" s="10">
        <f t="shared" ref="F24:O24" si="11">F8/SUM(F$3:F$15)</f>
        <v>2.5331724969843185E-2</v>
      </c>
      <c r="G24" s="10">
        <f t="shared" si="11"/>
        <v>6.8212824010914046E-3</v>
      </c>
      <c r="H24" s="10">
        <f t="shared" si="11"/>
        <v>1.3333333333333334E-2</v>
      </c>
      <c r="I24" s="10">
        <f t="shared" si="11"/>
        <v>1.8807092960773777E-2</v>
      </c>
      <c r="J24" s="10">
        <f t="shared" si="11"/>
        <v>1.8807092960773777E-2</v>
      </c>
      <c r="K24" s="10">
        <f t="shared" si="11"/>
        <v>8.6655112651646445E-3</v>
      </c>
      <c r="L24" s="10">
        <f t="shared" si="11"/>
        <v>7.7279752704791345E-3</v>
      </c>
      <c r="M24" s="10">
        <f t="shared" si="11"/>
        <v>1.4613778705636743E-2</v>
      </c>
      <c r="N24" s="10">
        <f t="shared" si="11"/>
        <v>4.9751243781094526E-3</v>
      </c>
      <c r="O24" s="10">
        <f t="shared" si="11"/>
        <v>4.0420371867421184E-3</v>
      </c>
      <c r="P24" s="11">
        <f t="shared" si="6"/>
        <v>0.16512643103508035</v>
      </c>
      <c r="Q24" s="11">
        <f t="shared" si="7"/>
        <v>1.2702033156544642E-2</v>
      </c>
    </row>
    <row r="25" spans="1:19" x14ac:dyDescent="0.25">
      <c r="B25" s="8" t="s">
        <v>6</v>
      </c>
      <c r="C25" s="10">
        <f t="shared" si="2"/>
        <v>0.19924098671726756</v>
      </c>
      <c r="D25" s="10">
        <f t="shared" si="3"/>
        <v>0.12</v>
      </c>
      <c r="E25" s="10">
        <f t="shared" si="4"/>
        <v>0.13713539399216368</v>
      </c>
      <c r="F25" s="10">
        <f t="shared" ref="F25:O25" si="12">F9/SUM(F$3:F$15)</f>
        <v>0.1773220747889023</v>
      </c>
      <c r="G25" s="10">
        <f t="shared" si="12"/>
        <v>0.1432469304229195</v>
      </c>
      <c r="H25" s="10">
        <f t="shared" si="12"/>
        <v>0.12</v>
      </c>
      <c r="I25" s="10">
        <f t="shared" si="12"/>
        <v>0.16926383664696401</v>
      </c>
      <c r="J25" s="10">
        <f t="shared" si="12"/>
        <v>0.16926383664696401</v>
      </c>
      <c r="K25" s="10">
        <f t="shared" si="12"/>
        <v>0.18197573656845756</v>
      </c>
      <c r="L25" s="10">
        <f t="shared" si="12"/>
        <v>0.16228748068006185</v>
      </c>
      <c r="M25" s="10">
        <f t="shared" si="12"/>
        <v>0.13152400835073069</v>
      </c>
      <c r="N25" s="10">
        <f t="shared" si="12"/>
        <v>0.12437810945273631</v>
      </c>
      <c r="O25" s="10">
        <f t="shared" si="12"/>
        <v>0.14147130153597415</v>
      </c>
      <c r="P25" s="11">
        <f t="shared" si="6"/>
        <v>1.9771096958031416</v>
      </c>
      <c r="Q25" s="11">
        <f t="shared" si="7"/>
        <v>0.15208536121562627</v>
      </c>
    </row>
    <row r="26" spans="1:19" x14ac:dyDescent="0.25">
      <c r="B26" s="8" t="s">
        <v>7</v>
      </c>
      <c r="C26" s="10">
        <f t="shared" si="2"/>
        <v>0.19924098671726756</v>
      </c>
      <c r="D26" s="10">
        <f t="shared" si="3"/>
        <v>0.12</v>
      </c>
      <c r="E26" s="10">
        <f t="shared" si="4"/>
        <v>0.13713539399216368</v>
      </c>
      <c r="F26" s="10">
        <f t="shared" ref="F26:O26" si="13">F10/SUM(F$3:F$15)</f>
        <v>0.1773220747889023</v>
      </c>
      <c r="G26" s="10">
        <f t="shared" si="13"/>
        <v>0.1432469304229195</v>
      </c>
      <c r="H26" s="10">
        <f t="shared" si="13"/>
        <v>0.12</v>
      </c>
      <c r="I26" s="10">
        <f t="shared" si="13"/>
        <v>0.16926383664696401</v>
      </c>
      <c r="J26" s="10">
        <f t="shared" si="13"/>
        <v>0.16926383664696401</v>
      </c>
      <c r="K26" s="10">
        <f t="shared" si="13"/>
        <v>0.18197573656845756</v>
      </c>
      <c r="L26" s="10">
        <f t="shared" si="13"/>
        <v>0.16228748068006185</v>
      </c>
      <c r="M26" s="10">
        <f t="shared" si="13"/>
        <v>0.13152400835073069</v>
      </c>
      <c r="N26" s="10">
        <f t="shared" si="13"/>
        <v>0.12437810945273631</v>
      </c>
      <c r="O26" s="10">
        <f t="shared" si="13"/>
        <v>0.14147130153597415</v>
      </c>
      <c r="P26" s="11">
        <f t="shared" si="6"/>
        <v>1.9771096958031416</v>
      </c>
      <c r="Q26" s="11">
        <f t="shared" si="7"/>
        <v>0.15208536121562627</v>
      </c>
    </row>
    <row r="27" spans="1:19" x14ac:dyDescent="0.25">
      <c r="B27" s="8" t="s">
        <v>8</v>
      </c>
      <c r="C27" s="10">
        <f t="shared" si="2"/>
        <v>6.6413662239089177E-2</v>
      </c>
      <c r="D27" s="10">
        <f t="shared" si="3"/>
        <v>9.3333333333333338E-2</v>
      </c>
      <c r="E27" s="10">
        <f t="shared" si="4"/>
        <v>4.5711797997387893E-2</v>
      </c>
      <c r="F27" s="10">
        <f t="shared" ref="F27:O27" si="14">F11/SUM(F$3:F$15)</f>
        <v>7.5995174909529561E-2</v>
      </c>
      <c r="G27" s="10">
        <f t="shared" si="14"/>
        <v>0.10231923601637108</v>
      </c>
      <c r="H27" s="10">
        <f t="shared" si="14"/>
        <v>9.3333333333333338E-2</v>
      </c>
      <c r="I27" s="10">
        <f t="shared" si="14"/>
        <v>5.6421278882321332E-2</v>
      </c>
      <c r="J27" s="10">
        <f t="shared" si="14"/>
        <v>5.6421278882321332E-2</v>
      </c>
      <c r="K27" s="10">
        <f t="shared" si="14"/>
        <v>6.0658578856152522E-2</v>
      </c>
      <c r="L27" s="10">
        <f t="shared" si="14"/>
        <v>5.4095826893353946E-2</v>
      </c>
      <c r="M27" s="10">
        <f t="shared" si="14"/>
        <v>4.3841336116910226E-2</v>
      </c>
      <c r="N27" s="10">
        <f t="shared" si="14"/>
        <v>7.4626865671641784E-2</v>
      </c>
      <c r="O27" s="10">
        <f t="shared" si="14"/>
        <v>8.488278092158448E-2</v>
      </c>
      <c r="P27" s="11">
        <f t="shared" si="6"/>
        <v>0.90805448405333</v>
      </c>
      <c r="Q27" s="11">
        <f t="shared" si="7"/>
        <v>6.9850344927179231E-2</v>
      </c>
    </row>
    <row r="28" spans="1:19" x14ac:dyDescent="0.25">
      <c r="B28" s="8" t="s">
        <v>9</v>
      </c>
      <c r="C28" s="10">
        <f t="shared" si="2"/>
        <v>3.9848197343453511E-2</v>
      </c>
      <c r="D28" s="10">
        <f t="shared" si="3"/>
        <v>9.3333333333333338E-2</v>
      </c>
      <c r="E28" s="10">
        <f t="shared" si="4"/>
        <v>4.5711797997387893E-2</v>
      </c>
      <c r="F28" s="10">
        <f t="shared" ref="F28:O28" si="15">F12/SUM(F$3:F$15)</f>
        <v>7.5995174909529561E-2</v>
      </c>
      <c r="G28" s="10">
        <f t="shared" si="15"/>
        <v>0.10231923601637108</v>
      </c>
      <c r="H28" s="10">
        <f t="shared" si="15"/>
        <v>9.3333333333333338E-2</v>
      </c>
      <c r="I28" s="10">
        <f t="shared" si="15"/>
        <v>5.6421278882321332E-2</v>
      </c>
      <c r="J28" s="10">
        <f t="shared" si="15"/>
        <v>5.6421278882321332E-2</v>
      </c>
      <c r="K28" s="10">
        <f t="shared" si="15"/>
        <v>6.0658578856152522E-2</v>
      </c>
      <c r="L28" s="10">
        <f t="shared" si="15"/>
        <v>5.4095826893353946E-2</v>
      </c>
      <c r="M28" s="10">
        <f t="shared" si="15"/>
        <v>4.3841336116910226E-2</v>
      </c>
      <c r="N28" s="10">
        <f t="shared" si="15"/>
        <v>7.4626865671641784E-2</v>
      </c>
      <c r="O28" s="10">
        <f t="shared" si="15"/>
        <v>8.488278092158448E-2</v>
      </c>
      <c r="P28" s="11">
        <f t="shared" si="6"/>
        <v>0.88148901915769429</v>
      </c>
      <c r="Q28" s="11">
        <f t="shared" si="7"/>
        <v>6.7806847627514946E-2</v>
      </c>
    </row>
    <row r="29" spans="1:19" x14ac:dyDescent="0.25">
      <c r="B29" s="8" t="s">
        <v>10</v>
      </c>
      <c r="C29" s="10">
        <f t="shared" si="2"/>
        <v>6.6413662239089177E-2</v>
      </c>
      <c r="D29" s="10">
        <f t="shared" si="3"/>
        <v>0.12</v>
      </c>
      <c r="E29" s="10">
        <f t="shared" si="4"/>
        <v>0.31998258598171525</v>
      </c>
      <c r="F29" s="10">
        <f t="shared" ref="F29:O29" si="16">F13/SUM(F$3:F$15)</f>
        <v>0.1773220747889023</v>
      </c>
      <c r="G29" s="10">
        <f t="shared" si="16"/>
        <v>0.1432469304229195</v>
      </c>
      <c r="H29" s="10">
        <f t="shared" si="16"/>
        <v>0.12</v>
      </c>
      <c r="I29" s="10">
        <f t="shared" si="16"/>
        <v>0.16926383664696401</v>
      </c>
      <c r="J29" s="10">
        <f t="shared" si="16"/>
        <v>0.16926383664696401</v>
      </c>
      <c r="K29" s="10">
        <f t="shared" si="16"/>
        <v>0.18197573656845756</v>
      </c>
      <c r="L29" s="10">
        <f t="shared" si="16"/>
        <v>0.16228748068006185</v>
      </c>
      <c r="M29" s="10">
        <f t="shared" si="16"/>
        <v>0.13152400835073069</v>
      </c>
      <c r="N29" s="10">
        <f t="shared" si="16"/>
        <v>0.17412935323383083</v>
      </c>
      <c r="O29" s="10">
        <f t="shared" si="16"/>
        <v>0.1980598221503638</v>
      </c>
      <c r="P29" s="11">
        <f t="shared" si="6"/>
        <v>2.133469327709999</v>
      </c>
      <c r="Q29" s="11">
        <f t="shared" si="7"/>
        <v>0.16411302520846147</v>
      </c>
    </row>
    <row r="30" spans="1:19" x14ac:dyDescent="0.25">
      <c r="B30" s="8" t="s">
        <v>11</v>
      </c>
      <c r="C30" s="10">
        <f t="shared" si="2"/>
        <v>2.2137887413029727E-2</v>
      </c>
      <c r="D30" s="10">
        <f t="shared" si="3"/>
        <v>1.3333333333333334E-2</v>
      </c>
      <c r="E30" s="10">
        <f t="shared" si="4"/>
        <v>4.5711797997387893E-2</v>
      </c>
      <c r="F30" s="10">
        <f t="shared" ref="F30:O30" si="17">F14/SUM(F$3:F$15)</f>
        <v>2.5331724969843185E-2</v>
      </c>
      <c r="G30" s="10">
        <f t="shared" si="17"/>
        <v>6.8212824010914046E-3</v>
      </c>
      <c r="H30" s="10">
        <f t="shared" si="17"/>
        <v>6.6666666666666666E-2</v>
      </c>
      <c r="I30" s="10">
        <f t="shared" si="17"/>
        <v>3.3852767329392804E-2</v>
      </c>
      <c r="J30" s="10">
        <f t="shared" si="17"/>
        <v>3.3852767329392804E-2</v>
      </c>
      <c r="K30" s="10">
        <f t="shared" si="17"/>
        <v>2.0219526285384173E-2</v>
      </c>
      <c r="L30" s="10">
        <f t="shared" si="17"/>
        <v>1.8031942297784646E-2</v>
      </c>
      <c r="M30" s="10">
        <f t="shared" si="17"/>
        <v>1.8789144050104383E-2</v>
      </c>
      <c r="N30" s="10">
        <f t="shared" si="17"/>
        <v>2.4875621890547261E-2</v>
      </c>
      <c r="O30" s="10">
        <f t="shared" si="17"/>
        <v>2.8294260307194827E-2</v>
      </c>
      <c r="P30" s="11">
        <f t="shared" si="6"/>
        <v>0.35791872227115312</v>
      </c>
      <c r="Q30" s="11">
        <f t="shared" si="7"/>
        <v>2.7532209405473317E-2</v>
      </c>
    </row>
    <row r="31" spans="1:19" x14ac:dyDescent="0.25">
      <c r="B31" s="8" t="s">
        <v>12</v>
      </c>
      <c r="C31" s="10">
        <f t="shared" si="2"/>
        <v>2.8462998102466792E-2</v>
      </c>
      <c r="D31" s="10">
        <f t="shared" si="3"/>
        <v>6.6666666666666666E-2</v>
      </c>
      <c r="E31" s="10">
        <f t="shared" si="4"/>
        <v>4.5711797997387893E-2</v>
      </c>
      <c r="F31" s="10">
        <f t="shared" ref="F31:O31" si="18">F15/SUM(F$3:F$15)</f>
        <v>2.5331724969843185E-2</v>
      </c>
      <c r="G31" s="10">
        <f t="shared" si="18"/>
        <v>2.0463847203274214E-2</v>
      </c>
      <c r="H31" s="10">
        <f t="shared" si="18"/>
        <v>9.3333333333333338E-2</v>
      </c>
      <c r="I31" s="10">
        <f t="shared" si="18"/>
        <v>3.3852767329392804E-2</v>
      </c>
      <c r="J31" s="10">
        <f t="shared" si="18"/>
        <v>3.3852767329392804E-2</v>
      </c>
      <c r="K31" s="10">
        <f t="shared" si="18"/>
        <v>2.0219526285384173E-2</v>
      </c>
      <c r="L31" s="10">
        <f t="shared" si="18"/>
        <v>1.8031942297784646E-2</v>
      </c>
      <c r="M31" s="10">
        <f t="shared" si="18"/>
        <v>1.8789144050104383E-2</v>
      </c>
      <c r="N31" s="10">
        <f t="shared" si="18"/>
        <v>2.4875621890547261E-2</v>
      </c>
      <c r="O31" s="10">
        <f t="shared" si="18"/>
        <v>2.8294260307194827E-2</v>
      </c>
      <c r="P31" s="11">
        <f t="shared" si="6"/>
        <v>0.45788639776277296</v>
      </c>
      <c r="Q31" s="11">
        <f t="shared" si="7"/>
        <v>3.5222030597136383E-2</v>
      </c>
    </row>
    <row r="32" spans="1:19" x14ac:dyDescent="0.25">
      <c r="B32" s="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Luân Lê</dc:creator>
  <cp:lastModifiedBy>Minh Luân Lê</cp:lastModifiedBy>
  <dcterms:created xsi:type="dcterms:W3CDTF">2017-04-29T18:01:41Z</dcterms:created>
  <dcterms:modified xsi:type="dcterms:W3CDTF">2017-04-30T01:04:29Z</dcterms:modified>
</cp:coreProperties>
</file>