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IMB\Term II\IE\Term Paper\"/>
    </mc:Choice>
  </mc:AlternateContent>
  <bookViews>
    <workbookView xWindow="0" yWindow="0" windowWidth="20490" windowHeight="7155"/>
  </bookViews>
  <sheets>
    <sheet name="Data" sheetId="1" r:id="rId1"/>
  </sheets>
  <definedNames>
    <definedName name="_xlnm._FilterDatabase" localSheetId="0" hidden="1">Data!$A$1:$K$937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37" i="1" l="1"/>
  <c r="X937" i="1"/>
  <c r="W937" i="1"/>
  <c r="V937" i="1"/>
  <c r="U937" i="1"/>
  <c r="T937" i="1"/>
  <c r="S937" i="1"/>
  <c r="R937" i="1"/>
  <c r="Q937" i="1"/>
  <c r="P937" i="1"/>
  <c r="O937" i="1"/>
  <c r="N937" i="1"/>
  <c r="Y936" i="1"/>
  <c r="X936" i="1"/>
  <c r="W936" i="1"/>
  <c r="V936" i="1"/>
  <c r="U936" i="1"/>
  <c r="T936" i="1"/>
  <c r="S936" i="1"/>
  <c r="R936" i="1"/>
  <c r="Q936" i="1"/>
  <c r="P936" i="1"/>
  <c r="O936" i="1"/>
  <c r="N936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Y934" i="1"/>
  <c r="X934" i="1"/>
  <c r="W934" i="1"/>
  <c r="V934" i="1"/>
  <c r="U934" i="1"/>
  <c r="T934" i="1"/>
  <c r="S934" i="1"/>
  <c r="R934" i="1"/>
  <c r="Q934" i="1"/>
  <c r="P934" i="1"/>
  <c r="O934" i="1"/>
  <c r="N934" i="1"/>
  <c r="Y933" i="1"/>
  <c r="X933" i="1"/>
  <c r="W933" i="1"/>
  <c r="V933" i="1"/>
  <c r="U933" i="1"/>
  <c r="T933" i="1"/>
  <c r="S933" i="1"/>
  <c r="R933" i="1"/>
  <c r="Q933" i="1"/>
  <c r="P933" i="1"/>
  <c r="O933" i="1"/>
  <c r="N933" i="1"/>
  <c r="Y932" i="1"/>
  <c r="X932" i="1"/>
  <c r="W932" i="1"/>
  <c r="V932" i="1"/>
  <c r="U932" i="1"/>
  <c r="T932" i="1"/>
  <c r="S932" i="1"/>
  <c r="R932" i="1"/>
  <c r="Q932" i="1"/>
  <c r="P932" i="1"/>
  <c r="O932" i="1"/>
  <c r="N932" i="1"/>
  <c r="Y931" i="1"/>
  <c r="X931" i="1"/>
  <c r="W931" i="1"/>
  <c r="V931" i="1"/>
  <c r="U931" i="1"/>
  <c r="T931" i="1"/>
  <c r="S931" i="1"/>
  <c r="R931" i="1"/>
  <c r="Q931" i="1"/>
  <c r="P931" i="1"/>
  <c r="O931" i="1"/>
  <c r="N931" i="1"/>
  <c r="Y930" i="1"/>
  <c r="X930" i="1"/>
  <c r="W930" i="1"/>
  <c r="V930" i="1"/>
  <c r="U930" i="1"/>
  <c r="T930" i="1"/>
  <c r="S930" i="1"/>
  <c r="R930" i="1"/>
  <c r="Q930" i="1"/>
  <c r="P930" i="1"/>
  <c r="O930" i="1"/>
  <c r="N930" i="1"/>
  <c r="Y929" i="1"/>
  <c r="X929" i="1"/>
  <c r="W929" i="1"/>
  <c r="V929" i="1"/>
  <c r="U929" i="1"/>
  <c r="T929" i="1"/>
  <c r="S929" i="1"/>
  <c r="R929" i="1"/>
  <c r="Q929" i="1"/>
  <c r="P929" i="1"/>
  <c r="O929" i="1"/>
  <c r="N929" i="1"/>
  <c r="Y928" i="1"/>
  <c r="X928" i="1"/>
  <c r="W928" i="1"/>
  <c r="V928" i="1"/>
  <c r="U928" i="1"/>
  <c r="T928" i="1"/>
  <c r="S928" i="1"/>
  <c r="R928" i="1"/>
  <c r="Q928" i="1"/>
  <c r="P928" i="1"/>
  <c r="O928" i="1"/>
  <c r="N928" i="1"/>
  <c r="Y927" i="1"/>
  <c r="X927" i="1"/>
  <c r="W927" i="1"/>
  <c r="V927" i="1"/>
  <c r="U927" i="1"/>
  <c r="T927" i="1"/>
  <c r="S927" i="1"/>
  <c r="R927" i="1"/>
  <c r="Q927" i="1"/>
  <c r="P927" i="1"/>
  <c r="O927" i="1"/>
  <c r="N927" i="1"/>
  <c r="Y926" i="1"/>
  <c r="X926" i="1"/>
  <c r="W926" i="1"/>
  <c r="V926" i="1"/>
  <c r="U926" i="1"/>
  <c r="T926" i="1"/>
  <c r="S926" i="1"/>
  <c r="R926" i="1"/>
  <c r="Q926" i="1"/>
  <c r="P926" i="1"/>
  <c r="O926" i="1"/>
  <c r="N926" i="1"/>
  <c r="Y925" i="1"/>
  <c r="X925" i="1"/>
  <c r="W925" i="1"/>
  <c r="V925" i="1"/>
  <c r="U925" i="1"/>
  <c r="T925" i="1"/>
  <c r="S925" i="1"/>
  <c r="R925" i="1"/>
  <c r="Q925" i="1"/>
  <c r="P925" i="1"/>
  <c r="O925" i="1"/>
  <c r="N925" i="1"/>
  <c r="Y924" i="1"/>
  <c r="X924" i="1"/>
  <c r="W924" i="1"/>
  <c r="V924" i="1"/>
  <c r="U924" i="1"/>
  <c r="T924" i="1"/>
  <c r="S924" i="1"/>
  <c r="R924" i="1"/>
  <c r="Q924" i="1"/>
  <c r="P924" i="1"/>
  <c r="O924" i="1"/>
  <c r="N924" i="1"/>
  <c r="Y923" i="1"/>
  <c r="X923" i="1"/>
  <c r="W923" i="1"/>
  <c r="V923" i="1"/>
  <c r="U923" i="1"/>
  <c r="T923" i="1"/>
  <c r="S923" i="1"/>
  <c r="R923" i="1"/>
  <c r="Q923" i="1"/>
  <c r="P923" i="1"/>
  <c r="O923" i="1"/>
  <c r="N923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Y921" i="1"/>
  <c r="X921" i="1"/>
  <c r="W921" i="1"/>
  <c r="V921" i="1"/>
  <c r="U921" i="1"/>
  <c r="T921" i="1"/>
  <c r="S921" i="1"/>
  <c r="R921" i="1"/>
  <c r="Q921" i="1"/>
  <c r="P921" i="1"/>
  <c r="O921" i="1"/>
  <c r="N921" i="1"/>
  <c r="Y920" i="1"/>
  <c r="X920" i="1"/>
  <c r="W920" i="1"/>
  <c r="V920" i="1"/>
  <c r="U920" i="1"/>
  <c r="T920" i="1"/>
  <c r="S920" i="1"/>
  <c r="R920" i="1"/>
  <c r="Q920" i="1"/>
  <c r="P920" i="1"/>
  <c r="O920" i="1"/>
  <c r="N920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Y918" i="1"/>
  <c r="X918" i="1"/>
  <c r="W918" i="1"/>
  <c r="V918" i="1"/>
  <c r="U918" i="1"/>
  <c r="T918" i="1"/>
  <c r="S918" i="1"/>
  <c r="R918" i="1"/>
  <c r="Q918" i="1"/>
  <c r="P918" i="1"/>
  <c r="O918" i="1"/>
  <c r="N918" i="1"/>
  <c r="Y917" i="1"/>
  <c r="X917" i="1"/>
  <c r="W917" i="1"/>
  <c r="V917" i="1"/>
  <c r="U917" i="1"/>
  <c r="T917" i="1"/>
  <c r="S917" i="1"/>
  <c r="R917" i="1"/>
  <c r="Q917" i="1"/>
  <c r="P917" i="1"/>
  <c r="O917" i="1"/>
  <c r="N917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Y915" i="1"/>
  <c r="X915" i="1"/>
  <c r="W915" i="1"/>
  <c r="V915" i="1"/>
  <c r="U915" i="1"/>
  <c r="T915" i="1"/>
  <c r="S915" i="1"/>
  <c r="R915" i="1"/>
  <c r="Q915" i="1"/>
  <c r="P915" i="1"/>
  <c r="O915" i="1"/>
  <c r="N915" i="1"/>
  <c r="Y914" i="1"/>
  <c r="X914" i="1"/>
  <c r="W914" i="1"/>
  <c r="V914" i="1"/>
  <c r="U914" i="1"/>
  <c r="T914" i="1"/>
  <c r="S914" i="1"/>
  <c r="R914" i="1"/>
  <c r="Q914" i="1"/>
  <c r="P914" i="1"/>
  <c r="O914" i="1"/>
  <c r="N914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Y912" i="1"/>
  <c r="X912" i="1"/>
  <c r="W912" i="1"/>
  <c r="V912" i="1"/>
  <c r="U912" i="1"/>
  <c r="T912" i="1"/>
  <c r="S912" i="1"/>
  <c r="R912" i="1"/>
  <c r="Q912" i="1"/>
  <c r="P912" i="1"/>
  <c r="O912" i="1"/>
  <c r="N912" i="1"/>
  <c r="Y911" i="1"/>
  <c r="X911" i="1"/>
  <c r="W911" i="1"/>
  <c r="V911" i="1"/>
  <c r="U911" i="1"/>
  <c r="T911" i="1"/>
  <c r="S911" i="1"/>
  <c r="R911" i="1"/>
  <c r="Q911" i="1"/>
  <c r="P911" i="1"/>
  <c r="O911" i="1"/>
  <c r="N911" i="1"/>
  <c r="Y910" i="1"/>
  <c r="X910" i="1"/>
  <c r="W910" i="1"/>
  <c r="V910" i="1"/>
  <c r="U910" i="1"/>
  <c r="T910" i="1"/>
  <c r="S910" i="1"/>
  <c r="R910" i="1"/>
  <c r="Q910" i="1"/>
  <c r="P910" i="1"/>
  <c r="O910" i="1"/>
  <c r="N910" i="1"/>
  <c r="Y909" i="1"/>
  <c r="X909" i="1"/>
  <c r="W909" i="1"/>
  <c r="V909" i="1"/>
  <c r="U909" i="1"/>
  <c r="T909" i="1"/>
  <c r="S909" i="1"/>
  <c r="R909" i="1"/>
  <c r="Q909" i="1"/>
  <c r="P909" i="1"/>
  <c r="O909" i="1"/>
  <c r="N909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Y907" i="1"/>
  <c r="X907" i="1"/>
  <c r="W907" i="1"/>
  <c r="V907" i="1"/>
  <c r="U907" i="1"/>
  <c r="T907" i="1"/>
  <c r="S907" i="1"/>
  <c r="R907" i="1"/>
  <c r="Q907" i="1"/>
  <c r="P907" i="1"/>
  <c r="O907" i="1"/>
  <c r="N907" i="1"/>
  <c r="Y906" i="1"/>
  <c r="X906" i="1"/>
  <c r="W906" i="1"/>
  <c r="V906" i="1"/>
  <c r="U906" i="1"/>
  <c r="T906" i="1"/>
  <c r="S906" i="1"/>
  <c r="R906" i="1"/>
  <c r="Q906" i="1"/>
  <c r="P906" i="1"/>
  <c r="O906" i="1"/>
  <c r="N906" i="1"/>
  <c r="Y905" i="1"/>
  <c r="X905" i="1"/>
  <c r="W905" i="1"/>
  <c r="V905" i="1"/>
  <c r="U905" i="1"/>
  <c r="T905" i="1"/>
  <c r="S905" i="1"/>
  <c r="R905" i="1"/>
  <c r="Q905" i="1"/>
  <c r="P905" i="1"/>
  <c r="O905" i="1"/>
  <c r="N905" i="1"/>
  <c r="Y904" i="1"/>
  <c r="X904" i="1"/>
  <c r="W904" i="1"/>
  <c r="V904" i="1"/>
  <c r="U904" i="1"/>
  <c r="T904" i="1"/>
  <c r="S904" i="1"/>
  <c r="R904" i="1"/>
  <c r="Q904" i="1"/>
  <c r="P904" i="1"/>
  <c r="O904" i="1"/>
  <c r="N904" i="1"/>
  <c r="Y903" i="1"/>
  <c r="X903" i="1"/>
  <c r="W903" i="1"/>
  <c r="V903" i="1"/>
  <c r="U903" i="1"/>
  <c r="T903" i="1"/>
  <c r="S903" i="1"/>
  <c r="R903" i="1"/>
  <c r="Q903" i="1"/>
  <c r="P903" i="1"/>
  <c r="O903" i="1"/>
  <c r="N903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Y901" i="1"/>
  <c r="X901" i="1"/>
  <c r="W901" i="1"/>
  <c r="V901" i="1"/>
  <c r="U901" i="1"/>
  <c r="T901" i="1"/>
  <c r="S901" i="1"/>
  <c r="R901" i="1"/>
  <c r="Q901" i="1"/>
  <c r="P901" i="1"/>
  <c r="O901" i="1"/>
  <c r="N901" i="1"/>
  <c r="Y900" i="1"/>
  <c r="X900" i="1"/>
  <c r="W900" i="1"/>
  <c r="V900" i="1"/>
  <c r="U900" i="1"/>
  <c r="T900" i="1"/>
  <c r="S900" i="1"/>
  <c r="R900" i="1"/>
  <c r="Q900" i="1"/>
  <c r="P900" i="1"/>
  <c r="O900" i="1"/>
  <c r="N900" i="1"/>
  <c r="Y899" i="1"/>
  <c r="X899" i="1"/>
  <c r="W899" i="1"/>
  <c r="V899" i="1"/>
  <c r="U899" i="1"/>
  <c r="T899" i="1"/>
  <c r="S899" i="1"/>
  <c r="R899" i="1"/>
  <c r="Q899" i="1"/>
  <c r="P899" i="1"/>
  <c r="O899" i="1"/>
  <c r="N899" i="1"/>
  <c r="Y898" i="1"/>
  <c r="X898" i="1"/>
  <c r="W898" i="1"/>
  <c r="V898" i="1"/>
  <c r="U898" i="1"/>
  <c r="T898" i="1"/>
  <c r="S898" i="1"/>
  <c r="R898" i="1"/>
  <c r="Q898" i="1"/>
  <c r="P898" i="1"/>
  <c r="O898" i="1"/>
  <c r="N898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Y896" i="1"/>
  <c r="X896" i="1"/>
  <c r="W896" i="1"/>
  <c r="V896" i="1"/>
  <c r="U896" i="1"/>
  <c r="T896" i="1"/>
  <c r="S896" i="1"/>
  <c r="R896" i="1"/>
  <c r="Q896" i="1"/>
  <c r="P896" i="1"/>
  <c r="O896" i="1"/>
  <c r="N896" i="1"/>
  <c r="Y895" i="1"/>
  <c r="X895" i="1"/>
  <c r="W895" i="1"/>
  <c r="V895" i="1"/>
  <c r="U895" i="1"/>
  <c r="T895" i="1"/>
  <c r="S895" i="1"/>
  <c r="R895" i="1"/>
  <c r="Q895" i="1"/>
  <c r="P895" i="1"/>
  <c r="O895" i="1"/>
  <c r="N895" i="1"/>
  <c r="Y894" i="1"/>
  <c r="X894" i="1"/>
  <c r="W894" i="1"/>
  <c r="V894" i="1"/>
  <c r="U894" i="1"/>
  <c r="T894" i="1"/>
  <c r="S894" i="1"/>
  <c r="R894" i="1"/>
  <c r="Q894" i="1"/>
  <c r="P894" i="1"/>
  <c r="O894" i="1"/>
  <c r="N894" i="1"/>
  <c r="Y893" i="1"/>
  <c r="X893" i="1"/>
  <c r="W893" i="1"/>
  <c r="V893" i="1"/>
  <c r="U893" i="1"/>
  <c r="T893" i="1"/>
  <c r="S893" i="1"/>
  <c r="R893" i="1"/>
  <c r="Q893" i="1"/>
  <c r="P893" i="1"/>
  <c r="O893" i="1"/>
  <c r="N893" i="1"/>
  <c r="Y892" i="1"/>
  <c r="X892" i="1"/>
  <c r="W892" i="1"/>
  <c r="V892" i="1"/>
  <c r="U892" i="1"/>
  <c r="T892" i="1"/>
  <c r="S892" i="1"/>
  <c r="R892" i="1"/>
  <c r="Q892" i="1"/>
  <c r="P892" i="1"/>
  <c r="O892" i="1"/>
  <c r="N892" i="1"/>
  <c r="Y891" i="1"/>
  <c r="X891" i="1"/>
  <c r="W891" i="1"/>
  <c r="V891" i="1"/>
  <c r="U891" i="1"/>
  <c r="T891" i="1"/>
  <c r="S891" i="1"/>
  <c r="R891" i="1"/>
  <c r="Q891" i="1"/>
  <c r="P891" i="1"/>
  <c r="O891" i="1"/>
  <c r="N891" i="1"/>
  <c r="Y890" i="1"/>
  <c r="X890" i="1"/>
  <c r="W890" i="1"/>
  <c r="V890" i="1"/>
  <c r="U890" i="1"/>
  <c r="T890" i="1"/>
  <c r="S890" i="1"/>
  <c r="R890" i="1"/>
  <c r="Q890" i="1"/>
  <c r="P890" i="1"/>
  <c r="O890" i="1"/>
  <c r="N890" i="1"/>
  <c r="Y889" i="1"/>
  <c r="X889" i="1"/>
  <c r="W889" i="1"/>
  <c r="V889" i="1"/>
  <c r="U889" i="1"/>
  <c r="T889" i="1"/>
  <c r="S889" i="1"/>
  <c r="R889" i="1"/>
  <c r="Q889" i="1"/>
  <c r="P889" i="1"/>
  <c r="O889" i="1"/>
  <c r="N889" i="1"/>
  <c r="Y888" i="1"/>
  <c r="X888" i="1"/>
  <c r="W888" i="1"/>
  <c r="V888" i="1"/>
  <c r="U888" i="1"/>
  <c r="T888" i="1"/>
  <c r="S888" i="1"/>
  <c r="R888" i="1"/>
  <c r="Q888" i="1"/>
  <c r="P888" i="1"/>
  <c r="O888" i="1"/>
  <c r="N888" i="1"/>
  <c r="Y887" i="1"/>
  <c r="X887" i="1"/>
  <c r="W887" i="1"/>
  <c r="V887" i="1"/>
  <c r="U887" i="1"/>
  <c r="T887" i="1"/>
  <c r="S887" i="1"/>
  <c r="R887" i="1"/>
  <c r="Q887" i="1"/>
  <c r="P887" i="1"/>
  <c r="O887" i="1"/>
  <c r="N887" i="1"/>
  <c r="Y886" i="1"/>
  <c r="X886" i="1"/>
  <c r="W886" i="1"/>
  <c r="V886" i="1"/>
  <c r="U886" i="1"/>
  <c r="T886" i="1"/>
  <c r="S886" i="1"/>
  <c r="R886" i="1"/>
  <c r="Q886" i="1"/>
  <c r="P886" i="1"/>
  <c r="O886" i="1"/>
  <c r="N886" i="1"/>
  <c r="Y885" i="1"/>
  <c r="X885" i="1"/>
  <c r="W885" i="1"/>
  <c r="V885" i="1"/>
  <c r="U885" i="1"/>
  <c r="T885" i="1"/>
  <c r="S885" i="1"/>
  <c r="R885" i="1"/>
  <c r="Q885" i="1"/>
  <c r="P885" i="1"/>
  <c r="O885" i="1"/>
  <c r="N885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Y883" i="1"/>
  <c r="X883" i="1"/>
  <c r="W883" i="1"/>
  <c r="V883" i="1"/>
  <c r="U883" i="1"/>
  <c r="T883" i="1"/>
  <c r="S883" i="1"/>
  <c r="R883" i="1"/>
  <c r="Q883" i="1"/>
  <c r="P883" i="1"/>
  <c r="O883" i="1"/>
  <c r="N883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Y881" i="1"/>
  <c r="X881" i="1"/>
  <c r="W881" i="1"/>
  <c r="V881" i="1"/>
  <c r="U881" i="1"/>
  <c r="T881" i="1"/>
  <c r="S881" i="1"/>
  <c r="R881" i="1"/>
  <c r="Q881" i="1"/>
  <c r="P881" i="1"/>
  <c r="O881" i="1"/>
  <c r="N881" i="1"/>
  <c r="Y880" i="1"/>
  <c r="X880" i="1"/>
  <c r="W880" i="1"/>
  <c r="V880" i="1"/>
  <c r="U880" i="1"/>
  <c r="T880" i="1"/>
  <c r="S880" i="1"/>
  <c r="R880" i="1"/>
  <c r="Q880" i="1"/>
  <c r="P880" i="1"/>
  <c r="O880" i="1"/>
  <c r="N880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Y875" i="1"/>
  <c r="X875" i="1"/>
  <c r="W875" i="1"/>
  <c r="V875" i="1"/>
  <c r="U875" i="1"/>
  <c r="T875" i="1"/>
  <c r="S875" i="1"/>
  <c r="R875" i="1"/>
  <c r="Q875" i="1"/>
  <c r="P875" i="1"/>
  <c r="O875" i="1"/>
  <c r="N875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Y873" i="1"/>
  <c r="X873" i="1"/>
  <c r="W873" i="1"/>
  <c r="V873" i="1"/>
  <c r="U873" i="1"/>
  <c r="T873" i="1"/>
  <c r="S873" i="1"/>
  <c r="R873" i="1"/>
  <c r="Q873" i="1"/>
  <c r="P873" i="1"/>
  <c r="O873" i="1"/>
  <c r="N873" i="1"/>
  <c r="Y872" i="1"/>
  <c r="X872" i="1"/>
  <c r="W872" i="1"/>
  <c r="V872" i="1"/>
  <c r="U872" i="1"/>
  <c r="T872" i="1"/>
  <c r="S872" i="1"/>
  <c r="R872" i="1"/>
  <c r="Q872" i="1"/>
  <c r="P872" i="1"/>
  <c r="O872" i="1"/>
  <c r="N872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Y870" i="1"/>
  <c r="X870" i="1"/>
  <c r="W870" i="1"/>
  <c r="V870" i="1"/>
  <c r="U870" i="1"/>
  <c r="T870" i="1"/>
  <c r="S870" i="1"/>
  <c r="R870" i="1"/>
  <c r="Q870" i="1"/>
  <c r="P870" i="1"/>
  <c r="O870" i="1"/>
  <c r="N870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Y868" i="1"/>
  <c r="X868" i="1"/>
  <c r="W868" i="1"/>
  <c r="V868" i="1"/>
  <c r="U868" i="1"/>
  <c r="T868" i="1"/>
  <c r="S868" i="1"/>
  <c r="R868" i="1"/>
  <c r="Q868" i="1"/>
  <c r="P868" i="1"/>
  <c r="O868" i="1"/>
  <c r="N868" i="1"/>
  <c r="Y867" i="1"/>
  <c r="X867" i="1"/>
  <c r="W867" i="1"/>
  <c r="V867" i="1"/>
  <c r="U867" i="1"/>
  <c r="T867" i="1"/>
  <c r="S867" i="1"/>
  <c r="R867" i="1"/>
  <c r="Q867" i="1"/>
  <c r="P867" i="1"/>
  <c r="O867" i="1"/>
  <c r="N867" i="1"/>
  <c r="Y866" i="1"/>
  <c r="X866" i="1"/>
  <c r="W866" i="1"/>
  <c r="V866" i="1"/>
  <c r="U866" i="1"/>
  <c r="T866" i="1"/>
  <c r="S866" i="1"/>
  <c r="R866" i="1"/>
  <c r="Q866" i="1"/>
  <c r="P866" i="1"/>
  <c r="O866" i="1"/>
  <c r="N866" i="1"/>
  <c r="Y865" i="1"/>
  <c r="X865" i="1"/>
  <c r="W865" i="1"/>
  <c r="V865" i="1"/>
  <c r="U865" i="1"/>
  <c r="T865" i="1"/>
  <c r="S865" i="1"/>
  <c r="R865" i="1"/>
  <c r="Q865" i="1"/>
  <c r="P865" i="1"/>
  <c r="O865" i="1"/>
  <c r="N865" i="1"/>
  <c r="Y864" i="1"/>
  <c r="X864" i="1"/>
  <c r="W864" i="1"/>
  <c r="V864" i="1"/>
  <c r="U864" i="1"/>
  <c r="T864" i="1"/>
  <c r="S864" i="1"/>
  <c r="R864" i="1"/>
  <c r="Q864" i="1"/>
  <c r="P864" i="1"/>
  <c r="O864" i="1"/>
  <c r="N864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Y862" i="1"/>
  <c r="X862" i="1"/>
  <c r="W862" i="1"/>
  <c r="V862" i="1"/>
  <c r="U862" i="1"/>
  <c r="T862" i="1"/>
  <c r="S862" i="1"/>
  <c r="R862" i="1"/>
  <c r="Q862" i="1"/>
  <c r="P862" i="1"/>
  <c r="O862" i="1"/>
  <c r="N862" i="1"/>
  <c r="Y861" i="1"/>
  <c r="X861" i="1"/>
  <c r="W861" i="1"/>
  <c r="V861" i="1"/>
  <c r="U861" i="1"/>
  <c r="T861" i="1"/>
  <c r="S861" i="1"/>
  <c r="R861" i="1"/>
  <c r="Q861" i="1"/>
  <c r="P861" i="1"/>
  <c r="O861" i="1"/>
  <c r="N861" i="1"/>
  <c r="Y860" i="1"/>
  <c r="X860" i="1"/>
  <c r="W860" i="1"/>
  <c r="V860" i="1"/>
  <c r="U860" i="1"/>
  <c r="T860" i="1"/>
  <c r="S860" i="1"/>
  <c r="R860" i="1"/>
  <c r="Q860" i="1"/>
  <c r="P860" i="1"/>
  <c r="O860" i="1"/>
  <c r="N860" i="1"/>
  <c r="Y859" i="1"/>
  <c r="X859" i="1"/>
  <c r="W859" i="1"/>
  <c r="V859" i="1"/>
  <c r="U859" i="1"/>
  <c r="T859" i="1"/>
  <c r="S859" i="1"/>
  <c r="R859" i="1"/>
  <c r="Q859" i="1"/>
  <c r="P859" i="1"/>
  <c r="O859" i="1"/>
  <c r="N859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Y856" i="1"/>
  <c r="X856" i="1"/>
  <c r="W856" i="1"/>
  <c r="V856" i="1"/>
  <c r="U856" i="1"/>
  <c r="T856" i="1"/>
  <c r="S856" i="1"/>
  <c r="R856" i="1"/>
  <c r="Q856" i="1"/>
  <c r="P856" i="1"/>
  <c r="O856" i="1"/>
  <c r="N856" i="1"/>
  <c r="Y855" i="1"/>
  <c r="X855" i="1"/>
  <c r="W855" i="1"/>
  <c r="V855" i="1"/>
  <c r="U855" i="1"/>
  <c r="T855" i="1"/>
  <c r="S855" i="1"/>
  <c r="R855" i="1"/>
  <c r="Q855" i="1"/>
  <c r="P855" i="1"/>
  <c r="O855" i="1"/>
  <c r="N855" i="1"/>
  <c r="Y854" i="1"/>
  <c r="X854" i="1"/>
  <c r="W854" i="1"/>
  <c r="V854" i="1"/>
  <c r="U854" i="1"/>
  <c r="T854" i="1"/>
  <c r="S854" i="1"/>
  <c r="R854" i="1"/>
  <c r="Q854" i="1"/>
  <c r="P854" i="1"/>
  <c r="O854" i="1"/>
  <c r="N854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Y851" i="1"/>
  <c r="X851" i="1"/>
  <c r="W851" i="1"/>
  <c r="V851" i="1"/>
  <c r="U851" i="1"/>
  <c r="T851" i="1"/>
  <c r="S851" i="1"/>
  <c r="R851" i="1"/>
  <c r="Q851" i="1"/>
  <c r="P851" i="1"/>
  <c r="O851" i="1"/>
  <c r="N851" i="1"/>
  <c r="Y850" i="1"/>
  <c r="X850" i="1"/>
  <c r="W850" i="1"/>
  <c r="V850" i="1"/>
  <c r="U850" i="1"/>
  <c r="T850" i="1"/>
  <c r="S850" i="1"/>
  <c r="R850" i="1"/>
  <c r="Q850" i="1"/>
  <c r="P850" i="1"/>
  <c r="O850" i="1"/>
  <c r="N850" i="1"/>
  <c r="Y849" i="1"/>
  <c r="X849" i="1"/>
  <c r="W849" i="1"/>
  <c r="V849" i="1"/>
  <c r="U849" i="1"/>
  <c r="T849" i="1"/>
  <c r="S849" i="1"/>
  <c r="R849" i="1"/>
  <c r="Q849" i="1"/>
  <c r="P849" i="1"/>
  <c r="O849" i="1"/>
  <c r="N849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Y846" i="1"/>
  <c r="X846" i="1"/>
  <c r="W846" i="1"/>
  <c r="V846" i="1"/>
  <c r="U846" i="1"/>
  <c r="T846" i="1"/>
  <c r="S846" i="1"/>
  <c r="R846" i="1"/>
  <c r="Q846" i="1"/>
  <c r="P846" i="1"/>
  <c r="O846" i="1"/>
  <c r="N846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Y99" i="1"/>
  <c r="X99" i="1"/>
  <c r="W99" i="1"/>
  <c r="V99" i="1"/>
  <c r="U99" i="1"/>
  <c r="T99" i="1"/>
  <c r="S99" i="1"/>
  <c r="R99" i="1"/>
  <c r="Q99" i="1"/>
  <c r="P99" i="1"/>
  <c r="O99" i="1"/>
  <c r="N99" i="1"/>
  <c r="Y98" i="1"/>
  <c r="X98" i="1"/>
  <c r="W98" i="1"/>
  <c r="V98" i="1"/>
  <c r="U98" i="1"/>
  <c r="T98" i="1"/>
  <c r="S98" i="1"/>
  <c r="R98" i="1"/>
  <c r="Q98" i="1"/>
  <c r="P98" i="1"/>
  <c r="O98" i="1"/>
  <c r="N98" i="1"/>
  <c r="Y97" i="1"/>
  <c r="X97" i="1"/>
  <c r="W97" i="1"/>
  <c r="V97" i="1"/>
  <c r="U97" i="1"/>
  <c r="T97" i="1"/>
  <c r="S97" i="1"/>
  <c r="R97" i="1"/>
  <c r="Q97" i="1"/>
  <c r="P97" i="1"/>
  <c r="O97" i="1"/>
  <c r="N97" i="1"/>
  <c r="Y96" i="1"/>
  <c r="X96" i="1"/>
  <c r="W96" i="1"/>
  <c r="V96" i="1"/>
  <c r="U96" i="1"/>
  <c r="T96" i="1"/>
  <c r="S96" i="1"/>
  <c r="R96" i="1"/>
  <c r="Q96" i="1"/>
  <c r="P96" i="1"/>
  <c r="O96" i="1"/>
  <c r="N96" i="1"/>
  <c r="Y95" i="1"/>
  <c r="X95" i="1"/>
  <c r="W95" i="1"/>
  <c r="V95" i="1"/>
  <c r="U95" i="1"/>
  <c r="T95" i="1"/>
  <c r="S95" i="1"/>
  <c r="R95" i="1"/>
  <c r="Q95" i="1"/>
  <c r="P95" i="1"/>
  <c r="O95" i="1"/>
  <c r="N95" i="1"/>
  <c r="Y94" i="1"/>
  <c r="X94" i="1"/>
  <c r="W94" i="1"/>
  <c r="V94" i="1"/>
  <c r="U94" i="1"/>
  <c r="T94" i="1"/>
  <c r="S94" i="1"/>
  <c r="R94" i="1"/>
  <c r="Q94" i="1"/>
  <c r="P94" i="1"/>
  <c r="O94" i="1"/>
  <c r="N94" i="1"/>
  <c r="Y93" i="1"/>
  <c r="X93" i="1"/>
  <c r="W93" i="1"/>
  <c r="V93" i="1"/>
  <c r="U93" i="1"/>
  <c r="T93" i="1"/>
  <c r="S93" i="1"/>
  <c r="R93" i="1"/>
  <c r="Q93" i="1"/>
  <c r="P93" i="1"/>
  <c r="O93" i="1"/>
  <c r="N93" i="1"/>
  <c r="Y92" i="1"/>
  <c r="X92" i="1"/>
  <c r="W92" i="1"/>
  <c r="V92" i="1"/>
  <c r="U92" i="1"/>
  <c r="T92" i="1"/>
  <c r="S92" i="1"/>
  <c r="R92" i="1"/>
  <c r="Q92" i="1"/>
  <c r="P92" i="1"/>
  <c r="O92" i="1"/>
  <c r="N92" i="1"/>
  <c r="Y91" i="1"/>
  <c r="X91" i="1"/>
  <c r="W91" i="1"/>
  <c r="V91" i="1"/>
  <c r="U91" i="1"/>
  <c r="T91" i="1"/>
  <c r="S91" i="1"/>
  <c r="R91" i="1"/>
  <c r="Q91" i="1"/>
  <c r="P91" i="1"/>
  <c r="O91" i="1"/>
  <c r="N91" i="1"/>
  <c r="Y90" i="1"/>
  <c r="X90" i="1"/>
  <c r="W90" i="1"/>
  <c r="V90" i="1"/>
  <c r="U90" i="1"/>
  <c r="T90" i="1"/>
  <c r="S90" i="1"/>
  <c r="R90" i="1"/>
  <c r="Q90" i="1"/>
  <c r="P90" i="1"/>
  <c r="O90" i="1"/>
  <c r="N90" i="1"/>
  <c r="Y89" i="1"/>
  <c r="X89" i="1"/>
  <c r="W89" i="1"/>
  <c r="V89" i="1"/>
  <c r="U89" i="1"/>
  <c r="T89" i="1"/>
  <c r="S89" i="1"/>
  <c r="R89" i="1"/>
  <c r="Q89" i="1"/>
  <c r="P89" i="1"/>
  <c r="O89" i="1"/>
  <c r="N89" i="1"/>
  <c r="Y88" i="1"/>
  <c r="X88" i="1"/>
  <c r="W88" i="1"/>
  <c r="V88" i="1"/>
  <c r="U88" i="1"/>
  <c r="T88" i="1"/>
  <c r="S88" i="1"/>
  <c r="R88" i="1"/>
  <c r="Q88" i="1"/>
  <c r="P88" i="1"/>
  <c r="O88" i="1"/>
  <c r="N88" i="1"/>
  <c r="Y87" i="1"/>
  <c r="X87" i="1"/>
  <c r="W87" i="1"/>
  <c r="V87" i="1"/>
  <c r="U87" i="1"/>
  <c r="T87" i="1"/>
  <c r="S87" i="1"/>
  <c r="R87" i="1"/>
  <c r="Q87" i="1"/>
  <c r="P87" i="1"/>
  <c r="O87" i="1"/>
  <c r="N87" i="1"/>
  <c r="Y86" i="1"/>
  <c r="X86" i="1"/>
  <c r="W86" i="1"/>
  <c r="V86" i="1"/>
  <c r="U86" i="1"/>
  <c r="T86" i="1"/>
  <c r="S86" i="1"/>
  <c r="R86" i="1"/>
  <c r="Q86" i="1"/>
  <c r="P86" i="1"/>
  <c r="O86" i="1"/>
  <c r="N86" i="1"/>
  <c r="Y85" i="1"/>
  <c r="X85" i="1"/>
  <c r="W85" i="1"/>
  <c r="V85" i="1"/>
  <c r="U85" i="1"/>
  <c r="T85" i="1"/>
  <c r="S85" i="1"/>
  <c r="R85" i="1"/>
  <c r="Q85" i="1"/>
  <c r="P85" i="1"/>
  <c r="O85" i="1"/>
  <c r="N85" i="1"/>
  <c r="Y84" i="1"/>
  <c r="X84" i="1"/>
  <c r="W84" i="1"/>
  <c r="V84" i="1"/>
  <c r="U84" i="1"/>
  <c r="T84" i="1"/>
  <c r="S84" i="1"/>
  <c r="R84" i="1"/>
  <c r="Q84" i="1"/>
  <c r="P84" i="1"/>
  <c r="O84" i="1"/>
  <c r="N84" i="1"/>
  <c r="Y83" i="1"/>
  <c r="X83" i="1"/>
  <c r="W83" i="1"/>
  <c r="V83" i="1"/>
  <c r="U83" i="1"/>
  <c r="T83" i="1"/>
  <c r="S83" i="1"/>
  <c r="R83" i="1"/>
  <c r="Q83" i="1"/>
  <c r="P83" i="1"/>
  <c r="O83" i="1"/>
  <c r="N83" i="1"/>
  <c r="Y82" i="1"/>
  <c r="X82" i="1"/>
  <c r="W82" i="1"/>
  <c r="V82" i="1"/>
  <c r="U82" i="1"/>
  <c r="T82" i="1"/>
  <c r="S82" i="1"/>
  <c r="R82" i="1"/>
  <c r="Q82" i="1"/>
  <c r="P82" i="1"/>
  <c r="O82" i="1"/>
  <c r="N82" i="1"/>
  <c r="Y81" i="1"/>
  <c r="X81" i="1"/>
  <c r="W81" i="1"/>
  <c r="V81" i="1"/>
  <c r="U81" i="1"/>
  <c r="T81" i="1"/>
  <c r="S81" i="1"/>
  <c r="R81" i="1"/>
  <c r="Q81" i="1"/>
  <c r="P81" i="1"/>
  <c r="O81" i="1"/>
  <c r="N81" i="1"/>
  <c r="Y80" i="1"/>
  <c r="X80" i="1"/>
  <c r="W80" i="1"/>
  <c r="V80" i="1"/>
  <c r="U80" i="1"/>
  <c r="T80" i="1"/>
  <c r="S80" i="1"/>
  <c r="R80" i="1"/>
  <c r="Q80" i="1"/>
  <c r="P80" i="1"/>
  <c r="O80" i="1"/>
  <c r="N80" i="1"/>
  <c r="Y79" i="1"/>
  <c r="X79" i="1"/>
  <c r="W79" i="1"/>
  <c r="V79" i="1"/>
  <c r="U79" i="1"/>
  <c r="T79" i="1"/>
  <c r="S79" i="1"/>
  <c r="R79" i="1"/>
  <c r="Q79" i="1"/>
  <c r="P79" i="1"/>
  <c r="O79" i="1"/>
  <c r="N79" i="1"/>
  <c r="Y78" i="1"/>
  <c r="X78" i="1"/>
  <c r="W78" i="1"/>
  <c r="V78" i="1"/>
  <c r="U78" i="1"/>
  <c r="T78" i="1"/>
  <c r="S78" i="1"/>
  <c r="R78" i="1"/>
  <c r="Q78" i="1"/>
  <c r="P78" i="1"/>
  <c r="O78" i="1"/>
  <c r="N78" i="1"/>
  <c r="Y77" i="1"/>
  <c r="X77" i="1"/>
  <c r="W77" i="1"/>
  <c r="V77" i="1"/>
  <c r="U77" i="1"/>
  <c r="T77" i="1"/>
  <c r="S77" i="1"/>
  <c r="R77" i="1"/>
  <c r="Q77" i="1"/>
  <c r="P77" i="1"/>
  <c r="O77" i="1"/>
  <c r="N77" i="1"/>
  <c r="Y76" i="1"/>
  <c r="X76" i="1"/>
  <c r="W76" i="1"/>
  <c r="V76" i="1"/>
  <c r="U76" i="1"/>
  <c r="T76" i="1"/>
  <c r="S76" i="1"/>
  <c r="R76" i="1"/>
  <c r="Q76" i="1"/>
  <c r="P76" i="1"/>
  <c r="O76" i="1"/>
  <c r="N76" i="1"/>
  <c r="Y75" i="1"/>
  <c r="X75" i="1"/>
  <c r="W75" i="1"/>
  <c r="V75" i="1"/>
  <c r="U75" i="1"/>
  <c r="T75" i="1"/>
  <c r="S75" i="1"/>
  <c r="R75" i="1"/>
  <c r="Q75" i="1"/>
  <c r="P75" i="1"/>
  <c r="O75" i="1"/>
  <c r="N75" i="1"/>
  <c r="Y74" i="1"/>
  <c r="X74" i="1"/>
  <c r="W74" i="1"/>
  <c r="V74" i="1"/>
  <c r="U74" i="1"/>
  <c r="T74" i="1"/>
  <c r="S74" i="1"/>
  <c r="R74" i="1"/>
  <c r="Q74" i="1"/>
  <c r="P74" i="1"/>
  <c r="O74" i="1"/>
  <c r="N74" i="1"/>
  <c r="Y73" i="1"/>
  <c r="X73" i="1"/>
  <c r="W73" i="1"/>
  <c r="V73" i="1"/>
  <c r="U73" i="1"/>
  <c r="T73" i="1"/>
  <c r="S73" i="1"/>
  <c r="R73" i="1"/>
  <c r="Q73" i="1"/>
  <c r="P73" i="1"/>
  <c r="O73" i="1"/>
  <c r="N73" i="1"/>
  <c r="Y72" i="1"/>
  <c r="X72" i="1"/>
  <c r="W72" i="1"/>
  <c r="V72" i="1"/>
  <c r="U72" i="1"/>
  <c r="T72" i="1"/>
  <c r="S72" i="1"/>
  <c r="R72" i="1"/>
  <c r="Q72" i="1"/>
  <c r="P72" i="1"/>
  <c r="O72" i="1"/>
  <c r="N72" i="1"/>
  <c r="Y71" i="1"/>
  <c r="X71" i="1"/>
  <c r="W71" i="1"/>
  <c r="V71" i="1"/>
  <c r="U71" i="1"/>
  <c r="T71" i="1"/>
  <c r="S71" i="1"/>
  <c r="R71" i="1"/>
  <c r="Q71" i="1"/>
  <c r="P71" i="1"/>
  <c r="O71" i="1"/>
  <c r="N71" i="1"/>
  <c r="Y70" i="1"/>
  <c r="X70" i="1"/>
  <c r="W70" i="1"/>
  <c r="V70" i="1"/>
  <c r="U70" i="1"/>
  <c r="T70" i="1"/>
  <c r="S70" i="1"/>
  <c r="R70" i="1"/>
  <c r="Q70" i="1"/>
  <c r="P70" i="1"/>
  <c r="O70" i="1"/>
  <c r="N70" i="1"/>
  <c r="Y69" i="1"/>
  <c r="X69" i="1"/>
  <c r="W69" i="1"/>
  <c r="V69" i="1"/>
  <c r="U69" i="1"/>
  <c r="T69" i="1"/>
  <c r="S69" i="1"/>
  <c r="R69" i="1"/>
  <c r="Q69" i="1"/>
  <c r="P69" i="1"/>
  <c r="O69" i="1"/>
  <c r="N69" i="1"/>
  <c r="Y68" i="1"/>
  <c r="X68" i="1"/>
  <c r="W68" i="1"/>
  <c r="V68" i="1"/>
  <c r="U68" i="1"/>
  <c r="T68" i="1"/>
  <c r="S68" i="1"/>
  <c r="R68" i="1"/>
  <c r="Q68" i="1"/>
  <c r="P68" i="1"/>
  <c r="O68" i="1"/>
  <c r="N68" i="1"/>
  <c r="Y67" i="1"/>
  <c r="X67" i="1"/>
  <c r="W67" i="1"/>
  <c r="V67" i="1"/>
  <c r="U67" i="1"/>
  <c r="T67" i="1"/>
  <c r="S67" i="1"/>
  <c r="R67" i="1"/>
  <c r="Q67" i="1"/>
  <c r="P67" i="1"/>
  <c r="O67" i="1"/>
  <c r="N67" i="1"/>
  <c r="Y66" i="1"/>
  <c r="X66" i="1"/>
  <c r="W66" i="1"/>
  <c r="V66" i="1"/>
  <c r="U66" i="1"/>
  <c r="T66" i="1"/>
  <c r="S66" i="1"/>
  <c r="R66" i="1"/>
  <c r="Q66" i="1"/>
  <c r="P66" i="1"/>
  <c r="O66" i="1"/>
  <c r="N66" i="1"/>
  <c r="Y65" i="1"/>
  <c r="X65" i="1"/>
  <c r="W65" i="1"/>
  <c r="V65" i="1"/>
  <c r="U65" i="1"/>
  <c r="T65" i="1"/>
  <c r="S65" i="1"/>
  <c r="R65" i="1"/>
  <c r="Q65" i="1"/>
  <c r="P65" i="1"/>
  <c r="O65" i="1"/>
  <c r="N65" i="1"/>
  <c r="Y64" i="1"/>
  <c r="X64" i="1"/>
  <c r="W64" i="1"/>
  <c r="V64" i="1"/>
  <c r="U64" i="1"/>
  <c r="T64" i="1"/>
  <c r="S64" i="1"/>
  <c r="R64" i="1"/>
  <c r="Q64" i="1"/>
  <c r="P64" i="1"/>
  <c r="O64" i="1"/>
  <c r="N64" i="1"/>
  <c r="Y63" i="1"/>
  <c r="X63" i="1"/>
  <c r="W63" i="1"/>
  <c r="V63" i="1"/>
  <c r="U63" i="1"/>
  <c r="T63" i="1"/>
  <c r="S63" i="1"/>
  <c r="R63" i="1"/>
  <c r="Q63" i="1"/>
  <c r="P63" i="1"/>
  <c r="O63" i="1"/>
  <c r="N63" i="1"/>
  <c r="Y62" i="1"/>
  <c r="X62" i="1"/>
  <c r="W62" i="1"/>
  <c r="V62" i="1"/>
  <c r="U62" i="1"/>
  <c r="T62" i="1"/>
  <c r="S62" i="1"/>
  <c r="R62" i="1"/>
  <c r="Q62" i="1"/>
  <c r="P62" i="1"/>
  <c r="O62" i="1"/>
  <c r="N62" i="1"/>
  <c r="Y61" i="1"/>
  <c r="X61" i="1"/>
  <c r="W61" i="1"/>
  <c r="V61" i="1"/>
  <c r="U61" i="1"/>
  <c r="T61" i="1"/>
  <c r="S61" i="1"/>
  <c r="R61" i="1"/>
  <c r="Q61" i="1"/>
  <c r="P61" i="1"/>
  <c r="O61" i="1"/>
  <c r="N61" i="1"/>
  <c r="Y60" i="1"/>
  <c r="X60" i="1"/>
  <c r="W60" i="1"/>
  <c r="V60" i="1"/>
  <c r="U60" i="1"/>
  <c r="T60" i="1"/>
  <c r="S60" i="1"/>
  <c r="R60" i="1"/>
  <c r="Q60" i="1"/>
  <c r="P60" i="1"/>
  <c r="O60" i="1"/>
  <c r="N60" i="1"/>
  <c r="Y59" i="1"/>
  <c r="X59" i="1"/>
  <c r="W59" i="1"/>
  <c r="V59" i="1"/>
  <c r="U59" i="1"/>
  <c r="T59" i="1"/>
  <c r="S59" i="1"/>
  <c r="R59" i="1"/>
  <c r="Q59" i="1"/>
  <c r="P59" i="1"/>
  <c r="O59" i="1"/>
  <c r="N59" i="1"/>
  <c r="Y58" i="1"/>
  <c r="X58" i="1"/>
  <c r="W58" i="1"/>
  <c r="V58" i="1"/>
  <c r="U58" i="1"/>
  <c r="T58" i="1"/>
  <c r="S58" i="1"/>
  <c r="R58" i="1"/>
  <c r="Q58" i="1"/>
  <c r="P58" i="1"/>
  <c r="O58" i="1"/>
  <c r="N58" i="1"/>
  <c r="Y57" i="1"/>
  <c r="X57" i="1"/>
  <c r="W57" i="1"/>
  <c r="V57" i="1"/>
  <c r="U57" i="1"/>
  <c r="T57" i="1"/>
  <c r="S57" i="1"/>
  <c r="R57" i="1"/>
  <c r="Q57" i="1"/>
  <c r="P57" i="1"/>
  <c r="O57" i="1"/>
  <c r="N57" i="1"/>
  <c r="Y56" i="1"/>
  <c r="X56" i="1"/>
  <c r="W56" i="1"/>
  <c r="V56" i="1"/>
  <c r="U56" i="1"/>
  <c r="T56" i="1"/>
  <c r="S56" i="1"/>
  <c r="R56" i="1"/>
  <c r="Q56" i="1"/>
  <c r="P56" i="1"/>
  <c r="O56" i="1"/>
  <c r="N56" i="1"/>
  <c r="Y55" i="1"/>
  <c r="X55" i="1"/>
  <c r="W55" i="1"/>
  <c r="V55" i="1"/>
  <c r="U55" i="1"/>
  <c r="T55" i="1"/>
  <c r="S55" i="1"/>
  <c r="R55" i="1"/>
  <c r="Q55" i="1"/>
  <c r="P55" i="1"/>
  <c r="O55" i="1"/>
  <c r="N55" i="1"/>
  <c r="Y54" i="1"/>
  <c r="X54" i="1"/>
  <c r="W54" i="1"/>
  <c r="V54" i="1"/>
  <c r="U54" i="1"/>
  <c r="T54" i="1"/>
  <c r="S54" i="1"/>
  <c r="R54" i="1"/>
  <c r="Q54" i="1"/>
  <c r="P54" i="1"/>
  <c r="O54" i="1"/>
  <c r="N54" i="1"/>
  <c r="Y53" i="1"/>
  <c r="X53" i="1"/>
  <c r="W53" i="1"/>
  <c r="V53" i="1"/>
  <c r="U53" i="1"/>
  <c r="T53" i="1"/>
  <c r="S53" i="1"/>
  <c r="R53" i="1"/>
  <c r="Q53" i="1"/>
  <c r="P53" i="1"/>
  <c r="O53" i="1"/>
  <c r="N53" i="1"/>
  <c r="Y52" i="1"/>
  <c r="X52" i="1"/>
  <c r="W52" i="1"/>
  <c r="V52" i="1"/>
  <c r="U52" i="1"/>
  <c r="T52" i="1"/>
  <c r="S52" i="1"/>
  <c r="R52" i="1"/>
  <c r="Q52" i="1"/>
  <c r="P52" i="1"/>
  <c r="O52" i="1"/>
  <c r="N52" i="1"/>
  <c r="Y51" i="1"/>
  <c r="X51" i="1"/>
  <c r="W51" i="1"/>
  <c r="V51" i="1"/>
  <c r="U51" i="1"/>
  <c r="T51" i="1"/>
  <c r="S51" i="1"/>
  <c r="R51" i="1"/>
  <c r="Q51" i="1"/>
  <c r="P51" i="1"/>
  <c r="O51" i="1"/>
  <c r="N51" i="1"/>
  <c r="Y50" i="1"/>
  <c r="X50" i="1"/>
  <c r="W50" i="1"/>
  <c r="V50" i="1"/>
  <c r="U50" i="1"/>
  <c r="T50" i="1"/>
  <c r="S50" i="1"/>
  <c r="R50" i="1"/>
  <c r="Q50" i="1"/>
  <c r="P50" i="1"/>
  <c r="O50" i="1"/>
  <c r="N50" i="1"/>
  <c r="Y49" i="1"/>
  <c r="X49" i="1"/>
  <c r="W49" i="1"/>
  <c r="V49" i="1"/>
  <c r="U49" i="1"/>
  <c r="T49" i="1"/>
  <c r="S49" i="1"/>
  <c r="R49" i="1"/>
  <c r="Q49" i="1"/>
  <c r="P49" i="1"/>
  <c r="O49" i="1"/>
  <c r="N49" i="1"/>
  <c r="Y48" i="1"/>
  <c r="X48" i="1"/>
  <c r="W48" i="1"/>
  <c r="V48" i="1"/>
  <c r="U48" i="1"/>
  <c r="T48" i="1"/>
  <c r="S48" i="1"/>
  <c r="R48" i="1"/>
  <c r="Q48" i="1"/>
  <c r="P48" i="1"/>
  <c r="O48" i="1"/>
  <c r="N48" i="1"/>
  <c r="Y47" i="1"/>
  <c r="X47" i="1"/>
  <c r="W47" i="1"/>
  <c r="V47" i="1"/>
  <c r="U47" i="1"/>
  <c r="T47" i="1"/>
  <c r="S47" i="1"/>
  <c r="R47" i="1"/>
  <c r="Q47" i="1"/>
  <c r="P47" i="1"/>
  <c r="O47" i="1"/>
  <c r="N47" i="1"/>
  <c r="Y46" i="1"/>
  <c r="X46" i="1"/>
  <c r="W46" i="1"/>
  <c r="V46" i="1"/>
  <c r="U46" i="1"/>
  <c r="T46" i="1"/>
  <c r="S46" i="1"/>
  <c r="R46" i="1"/>
  <c r="Q46" i="1"/>
  <c r="P46" i="1"/>
  <c r="O46" i="1"/>
  <c r="N46" i="1"/>
  <c r="Y45" i="1"/>
  <c r="X45" i="1"/>
  <c r="W45" i="1"/>
  <c r="V45" i="1"/>
  <c r="U45" i="1"/>
  <c r="T45" i="1"/>
  <c r="S45" i="1"/>
  <c r="R45" i="1"/>
  <c r="Q45" i="1"/>
  <c r="P45" i="1"/>
  <c r="O45" i="1"/>
  <c r="N45" i="1"/>
  <c r="Y44" i="1"/>
  <c r="X44" i="1"/>
  <c r="W44" i="1"/>
  <c r="V44" i="1"/>
  <c r="U44" i="1"/>
  <c r="T44" i="1"/>
  <c r="S44" i="1"/>
  <c r="R44" i="1"/>
  <c r="Q44" i="1"/>
  <c r="P44" i="1"/>
  <c r="O44" i="1"/>
  <c r="N44" i="1"/>
  <c r="Y43" i="1"/>
  <c r="X43" i="1"/>
  <c r="W43" i="1"/>
  <c r="V43" i="1"/>
  <c r="U43" i="1"/>
  <c r="T43" i="1"/>
  <c r="S43" i="1"/>
  <c r="R43" i="1"/>
  <c r="Q43" i="1"/>
  <c r="P43" i="1"/>
  <c r="O43" i="1"/>
  <c r="N43" i="1"/>
  <c r="Y42" i="1"/>
  <c r="X42" i="1"/>
  <c r="W42" i="1"/>
  <c r="V42" i="1"/>
  <c r="U42" i="1"/>
  <c r="T42" i="1"/>
  <c r="S42" i="1"/>
  <c r="R42" i="1"/>
  <c r="Q42" i="1"/>
  <c r="P42" i="1"/>
  <c r="O42" i="1"/>
  <c r="N42" i="1"/>
  <c r="Y41" i="1"/>
  <c r="X41" i="1"/>
  <c r="W41" i="1"/>
  <c r="V41" i="1"/>
  <c r="U41" i="1"/>
  <c r="T41" i="1"/>
  <c r="S41" i="1"/>
  <c r="R41" i="1"/>
  <c r="Q41" i="1"/>
  <c r="P41" i="1"/>
  <c r="O41" i="1"/>
  <c r="N41" i="1"/>
  <c r="Y40" i="1"/>
  <c r="X40" i="1"/>
  <c r="W40" i="1"/>
  <c r="V40" i="1"/>
  <c r="U40" i="1"/>
  <c r="T40" i="1"/>
  <c r="S40" i="1"/>
  <c r="R40" i="1"/>
  <c r="Q40" i="1"/>
  <c r="P40" i="1"/>
  <c r="O40" i="1"/>
  <c r="N40" i="1"/>
  <c r="Y39" i="1"/>
  <c r="X39" i="1"/>
  <c r="W39" i="1"/>
  <c r="V39" i="1"/>
  <c r="U39" i="1"/>
  <c r="T39" i="1"/>
  <c r="S39" i="1"/>
  <c r="R39" i="1"/>
  <c r="Q39" i="1"/>
  <c r="P39" i="1"/>
  <c r="O39" i="1"/>
  <c r="N39" i="1"/>
  <c r="Y38" i="1"/>
  <c r="X38" i="1"/>
  <c r="W38" i="1"/>
  <c r="V38" i="1"/>
  <c r="U38" i="1"/>
  <c r="T38" i="1"/>
  <c r="S38" i="1"/>
  <c r="R38" i="1"/>
  <c r="Q38" i="1"/>
  <c r="P38" i="1"/>
  <c r="O38" i="1"/>
  <c r="N38" i="1"/>
  <c r="Y37" i="1"/>
  <c r="X37" i="1"/>
  <c r="W37" i="1"/>
  <c r="V37" i="1"/>
  <c r="U37" i="1"/>
  <c r="T37" i="1"/>
  <c r="S37" i="1"/>
  <c r="R37" i="1"/>
  <c r="Q37" i="1"/>
  <c r="P37" i="1"/>
  <c r="O37" i="1"/>
  <c r="N37" i="1"/>
  <c r="Y36" i="1"/>
  <c r="X36" i="1"/>
  <c r="W36" i="1"/>
  <c r="V36" i="1"/>
  <c r="U36" i="1"/>
  <c r="T36" i="1"/>
  <c r="S36" i="1"/>
  <c r="R36" i="1"/>
  <c r="Q36" i="1"/>
  <c r="P36" i="1"/>
  <c r="O36" i="1"/>
  <c r="N36" i="1"/>
  <c r="Y35" i="1"/>
  <c r="X35" i="1"/>
  <c r="W35" i="1"/>
  <c r="V35" i="1"/>
  <c r="U35" i="1"/>
  <c r="T35" i="1"/>
  <c r="S35" i="1"/>
  <c r="R35" i="1"/>
  <c r="Q35" i="1"/>
  <c r="P35" i="1"/>
  <c r="O35" i="1"/>
  <c r="N35" i="1"/>
  <c r="Y34" i="1"/>
  <c r="X34" i="1"/>
  <c r="W34" i="1"/>
  <c r="V34" i="1"/>
  <c r="U34" i="1"/>
  <c r="T34" i="1"/>
  <c r="S34" i="1"/>
  <c r="R34" i="1"/>
  <c r="Q34" i="1"/>
  <c r="P34" i="1"/>
  <c r="O34" i="1"/>
  <c r="N34" i="1"/>
  <c r="Y33" i="1"/>
  <c r="X33" i="1"/>
  <c r="W33" i="1"/>
  <c r="V33" i="1"/>
  <c r="U33" i="1"/>
  <c r="T33" i="1"/>
  <c r="S33" i="1"/>
  <c r="R33" i="1"/>
  <c r="Q33" i="1"/>
  <c r="P33" i="1"/>
  <c r="O33" i="1"/>
  <c r="N33" i="1"/>
  <c r="Y32" i="1"/>
  <c r="X32" i="1"/>
  <c r="W32" i="1"/>
  <c r="V32" i="1"/>
  <c r="U32" i="1"/>
  <c r="T32" i="1"/>
  <c r="S32" i="1"/>
  <c r="R32" i="1"/>
  <c r="Q32" i="1"/>
  <c r="P32" i="1"/>
  <c r="O32" i="1"/>
  <c r="N32" i="1"/>
  <c r="Y31" i="1"/>
  <c r="X31" i="1"/>
  <c r="W31" i="1"/>
  <c r="V31" i="1"/>
  <c r="U31" i="1"/>
  <c r="T31" i="1"/>
  <c r="S31" i="1"/>
  <c r="R31" i="1"/>
  <c r="Q31" i="1"/>
  <c r="P31" i="1"/>
  <c r="O31" i="1"/>
  <c r="N31" i="1"/>
  <c r="Y30" i="1"/>
  <c r="X30" i="1"/>
  <c r="W30" i="1"/>
  <c r="V30" i="1"/>
  <c r="U30" i="1"/>
  <c r="T30" i="1"/>
  <c r="S30" i="1"/>
  <c r="R30" i="1"/>
  <c r="Q30" i="1"/>
  <c r="P30" i="1"/>
  <c r="O30" i="1"/>
  <c r="N30" i="1"/>
  <c r="Y29" i="1"/>
  <c r="X29" i="1"/>
  <c r="W29" i="1"/>
  <c r="V29" i="1"/>
  <c r="U29" i="1"/>
  <c r="T29" i="1"/>
  <c r="S29" i="1"/>
  <c r="R29" i="1"/>
  <c r="Q29" i="1"/>
  <c r="P29" i="1"/>
  <c r="O29" i="1"/>
  <c r="N29" i="1"/>
  <c r="Y28" i="1"/>
  <c r="X28" i="1"/>
  <c r="W28" i="1"/>
  <c r="V28" i="1"/>
  <c r="U28" i="1"/>
  <c r="T28" i="1"/>
  <c r="S28" i="1"/>
  <c r="R28" i="1"/>
  <c r="Q28" i="1"/>
  <c r="P28" i="1"/>
  <c r="O28" i="1"/>
  <c r="N28" i="1"/>
  <c r="Y27" i="1"/>
  <c r="X27" i="1"/>
  <c r="W27" i="1"/>
  <c r="V27" i="1"/>
  <c r="U27" i="1"/>
  <c r="T27" i="1"/>
  <c r="S27" i="1"/>
  <c r="R27" i="1"/>
  <c r="Q27" i="1"/>
  <c r="P27" i="1"/>
  <c r="O27" i="1"/>
  <c r="N27" i="1"/>
  <c r="Y26" i="1"/>
  <c r="X26" i="1"/>
  <c r="W26" i="1"/>
  <c r="V26" i="1"/>
  <c r="U26" i="1"/>
  <c r="T26" i="1"/>
  <c r="S26" i="1"/>
  <c r="R26" i="1"/>
  <c r="Q26" i="1"/>
  <c r="P26" i="1"/>
  <c r="O26" i="1"/>
  <c r="N26" i="1"/>
  <c r="Y25" i="1"/>
  <c r="X25" i="1"/>
  <c r="W25" i="1"/>
  <c r="V25" i="1"/>
  <c r="U25" i="1"/>
  <c r="T25" i="1"/>
  <c r="S25" i="1"/>
  <c r="R25" i="1"/>
  <c r="Q25" i="1"/>
  <c r="P25" i="1"/>
  <c r="O25" i="1"/>
  <c r="N25" i="1"/>
  <c r="Y24" i="1"/>
  <c r="X24" i="1"/>
  <c r="W24" i="1"/>
  <c r="V24" i="1"/>
  <c r="U24" i="1"/>
  <c r="T24" i="1"/>
  <c r="S24" i="1"/>
  <c r="R24" i="1"/>
  <c r="Q24" i="1"/>
  <c r="P24" i="1"/>
  <c r="O24" i="1"/>
  <c r="N24" i="1"/>
  <c r="Y23" i="1"/>
  <c r="X23" i="1"/>
  <c r="W23" i="1"/>
  <c r="V23" i="1"/>
  <c r="U23" i="1"/>
  <c r="T23" i="1"/>
  <c r="S23" i="1"/>
  <c r="R23" i="1"/>
  <c r="Q23" i="1"/>
  <c r="P23" i="1"/>
  <c r="O23" i="1"/>
  <c r="N23" i="1"/>
  <c r="Y22" i="1"/>
  <c r="X22" i="1"/>
  <c r="W22" i="1"/>
  <c r="V22" i="1"/>
  <c r="U22" i="1"/>
  <c r="T22" i="1"/>
  <c r="S22" i="1"/>
  <c r="R22" i="1"/>
  <c r="Q22" i="1"/>
  <c r="P22" i="1"/>
  <c r="O22" i="1"/>
  <c r="N22" i="1"/>
  <c r="Y21" i="1"/>
  <c r="X21" i="1"/>
  <c r="W21" i="1"/>
  <c r="V21" i="1"/>
  <c r="U21" i="1"/>
  <c r="T21" i="1"/>
  <c r="S21" i="1"/>
  <c r="R21" i="1"/>
  <c r="Q21" i="1"/>
  <c r="P21" i="1"/>
  <c r="O21" i="1"/>
  <c r="N21" i="1"/>
  <c r="Y20" i="1"/>
  <c r="X20" i="1"/>
  <c r="W20" i="1"/>
  <c r="V20" i="1"/>
  <c r="U20" i="1"/>
  <c r="T20" i="1"/>
  <c r="S20" i="1"/>
  <c r="R20" i="1"/>
  <c r="Q20" i="1"/>
  <c r="P20" i="1"/>
  <c r="O20" i="1"/>
  <c r="N20" i="1"/>
  <c r="Y19" i="1"/>
  <c r="X19" i="1"/>
  <c r="W19" i="1"/>
  <c r="V19" i="1"/>
  <c r="U19" i="1"/>
  <c r="T19" i="1"/>
  <c r="S19" i="1"/>
  <c r="R19" i="1"/>
  <c r="Q19" i="1"/>
  <c r="P19" i="1"/>
  <c r="O19" i="1"/>
  <c r="N19" i="1"/>
  <c r="Y18" i="1"/>
  <c r="X18" i="1"/>
  <c r="W18" i="1"/>
  <c r="V18" i="1"/>
  <c r="U18" i="1"/>
  <c r="T18" i="1"/>
  <c r="S18" i="1"/>
  <c r="R18" i="1"/>
  <c r="Q18" i="1"/>
  <c r="P18" i="1"/>
  <c r="O18" i="1"/>
  <c r="N18" i="1"/>
  <c r="Y17" i="1"/>
  <c r="X17" i="1"/>
  <c r="W17" i="1"/>
  <c r="V17" i="1"/>
  <c r="U17" i="1"/>
  <c r="T17" i="1"/>
  <c r="S17" i="1"/>
  <c r="R17" i="1"/>
  <c r="Q17" i="1"/>
  <c r="P17" i="1"/>
  <c r="O17" i="1"/>
  <c r="N17" i="1"/>
  <c r="Y16" i="1"/>
  <c r="X16" i="1"/>
  <c r="W16" i="1"/>
  <c r="V16" i="1"/>
  <c r="U16" i="1"/>
  <c r="T16" i="1"/>
  <c r="S16" i="1"/>
  <c r="R16" i="1"/>
  <c r="Q16" i="1"/>
  <c r="P16" i="1"/>
  <c r="O16" i="1"/>
  <c r="N16" i="1"/>
  <c r="Y15" i="1"/>
  <c r="X15" i="1"/>
  <c r="W15" i="1"/>
  <c r="V15" i="1"/>
  <c r="U15" i="1"/>
  <c r="T15" i="1"/>
  <c r="S15" i="1"/>
  <c r="R15" i="1"/>
  <c r="Q15" i="1"/>
  <c r="P15" i="1"/>
  <c r="O15" i="1"/>
  <c r="N15" i="1"/>
  <c r="Y14" i="1"/>
  <c r="X14" i="1"/>
  <c r="W14" i="1"/>
  <c r="V14" i="1"/>
  <c r="U14" i="1"/>
  <c r="T14" i="1"/>
  <c r="S14" i="1"/>
  <c r="R14" i="1"/>
  <c r="Q14" i="1"/>
  <c r="P14" i="1"/>
  <c r="O14" i="1"/>
  <c r="N14" i="1"/>
  <c r="Y13" i="1"/>
  <c r="X13" i="1"/>
  <c r="W13" i="1"/>
  <c r="V13" i="1"/>
  <c r="U13" i="1"/>
  <c r="T13" i="1"/>
  <c r="S13" i="1"/>
  <c r="R13" i="1"/>
  <c r="Q13" i="1"/>
  <c r="P13" i="1"/>
  <c r="O13" i="1"/>
  <c r="N13" i="1"/>
  <c r="Y12" i="1"/>
  <c r="X12" i="1"/>
  <c r="W12" i="1"/>
  <c r="V12" i="1"/>
  <c r="U12" i="1"/>
  <c r="T12" i="1"/>
  <c r="S12" i="1"/>
  <c r="R12" i="1"/>
  <c r="Q12" i="1"/>
  <c r="P12" i="1"/>
  <c r="O12" i="1"/>
  <c r="N12" i="1"/>
  <c r="Y11" i="1"/>
  <c r="X11" i="1"/>
  <c r="W11" i="1"/>
  <c r="V11" i="1"/>
  <c r="U11" i="1"/>
  <c r="T11" i="1"/>
  <c r="S11" i="1"/>
  <c r="R11" i="1"/>
  <c r="Q11" i="1"/>
  <c r="P11" i="1"/>
  <c r="O11" i="1"/>
  <c r="N11" i="1"/>
  <c r="Y10" i="1"/>
  <c r="X10" i="1"/>
  <c r="W10" i="1"/>
  <c r="V10" i="1"/>
  <c r="U10" i="1"/>
  <c r="T10" i="1"/>
  <c r="S10" i="1"/>
  <c r="R10" i="1"/>
  <c r="Q10" i="1"/>
  <c r="P10" i="1"/>
  <c r="O10" i="1"/>
  <c r="N10" i="1"/>
  <c r="Y9" i="1"/>
  <c r="X9" i="1"/>
  <c r="W9" i="1"/>
  <c r="V9" i="1"/>
  <c r="U9" i="1"/>
  <c r="T9" i="1"/>
  <c r="S9" i="1"/>
  <c r="R9" i="1"/>
  <c r="Q9" i="1"/>
  <c r="P9" i="1"/>
  <c r="O9" i="1"/>
  <c r="N9" i="1"/>
  <c r="Y8" i="1"/>
  <c r="X8" i="1"/>
  <c r="W8" i="1"/>
  <c r="V8" i="1"/>
  <c r="U8" i="1"/>
  <c r="T8" i="1"/>
  <c r="S8" i="1"/>
  <c r="R8" i="1"/>
  <c r="Q8" i="1"/>
  <c r="P8" i="1"/>
  <c r="O8" i="1"/>
  <c r="N8" i="1"/>
  <c r="Y7" i="1"/>
  <c r="X7" i="1"/>
  <c r="W7" i="1"/>
  <c r="V7" i="1"/>
  <c r="U7" i="1"/>
  <c r="T7" i="1"/>
  <c r="S7" i="1"/>
  <c r="R7" i="1"/>
  <c r="Q7" i="1"/>
  <c r="P7" i="1"/>
  <c r="O7" i="1"/>
  <c r="N7" i="1"/>
  <c r="Y6" i="1"/>
  <c r="X6" i="1"/>
  <c r="W6" i="1"/>
  <c r="V6" i="1"/>
  <c r="U6" i="1"/>
  <c r="T6" i="1"/>
  <c r="S6" i="1"/>
  <c r="R6" i="1"/>
  <c r="Q6" i="1"/>
  <c r="P6" i="1"/>
  <c r="O6" i="1"/>
  <c r="N6" i="1"/>
  <c r="Y5" i="1"/>
  <c r="X5" i="1"/>
  <c r="W5" i="1"/>
  <c r="V5" i="1"/>
  <c r="U5" i="1"/>
  <c r="T5" i="1"/>
  <c r="S5" i="1"/>
  <c r="R5" i="1"/>
  <c r="Q5" i="1"/>
  <c r="P5" i="1"/>
  <c r="O5" i="1"/>
  <c r="N5" i="1"/>
  <c r="Y4" i="1"/>
  <c r="X4" i="1"/>
  <c r="W4" i="1"/>
  <c r="V4" i="1"/>
  <c r="U4" i="1"/>
  <c r="T4" i="1"/>
  <c r="S4" i="1"/>
  <c r="R4" i="1"/>
  <c r="Q4" i="1"/>
  <c r="P4" i="1"/>
  <c r="O4" i="1"/>
  <c r="N4" i="1"/>
  <c r="Y3" i="1"/>
  <c r="X3" i="1"/>
  <c r="W3" i="1"/>
  <c r="V3" i="1"/>
  <c r="U3" i="1"/>
  <c r="T3" i="1"/>
  <c r="S3" i="1"/>
  <c r="R3" i="1"/>
  <c r="Q3" i="1"/>
  <c r="P3" i="1"/>
  <c r="O3" i="1"/>
  <c r="N3" i="1"/>
  <c r="Y2" i="1"/>
  <c r="X2" i="1"/>
  <c r="W2" i="1"/>
  <c r="V2" i="1"/>
  <c r="U2" i="1"/>
  <c r="T2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<sst xmlns="http://schemas.openxmlformats.org/spreadsheetml/2006/main" count="5641" uniqueCount="1491">
  <si>
    <t>Country</t>
  </si>
  <si>
    <t>ISIN</t>
  </si>
  <si>
    <t>Yr2013</t>
  </si>
  <si>
    <t>Actuals</t>
  </si>
  <si>
    <t>IChem</t>
  </si>
  <si>
    <t>IFood</t>
  </si>
  <si>
    <t>IAir</t>
  </si>
  <si>
    <t>IMinM</t>
  </si>
  <si>
    <t>IElM</t>
  </si>
  <si>
    <t>IAsDf</t>
  </si>
  <si>
    <t>IF&amp;B</t>
  </si>
  <si>
    <t>IMinO</t>
  </si>
  <si>
    <t>IConM</t>
  </si>
  <si>
    <t>IBldM</t>
  </si>
  <si>
    <t>ITir</t>
  </si>
  <si>
    <t>IHmB</t>
  </si>
  <si>
    <t>ACHILLES CORPORATION</t>
  </si>
  <si>
    <t>Japan</t>
  </si>
  <si>
    <t>5142 JP</t>
  </si>
  <si>
    <t>JP3108000005</t>
  </si>
  <si>
    <t>Chemicals</t>
  </si>
  <si>
    <t>E</t>
  </si>
  <si>
    <t>Aditya Birla Chemicals India Ltd</t>
  </si>
  <si>
    <t>India</t>
  </si>
  <si>
    <t>ABCH IN</t>
  </si>
  <si>
    <t>INE605B01016</t>
  </si>
  <si>
    <t>AECI Ltd Ord</t>
  </si>
  <si>
    <t>South Africa</t>
  </si>
  <si>
    <t>AFE SJ</t>
  </si>
  <si>
    <t>ZAE000000220</t>
  </si>
  <si>
    <t>A</t>
  </si>
  <si>
    <t>Aeon Co., Ltd.</t>
  </si>
  <si>
    <t>8267 JP</t>
  </si>
  <si>
    <t>JP3388200002</t>
  </si>
  <si>
    <t>Food &amp; Staples Retailing</t>
  </si>
  <si>
    <t>Aeroflot</t>
  </si>
  <si>
    <t>Russia</t>
  </si>
  <si>
    <t>AFLT RM</t>
  </si>
  <si>
    <t>RU0009062285</t>
  </si>
  <si>
    <t>Air Transportation - Airlines</t>
  </si>
  <si>
    <t>African Rainbow Minerals</t>
  </si>
  <si>
    <t>ARI SJ</t>
  </si>
  <si>
    <t>ZAE000054045</t>
  </si>
  <si>
    <t>Mining - Iron, Aluminum, Other Metals</t>
  </si>
  <si>
    <t>Agrium Inc.</t>
  </si>
  <si>
    <t>Canada</t>
  </si>
  <si>
    <t>AGU CN</t>
  </si>
  <si>
    <t>CA0089161081</t>
  </si>
  <si>
    <t>Air Berlin PLC &amp; Co. Luftverkehrs KG</t>
  </si>
  <si>
    <t>Germany</t>
  </si>
  <si>
    <t>AB1 GR</t>
  </si>
  <si>
    <t>GB00B128C026</t>
  </si>
  <si>
    <t>Air Canada</t>
  </si>
  <si>
    <t>AC CN</t>
  </si>
  <si>
    <t>CA0089117034</t>
  </si>
  <si>
    <t>Air China Limited</t>
  </si>
  <si>
    <t>China</t>
  </si>
  <si>
    <t>753 HK</t>
  </si>
  <si>
    <t>CNE1000001S0</t>
  </si>
  <si>
    <t>Air France - KLM</t>
  </si>
  <si>
    <t>France</t>
  </si>
  <si>
    <t>AF FP</t>
  </si>
  <si>
    <t>FR0000031122</t>
  </si>
  <si>
    <t>Air Liquide</t>
  </si>
  <si>
    <t>AI FP</t>
  </si>
  <si>
    <t>FR0000120073</t>
  </si>
  <si>
    <t>Air New Zealand</t>
  </si>
  <si>
    <t>New Zealand</t>
  </si>
  <si>
    <t>AIR NZ</t>
  </si>
  <si>
    <t>NZAIRE0001S2</t>
  </si>
  <si>
    <t>Air Products &amp; Chemicals, Inc.</t>
  </si>
  <si>
    <t>USA</t>
  </si>
  <si>
    <t>APD US</t>
  </si>
  <si>
    <t>US0091581068</t>
  </si>
  <si>
    <t>Airbus Group</t>
  </si>
  <si>
    <t>Netherlands</t>
  </si>
  <si>
    <t>AIR FP</t>
  </si>
  <si>
    <t>NL0000235190</t>
  </si>
  <si>
    <t>Aerospace &amp; Defense</t>
  </si>
  <si>
    <t>Al EZZ Steel Rebars (Ezzsteel)</t>
  </si>
  <si>
    <t>Egypt</t>
  </si>
  <si>
    <t>IRAX EY</t>
  </si>
  <si>
    <t>EGS3D041C017</t>
  </si>
  <si>
    <t>Alaska Air Group</t>
  </si>
  <si>
    <t>ALK US</t>
  </si>
  <si>
    <t>US0116591092</t>
  </si>
  <si>
    <t>Albemarle Corp.</t>
  </si>
  <si>
    <t>ALB US</t>
  </si>
  <si>
    <t>US0126531013</t>
  </si>
  <si>
    <t>Alcoa Inc.</t>
  </si>
  <si>
    <t>AA US</t>
  </si>
  <si>
    <t>US0138171014</t>
  </si>
  <si>
    <t>Alimentation Couche-Tard Inc.</t>
  </si>
  <si>
    <t>ATD/B CN</t>
  </si>
  <si>
    <t>CA01626P4033</t>
  </si>
  <si>
    <t>Alpek SAB de CV</t>
  </si>
  <si>
    <t>Mexico</t>
  </si>
  <si>
    <t>ALPEKA MM</t>
  </si>
  <si>
    <t>MX01AL0C0004</t>
  </si>
  <si>
    <t>Alstom</t>
  </si>
  <si>
    <t>ALO FP</t>
  </si>
  <si>
    <t>FR0010220475</t>
  </si>
  <si>
    <t>Electrical Equipment and Machinery</t>
  </si>
  <si>
    <t>Alumindo Light Metal Industry Tbk PT</t>
  </si>
  <si>
    <t>Indonesia</t>
  </si>
  <si>
    <t>ALMI IJ</t>
  </si>
  <si>
    <t>ID1000130909</t>
  </si>
  <si>
    <t>Aluminium Bahrain BSC</t>
  </si>
  <si>
    <t>Bahrain</t>
  </si>
  <si>
    <t>ALBH BI</t>
  </si>
  <si>
    <t>BH0006000044</t>
  </si>
  <si>
    <t>American Airlines Group Inc</t>
  </si>
  <si>
    <t>AAL US</t>
  </si>
  <si>
    <t>US02376R1023</t>
  </si>
  <si>
    <t>AMG Advanced Metallurgical Group NV</t>
  </si>
  <si>
    <t>AMG NA</t>
  </si>
  <si>
    <t>NL0000888691</t>
  </si>
  <si>
    <t>ANA Holdings Inc.</t>
  </si>
  <si>
    <t>9202 JP</t>
  </si>
  <si>
    <t>JP3429800000</t>
  </si>
  <si>
    <t>ANADOLU EFES B?RACILIK VE MALT SANAY?? A.?.</t>
  </si>
  <si>
    <t>Turkey</t>
  </si>
  <si>
    <t>AEFES TI</t>
  </si>
  <si>
    <t>TRAAEFES91A9</t>
  </si>
  <si>
    <t>Food &amp; Beverage Processing</t>
  </si>
  <si>
    <t>Aneka Tambang Tbk Pt (Antam)</t>
  </si>
  <si>
    <t>ANTM IJ</t>
  </si>
  <si>
    <t>ID1000106602</t>
  </si>
  <si>
    <t>Anglo American</t>
  </si>
  <si>
    <t>United Kingdom</t>
  </si>
  <si>
    <t>AAL LN</t>
  </si>
  <si>
    <t>GB00B1XZS820</t>
  </si>
  <si>
    <t>Anglo American Platinum</t>
  </si>
  <si>
    <t>AMS SJ</t>
  </si>
  <si>
    <t>ZAE000013181</t>
  </si>
  <si>
    <t>Mining - Other (Precious Metals and Gems)</t>
  </si>
  <si>
    <t>AngloGold Ashanti</t>
  </si>
  <si>
    <t>ANG SJ</t>
  </si>
  <si>
    <t>ZAE000043485</t>
  </si>
  <si>
    <t>Anhui Annada Titanium Industry Co Ltd</t>
  </si>
  <si>
    <t>002136 CH</t>
  </si>
  <si>
    <t>CNE1000000K9</t>
  </si>
  <si>
    <t>Anhui Conch Cement</t>
  </si>
  <si>
    <t>914 HK</t>
  </si>
  <si>
    <t>CNE1000001W2</t>
  </si>
  <si>
    <t>Construction Materials</t>
  </si>
  <si>
    <t>Anphat Plastic and Green Environment JSC</t>
  </si>
  <si>
    <t>Vietnam</t>
  </si>
  <si>
    <t>AAA VN</t>
  </si>
  <si>
    <t>VN000000AAA4</t>
  </si>
  <si>
    <t>Antofagasta</t>
  </si>
  <si>
    <t>ANTO LN</t>
  </si>
  <si>
    <t>GB0000456144</t>
  </si>
  <si>
    <t>Archer Daniels Midland</t>
  </si>
  <si>
    <t>ADM US</t>
  </si>
  <si>
    <t>US0394831020</t>
  </si>
  <si>
    <t>Forest and Paper Products - Forestry, Timber, Pulp and Paper, Rubber</t>
  </si>
  <si>
    <t>ARKEMA</t>
  </si>
  <si>
    <t>AKE FP</t>
  </si>
  <si>
    <t>FR0010313833</t>
  </si>
  <si>
    <t>Asahi Glass Co., Ltd.</t>
  </si>
  <si>
    <t>5201 JP</t>
  </si>
  <si>
    <t>JP3112000009</t>
  </si>
  <si>
    <t>Building Products</t>
  </si>
  <si>
    <t>Asahi Group Holdings, Ltd.</t>
  </si>
  <si>
    <t>2502 JP</t>
  </si>
  <si>
    <t>JP3116000005</t>
  </si>
  <si>
    <t>Asahi Kasei Corporation</t>
  </si>
  <si>
    <t>3407 JP</t>
  </si>
  <si>
    <t>JP3111200006</t>
  </si>
  <si>
    <t>Asia Paper Manufacturing Co Ltd</t>
  </si>
  <si>
    <t>South Korea</t>
  </si>
  <si>
    <t>002310 KS</t>
  </si>
  <si>
    <t>KR7002310001</t>
  </si>
  <si>
    <t>Asiana Airlines Inc</t>
  </si>
  <si>
    <t>020560 KS</t>
  </si>
  <si>
    <t>KR7020560009</t>
  </si>
  <si>
    <t>Associated British Foods</t>
  </si>
  <si>
    <t>ABF LN</t>
  </si>
  <si>
    <t>GB0006731235</t>
  </si>
  <si>
    <t>Avianca Holdings S.A. Pref.</t>
  </si>
  <si>
    <t>Panama</t>
  </si>
  <si>
    <t>PFAVH CB</t>
  </si>
  <si>
    <t>PAI69PA00017</t>
  </si>
  <si>
    <t>BAE Systems</t>
  </si>
  <si>
    <t>BA/ LN</t>
  </si>
  <si>
    <t>GB0002634946</t>
  </si>
  <si>
    <t>Ballarpur Industries Ltd</t>
  </si>
  <si>
    <t>BILT IN</t>
  </si>
  <si>
    <t>INE294A01037</t>
  </si>
  <si>
    <t>Barrick Gold Corporation</t>
  </si>
  <si>
    <t>ABX CN</t>
  </si>
  <si>
    <t>CA0679011084</t>
  </si>
  <si>
    <t>BASF SE</t>
  </si>
  <si>
    <t>BAS GR</t>
  </si>
  <si>
    <t>DE000BASF111</t>
  </si>
  <si>
    <t>BBMG Corporation</t>
  </si>
  <si>
    <t>601992 CH</t>
  </si>
  <si>
    <t>CNE1000010M4</t>
  </si>
  <si>
    <t>BC Iron</t>
  </si>
  <si>
    <t>Australia</t>
  </si>
  <si>
    <t>BCI AU</t>
  </si>
  <si>
    <t>AU000000BCI0</t>
  </si>
  <si>
    <t>Beijing Dabeinong Technology Group</t>
  </si>
  <si>
    <t>002385 CH</t>
  </si>
  <si>
    <t>CNE100000N61</t>
  </si>
  <si>
    <t>BHP Billiton</t>
  </si>
  <si>
    <t>BHP AU</t>
  </si>
  <si>
    <t>AU000000BHP4</t>
  </si>
  <si>
    <t>BlueScope Steel</t>
  </si>
  <si>
    <t>BSL AU</t>
  </si>
  <si>
    <t>AU000000BSL0</t>
  </si>
  <si>
    <t>Boeing Company</t>
  </si>
  <si>
    <t>BA US</t>
  </si>
  <si>
    <t>US0970231058</t>
  </si>
  <si>
    <t>Bombardier Inc.</t>
  </si>
  <si>
    <t>BBD/B CN</t>
  </si>
  <si>
    <t>CA0977512007</t>
  </si>
  <si>
    <t>Borregaard ASA</t>
  </si>
  <si>
    <t>Norway</t>
  </si>
  <si>
    <t>BRG NO</t>
  </si>
  <si>
    <t>NO0010657505</t>
  </si>
  <si>
    <t>Braskem S/A</t>
  </si>
  <si>
    <t>Brazil</t>
  </si>
  <si>
    <t>BRKM3 BZ</t>
  </si>
  <si>
    <t>BRBRKMACNOR1</t>
  </si>
  <si>
    <t>Bridgestone Corporation</t>
  </si>
  <si>
    <t>5108 JP</t>
  </si>
  <si>
    <t>JP3830800003</t>
  </si>
  <si>
    <t>Tires</t>
  </si>
  <si>
    <t>Bumi Teknokultura Unggul Tbk PT</t>
  </si>
  <si>
    <t>BTEK IJ</t>
  </si>
  <si>
    <t>ID1000098106</t>
  </si>
  <si>
    <t>Bunge</t>
  </si>
  <si>
    <t>BG US</t>
  </si>
  <si>
    <t>BMG169621056</t>
  </si>
  <si>
    <t>Buzzi Unicem</t>
  </si>
  <si>
    <t>Italy</t>
  </si>
  <si>
    <t>BZU IM</t>
  </si>
  <si>
    <t>IT0001347308</t>
  </si>
  <si>
    <t>Cabot Corporation</t>
  </si>
  <si>
    <t>CBT US</t>
  </si>
  <si>
    <t>US1270551013</t>
  </si>
  <si>
    <t>Canfor Corporation</t>
  </si>
  <si>
    <t>CFP CN</t>
  </si>
  <si>
    <t>CA1375761048</t>
  </si>
  <si>
    <t>Carrefour</t>
  </si>
  <si>
    <t>CA FP</t>
  </si>
  <si>
    <t>FR0000120172</t>
  </si>
  <si>
    <t>Casino Guichard-Perrachon</t>
  </si>
  <si>
    <t>CO FP</t>
  </si>
  <si>
    <t>FR0000125585</t>
  </si>
  <si>
    <t>Caterpillar Inc.</t>
  </si>
  <si>
    <t>CAT US</t>
  </si>
  <si>
    <t>US1491231015</t>
  </si>
  <si>
    <t>Cathay Pacific Airways Limited</t>
  </si>
  <si>
    <t>Hong Kong</t>
  </si>
  <si>
    <t>293 HK</t>
  </si>
  <si>
    <t>HK0293001514</t>
  </si>
  <si>
    <t>Celanese Corporation</t>
  </si>
  <si>
    <t>CE US</t>
  </si>
  <si>
    <t>US1508701034</t>
  </si>
  <si>
    <t>Cementos Argos SA</t>
  </si>
  <si>
    <t>Colombia</t>
  </si>
  <si>
    <t>CEMARGOS CB</t>
  </si>
  <si>
    <t>COD38PA00046</t>
  </si>
  <si>
    <t>CEMEX</t>
  </si>
  <si>
    <t>CEMEXCPO MM</t>
  </si>
  <si>
    <t>MXP225611567</t>
  </si>
  <si>
    <t>CF Industries Holdings, Inc.</t>
  </si>
  <si>
    <t>CF US</t>
  </si>
  <si>
    <t>US1252691001</t>
  </si>
  <si>
    <t>Charoen Pokphand Indonesia</t>
  </si>
  <si>
    <t>CPIN IJ</t>
  </si>
  <si>
    <t>ID1000117708</t>
  </si>
  <si>
    <t>Chelyabinsk Zinc Plant JSC</t>
  </si>
  <si>
    <t>CHZN RM</t>
  </si>
  <si>
    <t>RU0009093918</t>
  </si>
  <si>
    <t>China Agri-Industries Holdings Ltd</t>
  </si>
  <si>
    <t>606 HK</t>
  </si>
  <si>
    <t>HK0606037437</t>
  </si>
  <si>
    <t>China Airlines</t>
  </si>
  <si>
    <t>Taiwan</t>
  </si>
  <si>
    <t>2610 TT</t>
  </si>
  <si>
    <t>TW0002610003</t>
  </si>
  <si>
    <t>China Eastern Airlines Co., Ltd.</t>
  </si>
  <si>
    <t>670 HK</t>
  </si>
  <si>
    <t>CNE1000002K5</t>
  </si>
  <si>
    <t>China Hongqiao Group Ltd</t>
  </si>
  <si>
    <t>1378 HK</t>
  </si>
  <si>
    <t>KYG211501005</t>
  </si>
  <si>
    <t>China Metal Products</t>
  </si>
  <si>
    <t>1532 TT</t>
  </si>
  <si>
    <t>TW0001532000</t>
  </si>
  <si>
    <t>China Petrochemical Development Corp.</t>
  </si>
  <si>
    <t>1314 TT</t>
  </si>
  <si>
    <t>TW0001314003</t>
  </si>
  <si>
    <t>China Resources Enterprise</t>
  </si>
  <si>
    <t>291 HK</t>
  </si>
  <si>
    <t>HK0291001490</t>
  </si>
  <si>
    <t>China Shanshui Cement Group Limited</t>
  </si>
  <si>
    <t>691 HK</t>
  </si>
  <si>
    <t>KYG2116M1015</t>
  </si>
  <si>
    <t>China Southern Airlines Company Limited</t>
  </si>
  <si>
    <t>600029 CH</t>
  </si>
  <si>
    <t>CNE000001FG0</t>
  </si>
  <si>
    <t>China Steel</t>
  </si>
  <si>
    <t>2002 TT</t>
  </si>
  <si>
    <t>TW0002002003</t>
  </si>
  <si>
    <t>China Steel Chemical Corp</t>
  </si>
  <si>
    <t>1723 TT</t>
  </si>
  <si>
    <t>TW0001723005</t>
  </si>
  <si>
    <t>China Tianrui Group Cement Co Ltd</t>
  </si>
  <si>
    <t>1252 HK</t>
  </si>
  <si>
    <t>KYG844081060</t>
  </si>
  <si>
    <t>Choil Aluminum Co Ltd</t>
  </si>
  <si>
    <t>018470 KS</t>
  </si>
  <si>
    <t>KR7018470005</t>
  </si>
  <si>
    <t>Chuetsu Pulp &amp; Paper Co Ltd</t>
  </si>
  <si>
    <t>3877 JP</t>
  </si>
  <si>
    <t>JP3513400006</t>
  </si>
  <si>
    <t>Chung Hwa Pulp Corporation</t>
  </si>
  <si>
    <t>1905 TT</t>
  </si>
  <si>
    <t>TW0001905008</t>
  </si>
  <si>
    <t>Cia. Siderurgica Nacional - CSN</t>
  </si>
  <si>
    <t>CSNA3 BZ</t>
  </si>
  <si>
    <t>BRCSNAACNOR6</t>
  </si>
  <si>
    <t>CIMPOR - Cimentos de Portugal SGPS SA</t>
  </si>
  <si>
    <t>Portugal</t>
  </si>
  <si>
    <t>CPR PL</t>
  </si>
  <si>
    <t>PTCPR0AM0003</t>
  </si>
  <si>
    <t>Clariant AG</t>
  </si>
  <si>
    <t>Switzerland</t>
  </si>
  <si>
    <t>CLN VX</t>
  </si>
  <si>
    <t>CH0012142631</t>
  </si>
  <si>
    <t>Clearwater Paper</t>
  </si>
  <si>
    <t>CLW US</t>
  </si>
  <si>
    <t>US18538R1032</t>
  </si>
  <si>
    <t>Coca-Cola HBC AG</t>
  </si>
  <si>
    <t>CCH LN</t>
  </si>
  <si>
    <t>CH0198251305</t>
  </si>
  <si>
    <t>ConAgra Foods, Inc.</t>
  </si>
  <si>
    <t>CAG US</t>
  </si>
  <si>
    <t>US2058871029</t>
  </si>
  <si>
    <t>Constellation Brands, Inc.</t>
  </si>
  <si>
    <t>STZ US</t>
  </si>
  <si>
    <t>US21036P1084</t>
  </si>
  <si>
    <t>Copa Holdings, S.A.</t>
  </si>
  <si>
    <t>CPA US</t>
  </si>
  <si>
    <t>PAP310761054</t>
  </si>
  <si>
    <t>Corticeira Amorim SGPS SA</t>
  </si>
  <si>
    <t>COR PL</t>
  </si>
  <si>
    <t>PTCOR0AE0006</t>
  </si>
  <si>
    <t>Costco Wholesale Corporation</t>
  </si>
  <si>
    <t>COST US</t>
  </si>
  <si>
    <t>US22160K1051</t>
  </si>
  <si>
    <t>CRH Plc</t>
  </si>
  <si>
    <t>Ireland</t>
  </si>
  <si>
    <t>CRH ID</t>
  </si>
  <si>
    <t>IE0001827041</t>
  </si>
  <si>
    <t>CSR Corporation Limited</t>
  </si>
  <si>
    <t>601766 CH</t>
  </si>
  <si>
    <t>CNE100000BG0</t>
  </si>
  <si>
    <t>Cummins Inc.</t>
  </si>
  <si>
    <t>CMI US</t>
  </si>
  <si>
    <t>US2310211063</t>
  </si>
  <si>
    <t>Cytec Industries Inc.</t>
  </si>
  <si>
    <t>CYT US</t>
  </si>
  <si>
    <t>US2328201007</t>
  </si>
  <si>
    <t>DAEJUNG CHEMICALS &amp; METALS CO., LTD</t>
  </si>
  <si>
    <t>Korea</t>
  </si>
  <si>
    <t>120240 KS</t>
  </si>
  <si>
    <t>KR7120240007</t>
  </si>
  <si>
    <t>Daewoo Shipbuilding &amp; Marine</t>
  </si>
  <si>
    <t>042660 KS</t>
  </si>
  <si>
    <t>KR7042660001</t>
  </si>
  <si>
    <t>Daicel Corporation</t>
  </si>
  <si>
    <t>4202 JP</t>
  </si>
  <si>
    <t>JP3485800001</t>
  </si>
  <si>
    <t>Daiki Aluminium Industry Co Ltd</t>
  </si>
  <si>
    <t>5702 JI</t>
  </si>
  <si>
    <t>JP3480600000</t>
  </si>
  <si>
    <t>Daio Paper Corporation</t>
  </si>
  <si>
    <t>3880 JP</t>
  </si>
  <si>
    <t>JP3440400004</t>
  </si>
  <si>
    <t>Dangote Cement PLC</t>
  </si>
  <si>
    <t>Nigeria</t>
  </si>
  <si>
    <t>DANGCEM NL</t>
  </si>
  <si>
    <t>NGDANGCEM008</t>
  </si>
  <si>
    <t>Danone</t>
  </si>
  <si>
    <t>BN FP</t>
  </si>
  <si>
    <t>FR0000120644</t>
  </si>
  <si>
    <t>Deere &amp; Company</t>
  </si>
  <si>
    <t>DE US</t>
  </si>
  <si>
    <t>US2441991054</t>
  </si>
  <si>
    <t>Delhaize Group</t>
  </si>
  <si>
    <t>Belgium</t>
  </si>
  <si>
    <t>DELB BB</t>
  </si>
  <si>
    <t>BE0003562700</t>
  </si>
  <si>
    <t>Delta Air Lines</t>
  </si>
  <si>
    <t>DAL US</t>
  </si>
  <si>
    <t>US2473617023</t>
  </si>
  <si>
    <t>Deutsche Lufthansa AG</t>
  </si>
  <si>
    <t>LHA GR</t>
  </si>
  <si>
    <t>DE0008232125</t>
  </si>
  <si>
    <t>Diageo Plc</t>
  </si>
  <si>
    <t>DGE LN</t>
  </si>
  <si>
    <t>GB0002374006</t>
  </si>
  <si>
    <t>DNF Co., Ltd</t>
  </si>
  <si>
    <t>092070 KQ</t>
  </si>
  <si>
    <t>KR7092070002</t>
  </si>
  <si>
    <t>Do Thanh Technology Corp</t>
  </si>
  <si>
    <t>DTT VN</t>
  </si>
  <si>
    <t>VN000000DTT8</t>
  </si>
  <si>
    <t>Dongil Paper Manufacturing Co Ltd</t>
  </si>
  <si>
    <t>019300 KS</t>
  </si>
  <si>
    <t>KR7019300003</t>
  </si>
  <si>
    <t>Dongkuk Refractories &amp; Steel Co Ltd</t>
  </si>
  <si>
    <t>075970 KS</t>
  </si>
  <si>
    <t>KR7075970004</t>
  </si>
  <si>
    <t>Dongkuk Steel Mill Co Ltd</t>
  </si>
  <si>
    <t>001230 KS</t>
  </si>
  <si>
    <t>KR7001230002</t>
  </si>
  <si>
    <t>Dongsung Highchem Co Ltd</t>
  </si>
  <si>
    <t>013450 KS</t>
  </si>
  <si>
    <t>KR7013450002</t>
  </si>
  <si>
    <t>Dongwha Enterprise Co Ltd</t>
  </si>
  <si>
    <t>025900 KS</t>
  </si>
  <si>
    <t>KR7025900002</t>
  </si>
  <si>
    <t>Duratex S/A</t>
  </si>
  <si>
    <t>DTEX3 BZ</t>
  </si>
  <si>
    <t>BRDTEXACNOR3</t>
  </si>
  <si>
    <t>E.I. du Pont de Nemours and Company</t>
  </si>
  <si>
    <t>DD US</t>
  </si>
  <si>
    <t>US2635341090</t>
  </si>
  <si>
    <t>Eastman Chemical Company</t>
  </si>
  <si>
    <t>EMN US</t>
  </si>
  <si>
    <t>US2774321002</t>
  </si>
  <si>
    <t>easyJet</t>
  </si>
  <si>
    <t>EZJ LN</t>
  </si>
  <si>
    <t>GB00B7KR2P84</t>
  </si>
  <si>
    <t>Ecolab Inc.</t>
  </si>
  <si>
    <t>ECL US</t>
  </si>
  <si>
    <t>US2788651006</t>
  </si>
  <si>
    <t>ECOPRO Co., Ltd</t>
  </si>
  <si>
    <t>086520 KS</t>
  </si>
  <si>
    <t>KR7086520004</t>
  </si>
  <si>
    <t>ELE-CON Technology Co Ltd</t>
  </si>
  <si>
    <t>6437 TT</t>
  </si>
  <si>
    <t>TW0006437007</t>
  </si>
  <si>
    <t>Electrosteel Castings Ltd</t>
  </si>
  <si>
    <t>ELSC IN</t>
  </si>
  <si>
    <t>INE086A01029</t>
  </si>
  <si>
    <t>Elektrostal OAO</t>
  </si>
  <si>
    <t>ELST RU</t>
  </si>
  <si>
    <t>RU000A0JRGL3</t>
  </si>
  <si>
    <t>Elementis</t>
  </si>
  <si>
    <t>ELM LN</t>
  </si>
  <si>
    <t>GB0002418548</t>
  </si>
  <si>
    <t>Empresas CMPC</t>
  </si>
  <si>
    <t>Chile</t>
  </si>
  <si>
    <t>CMPC CI</t>
  </si>
  <si>
    <t>CL0000001314</t>
  </si>
  <si>
    <t>Ems-Chemie Holding AG</t>
  </si>
  <si>
    <t>EMSN SW</t>
  </si>
  <si>
    <t>CH0016440353</t>
  </si>
  <si>
    <t>ERE?L? DEM?R VE ÇEL?K FABR?KALARI T.A.?.</t>
  </si>
  <si>
    <t>EREGL TI</t>
  </si>
  <si>
    <t>TRAEREGL91G3</t>
  </si>
  <si>
    <t>Eurasian Natural Resources Corporation</t>
  </si>
  <si>
    <t>EURNF US</t>
  </si>
  <si>
    <t>GB00B29BCK10</t>
  </si>
  <si>
    <t>Eva Airways Corp</t>
  </si>
  <si>
    <t>2618 TT</t>
  </si>
  <si>
    <t>TW0002618006</t>
  </si>
  <si>
    <t>Evonik Industries AG</t>
  </si>
  <si>
    <t>EVKIF US</t>
  </si>
  <si>
    <t>DE000EVNK013</t>
  </si>
  <si>
    <t>Femsa - Fomento Economico Mexicano</t>
  </si>
  <si>
    <t>FEMSAUBD MM</t>
  </si>
  <si>
    <t>MXP320321310</t>
  </si>
  <si>
    <t>Finmeccanica</t>
  </si>
  <si>
    <t>FNC IM</t>
  </si>
  <si>
    <t>IT0003856405</t>
  </si>
  <si>
    <t>Finnair</t>
  </si>
  <si>
    <t>Finland</t>
  </si>
  <si>
    <t>FIA1S FH</t>
  </si>
  <si>
    <t>FI0009003230</t>
  </si>
  <si>
    <t>First Quantum Minerals Limited</t>
  </si>
  <si>
    <t>FM CN</t>
  </si>
  <si>
    <t>CA3359341052</t>
  </si>
  <si>
    <t>Formosa Chemicals &amp; Fibre Corporation</t>
  </si>
  <si>
    <t>1326 TT</t>
  </si>
  <si>
    <t>TW0001326007</t>
  </si>
  <si>
    <t>Formosa Plastics Corp</t>
  </si>
  <si>
    <t>1301 TT</t>
  </si>
  <si>
    <t>TW0001301000</t>
  </si>
  <si>
    <t>Fortescue Metals Group</t>
  </si>
  <si>
    <t>FMG AU</t>
  </si>
  <si>
    <t>AU000000FMG4</t>
  </si>
  <si>
    <t>Freeport-McMoRan Inc.</t>
  </si>
  <si>
    <t>FCX US</t>
  </si>
  <si>
    <t>US35671D8570</t>
  </si>
  <si>
    <t>Fresh Del Monte Produce Inc</t>
  </si>
  <si>
    <t>FDP US</t>
  </si>
  <si>
    <t>KYG367381053</t>
  </si>
  <si>
    <t>Fresnillo plc</t>
  </si>
  <si>
    <t>FRES LN</t>
  </si>
  <si>
    <t>GB00B2QPKJ12</t>
  </si>
  <si>
    <t>Fujian Minfa Aluminum Co Ltd</t>
  </si>
  <si>
    <t>002578 CH</t>
  </si>
  <si>
    <t>CNE1000012H0</t>
  </si>
  <si>
    <t>FUJIMORI KOGYO CO.,LTD</t>
  </si>
  <si>
    <t>7917 JP</t>
  </si>
  <si>
    <t>JP3821000001</t>
  </si>
  <si>
    <t>Furukawa Co Ltd</t>
  </si>
  <si>
    <t>5715 JP</t>
  </si>
  <si>
    <t>JP3826800009</t>
  </si>
  <si>
    <t>General Dynamics Corporation</t>
  </si>
  <si>
    <t>GD US</t>
  </si>
  <si>
    <t>US3695501086</t>
  </si>
  <si>
    <t>General Electric Company</t>
  </si>
  <si>
    <t>GE US</t>
  </si>
  <si>
    <t>US3696041033</t>
  </si>
  <si>
    <t>General Mills Inc.</t>
  </si>
  <si>
    <t>GIS US</t>
  </si>
  <si>
    <t>US3703341046</t>
  </si>
  <si>
    <t>George Weston Limited</t>
  </si>
  <si>
    <t>WN CN</t>
  </si>
  <si>
    <t>CA9611485090</t>
  </si>
  <si>
    <t>Gerdau S/A</t>
  </si>
  <si>
    <t>GGBR4 BZ</t>
  </si>
  <si>
    <t>BRGGBRACNPR8</t>
  </si>
  <si>
    <t>Givaudan SA</t>
  </si>
  <si>
    <t>GIVN VX</t>
  </si>
  <si>
    <t>CH0010645932</t>
  </si>
  <si>
    <t>Glencore plc</t>
  </si>
  <si>
    <t>GLEN LN</t>
  </si>
  <si>
    <t>JE00B4T3BW64</t>
  </si>
  <si>
    <t>GMP Co Ltd</t>
  </si>
  <si>
    <t>018290 KS</t>
  </si>
  <si>
    <t>KR7018290007</t>
  </si>
  <si>
    <t>Gol Linhas Aereas Inteligentes S.A.</t>
  </si>
  <si>
    <t>GOLL4 BZ</t>
  </si>
  <si>
    <t>BRGOLLACNPR4</t>
  </si>
  <si>
    <t>Goldcorp Inc.</t>
  </si>
  <si>
    <t>G CN</t>
  </si>
  <si>
    <t>CA3809564097</t>
  </si>
  <si>
    <t>Golden Agri-Resources</t>
  </si>
  <si>
    <t>Singapore</t>
  </si>
  <si>
    <t>GGR SP</t>
  </si>
  <si>
    <t>MU0117U00026</t>
  </si>
  <si>
    <t>Goodyear Tire &amp; Rubber Company</t>
  </si>
  <si>
    <t>GT US</t>
  </si>
  <si>
    <t>US3825501014</t>
  </si>
  <si>
    <t>Grupo Mexico S.A.B. de CV</t>
  </si>
  <si>
    <t>GMEXICOB MM</t>
  </si>
  <si>
    <t>MXP370841019</t>
  </si>
  <si>
    <t>Grupo Modelo S.A.</t>
  </si>
  <si>
    <t>GMODELOC MM</t>
  </si>
  <si>
    <t>MXP4833F1044</t>
  </si>
  <si>
    <t>Guangdong Delian Group Co Ltd</t>
  </si>
  <si>
    <t>002666 CH</t>
  </si>
  <si>
    <t>CNE100001CP7</t>
  </si>
  <si>
    <t>Gujarat Fluorochemicals</t>
  </si>
  <si>
    <t>GFLC IN</t>
  </si>
  <si>
    <t>INE538A01037</t>
  </si>
  <si>
    <t>Gujarat N R E Coke</t>
  </si>
  <si>
    <t>GNC IN</t>
  </si>
  <si>
    <t>INE110D01013</t>
  </si>
  <si>
    <t>Gulf Oil Corp Ltd</t>
  </si>
  <si>
    <t>GULF IN</t>
  </si>
  <si>
    <t>INE077F01035</t>
  </si>
  <si>
    <t>Hainan Airlines Co-A</t>
  </si>
  <si>
    <t>900945 CH</t>
  </si>
  <si>
    <t>CNE000000RT0</t>
  </si>
  <si>
    <t>Han Kook Steel Co Ltd</t>
  </si>
  <si>
    <t>025890 KS</t>
  </si>
  <si>
    <t>KR7025890005</t>
  </si>
  <si>
    <t>Hanil Chemical Industry Co Ltd</t>
  </si>
  <si>
    <t>007770 KS</t>
  </si>
  <si>
    <t>KR7007770001</t>
  </si>
  <si>
    <t>Hansol Paper Co</t>
  </si>
  <si>
    <t>004150 KS</t>
  </si>
  <si>
    <t>KR7004150009</t>
  </si>
  <si>
    <t>Hanwha Chemical Corp</t>
  </si>
  <si>
    <t>009830 KS</t>
  </si>
  <si>
    <t>KR7009830001</t>
  </si>
  <si>
    <t>Hapaco Group JSC</t>
  </si>
  <si>
    <t>HAP VN</t>
  </si>
  <si>
    <t>VN000000HAP7</t>
  </si>
  <si>
    <t>Hawaiian Holding</t>
  </si>
  <si>
    <t>HA US</t>
  </si>
  <si>
    <t>US4198791018</t>
  </si>
  <si>
    <t>HeidelbergCement AG</t>
  </si>
  <si>
    <t>HEI GR</t>
  </si>
  <si>
    <t>DE0006047004</t>
  </si>
  <si>
    <t>Heineken NV</t>
  </si>
  <si>
    <t>HEIA NA</t>
  </si>
  <si>
    <t>NL0000009165</t>
  </si>
  <si>
    <t>Henan Billions Chemicals Co Ltd</t>
  </si>
  <si>
    <t>002601 CH</t>
  </si>
  <si>
    <t>CNE1000015M3</t>
  </si>
  <si>
    <t>Henan Zhongfu Industry Co Ltd</t>
  </si>
  <si>
    <t>600595 CH</t>
  </si>
  <si>
    <t>CNE000001BQ8</t>
  </si>
  <si>
    <t>Hengyi Petrochemical Co Ltd</t>
  </si>
  <si>
    <t>000703 CH</t>
  </si>
  <si>
    <t>CNE0000001J1</t>
  </si>
  <si>
    <t>Himadri Chemicals &amp; Industries Ltd</t>
  </si>
  <si>
    <t>HCI IN</t>
  </si>
  <si>
    <t>INE019C01026</t>
  </si>
  <si>
    <t>Hindalco Industries</t>
  </si>
  <si>
    <t>HNDL IN</t>
  </si>
  <si>
    <t>INE038A01020</t>
  </si>
  <si>
    <t>Hino Motors, Ltd.</t>
  </si>
  <si>
    <t>7205 JP</t>
  </si>
  <si>
    <t>JP3792600003</t>
  </si>
  <si>
    <t>Hokuetsu Kishu Paper Co., Ltd.</t>
  </si>
  <si>
    <t>3865 JP</t>
  </si>
  <si>
    <t>JP3841800000</t>
  </si>
  <si>
    <t>Holcim Ltd</t>
  </si>
  <si>
    <t>HOLN VX</t>
  </si>
  <si>
    <t>CH0012214059</t>
  </si>
  <si>
    <t>Honeywell International Inc.</t>
  </si>
  <si>
    <t>HON US</t>
  </si>
  <si>
    <t>US4385161066</t>
  </si>
  <si>
    <t>Huntsman Corporation</t>
  </si>
  <si>
    <t>HUN US</t>
  </si>
  <si>
    <t>US4470111075</t>
  </si>
  <si>
    <t>Hutchison Whampoa</t>
  </si>
  <si>
    <t>13 HK</t>
  </si>
  <si>
    <t>HK0013000119</t>
  </si>
  <si>
    <t>Hyundai Heavy Industries Co Ltd</t>
  </si>
  <si>
    <t>009540 KS</t>
  </si>
  <si>
    <t>KR7009540006</t>
  </si>
  <si>
    <t>Hyundai Steel Co</t>
  </si>
  <si>
    <t>004020 KS</t>
  </si>
  <si>
    <t>KR7004020004</t>
  </si>
  <si>
    <t>IHI Corporation</t>
  </si>
  <si>
    <t>7013 JP</t>
  </si>
  <si>
    <t>JP3134800006</t>
  </si>
  <si>
    <t>Iluka Resources</t>
  </si>
  <si>
    <t>ILU AU</t>
  </si>
  <si>
    <t>AU000000ILU1</t>
  </si>
  <si>
    <t>Incitec Pivot</t>
  </si>
  <si>
    <t>IPL AU</t>
  </si>
  <si>
    <t>AU000000IPL1</t>
  </si>
  <si>
    <t>Indal Aluminum Industry Tbk PT</t>
  </si>
  <si>
    <t>INAI IJ</t>
  </si>
  <si>
    <t>ID1000130800</t>
  </si>
  <si>
    <t>India Cements</t>
  </si>
  <si>
    <t>ICEM IN</t>
  </si>
  <si>
    <t>INE383A01012</t>
  </si>
  <si>
    <t>Ingredion Incorporated</t>
  </si>
  <si>
    <t>INGR US</t>
  </si>
  <si>
    <t>US4571871023</t>
  </si>
  <si>
    <t>Inner Mongolia Xingye Mining Co Ltd</t>
  </si>
  <si>
    <t>000426 CH</t>
  </si>
  <si>
    <t>CNE000000D24</t>
  </si>
  <si>
    <t>Intanwijaya Internasional Tbk PT</t>
  </si>
  <si>
    <t>INCI IJ</t>
  </si>
  <si>
    <t>ID1000064504</t>
  </si>
  <si>
    <t>International Consolidated Airlines Group, S.A.</t>
  </si>
  <si>
    <t>Spain</t>
  </si>
  <si>
    <t>IAG LN</t>
  </si>
  <si>
    <t>ES0177542018</t>
  </si>
  <si>
    <t>International Paper Company</t>
  </si>
  <si>
    <t>IP US</t>
  </si>
  <si>
    <t>US4601461035</t>
  </si>
  <si>
    <t>Intrepid Potash Inc</t>
  </si>
  <si>
    <t>IPI US</t>
  </si>
  <si>
    <t>US46121Y1029</t>
  </si>
  <si>
    <t>IOI</t>
  </si>
  <si>
    <t>Malaysia</t>
  </si>
  <si>
    <t>IOI MK</t>
  </si>
  <si>
    <t>MYL1961OO001</t>
  </si>
  <si>
    <t>Israel Chemicals</t>
  </si>
  <si>
    <t>Israel</t>
  </si>
  <si>
    <t>ICL IT</t>
  </si>
  <si>
    <t>IL0002810146</t>
  </si>
  <si>
    <t>Israel Corp Limited/The</t>
  </si>
  <si>
    <t>ILCO IT</t>
  </si>
  <si>
    <t>IL0005760173</t>
  </si>
  <si>
    <t>Italcementi</t>
  </si>
  <si>
    <t>IT IM</t>
  </si>
  <si>
    <t>IT0001465159</t>
  </si>
  <si>
    <t>J Sainsbury Plc</t>
  </si>
  <si>
    <t>SBRY LN</t>
  </si>
  <si>
    <t>GB00B019KW72</t>
  </si>
  <si>
    <t>Jastrzebska Spolka Weglowa SA (JSW)</t>
  </si>
  <si>
    <t>Poland</t>
  </si>
  <si>
    <t>JSW PW</t>
  </si>
  <si>
    <t>PLJSW0000015</t>
  </si>
  <si>
    <t>Jayaswal NECO Industries Ltd</t>
  </si>
  <si>
    <t>NGE IN</t>
  </si>
  <si>
    <t>INE854B01010</t>
  </si>
  <si>
    <t>JBS S/A</t>
  </si>
  <si>
    <t>JBSS3 BZ</t>
  </si>
  <si>
    <t>BRJBSSACNOR8</t>
  </si>
  <si>
    <t>Jet Airways (India) Ltd.</t>
  </si>
  <si>
    <t>JETIN IN</t>
  </si>
  <si>
    <t>INE802G01018</t>
  </si>
  <si>
    <t>Jetblue Airways Corporation</t>
  </si>
  <si>
    <t>JBLU US</t>
  </si>
  <si>
    <t>US4771431016</t>
  </si>
  <si>
    <t>JFE Holdings, Inc.</t>
  </si>
  <si>
    <t>5411 JP</t>
  </si>
  <si>
    <t>JP3386030005</t>
  </si>
  <si>
    <t>Jiangxi Black Cat Carbon Black Co Ltd</t>
  </si>
  <si>
    <t>002068 CH</t>
  </si>
  <si>
    <t>CNE000001NQ3</t>
  </si>
  <si>
    <t>Jiangxi Copper Company Limited</t>
  </si>
  <si>
    <t>600362 CH</t>
  </si>
  <si>
    <t>CNE0000019P0</t>
  </si>
  <si>
    <t>Jilin Ji En Nickel Industry Co Ltd</t>
  </si>
  <si>
    <t>600432 CH</t>
  </si>
  <si>
    <t>CNE000001FV9</t>
  </si>
  <si>
    <t>Jindal Steel &amp; Power</t>
  </si>
  <si>
    <t>JSP IN</t>
  </si>
  <si>
    <t>INE749A01030</t>
  </si>
  <si>
    <t>JK Cement Ltd</t>
  </si>
  <si>
    <t>JKCE IN</t>
  </si>
  <si>
    <t>INE823G01014</t>
  </si>
  <si>
    <t>JK Paper Ltd</t>
  </si>
  <si>
    <t>CPM IN</t>
  </si>
  <si>
    <t>INE789E01012</t>
  </si>
  <si>
    <t>JSP</t>
  </si>
  <si>
    <t>7942 JP</t>
  </si>
  <si>
    <t>JP3386000008</t>
  </si>
  <si>
    <t>JSR Corporation</t>
  </si>
  <si>
    <t>4185 JP</t>
  </si>
  <si>
    <t>JP3385980002</t>
  </si>
  <si>
    <t>JTEKT Corporation</t>
  </si>
  <si>
    <t>6473 JP</t>
  </si>
  <si>
    <t>JP3292200007</t>
  </si>
  <si>
    <t>K + S AG</t>
  </si>
  <si>
    <t>SDF GR</t>
  </si>
  <si>
    <t>DE000KSAG888</t>
  </si>
  <si>
    <t>Kawasaki Heavy Industries, Ltd.</t>
  </si>
  <si>
    <t>7012 JP</t>
  </si>
  <si>
    <t>JP3224200000</t>
  </si>
  <si>
    <t>KAZ Minerals</t>
  </si>
  <si>
    <t>Kazakhstan</t>
  </si>
  <si>
    <t>KAZ LN</t>
  </si>
  <si>
    <t>GB00B0HZPV38</t>
  </si>
  <si>
    <t>Kernel Holding</t>
  </si>
  <si>
    <t>KER PW</t>
  </si>
  <si>
    <t>LU0327357389</t>
  </si>
  <si>
    <t>Kertas Basuki Rachmat Indonesia Tbk PT</t>
  </si>
  <si>
    <t>KBRI IJ</t>
  </si>
  <si>
    <t>ID1000116809</t>
  </si>
  <si>
    <t>KGHM Polska Mied? S.A.</t>
  </si>
  <si>
    <t>KGH PW</t>
  </si>
  <si>
    <t>PLKGHM000017</t>
  </si>
  <si>
    <t>Kinross Gold Corporation</t>
  </si>
  <si>
    <t>K CN</t>
  </si>
  <si>
    <t>CA4969024047</t>
  </si>
  <si>
    <t>Kirin Holdings Co Ltd</t>
  </si>
  <si>
    <t>2503 JP</t>
  </si>
  <si>
    <t>JP3258000003</t>
  </si>
  <si>
    <t>Kirloskar Ferrous Industries Ltd</t>
  </si>
  <si>
    <t>KKF IN</t>
  </si>
  <si>
    <t>INE884B01025</t>
  </si>
  <si>
    <t>Koatsu Gas Kogyo Co Ltd</t>
  </si>
  <si>
    <t>4097 JP</t>
  </si>
  <si>
    <t>JP3285800003</t>
  </si>
  <si>
    <t>Kobe Steel., Ltd.</t>
  </si>
  <si>
    <t>5406 JP</t>
  </si>
  <si>
    <t>JP3289800009</t>
  </si>
  <si>
    <t>KOLON PLASTIC INC</t>
  </si>
  <si>
    <t>138490 KS</t>
  </si>
  <si>
    <t>KR7138490008</t>
  </si>
  <si>
    <t>Koninklijke DSM</t>
  </si>
  <si>
    <t>DSM NA</t>
  </si>
  <si>
    <t>NL0000009827</t>
  </si>
  <si>
    <t>Korea Alcohol Industrial Co Ltd</t>
  </si>
  <si>
    <t>017890 KS</t>
  </si>
  <si>
    <t>KR7017890005</t>
  </si>
  <si>
    <t>Korea Cast Iron Pipe Industries Co Ltd</t>
  </si>
  <si>
    <t>000970 KS</t>
  </si>
  <si>
    <t>KR7000970004</t>
  </si>
  <si>
    <t>KOREA GREEN PAPER MFG CO LTD</t>
  </si>
  <si>
    <t>109070 KS</t>
  </si>
  <si>
    <t>KR7109070003</t>
  </si>
  <si>
    <t>Korea Zinc Co Ltd</t>
  </si>
  <si>
    <t>010130 KS</t>
  </si>
  <si>
    <t>KR7010130003</t>
  </si>
  <si>
    <t>Korean Air Lines Co Ltd</t>
  </si>
  <si>
    <t>003490 KS</t>
  </si>
  <si>
    <t>KR7003490000</t>
  </si>
  <si>
    <t>Kosaya Gora Iron Works</t>
  </si>
  <si>
    <t>KMTZ RM</t>
  </si>
  <si>
    <t>RU000A0HF1L0</t>
  </si>
  <si>
    <t>KPX</t>
  </si>
  <si>
    <t>025000 KS</t>
  </si>
  <si>
    <t>KR7025000001</t>
  </si>
  <si>
    <t>Kraft Foods</t>
  </si>
  <si>
    <t>KRFT US</t>
  </si>
  <si>
    <t>US50076Q1067</t>
  </si>
  <si>
    <t>Kroger</t>
  </si>
  <si>
    <t>KR US</t>
  </si>
  <si>
    <t>US5010441013</t>
  </si>
  <si>
    <t>Kuala Lumpur Kepong</t>
  </si>
  <si>
    <t>KLK MK</t>
  </si>
  <si>
    <t>MYL2445OO004</t>
  </si>
  <si>
    <t>Kuk-il Paper Manufacturing Co Ltd</t>
  </si>
  <si>
    <t>078130 KQ</t>
  </si>
  <si>
    <t>KR7078130002</t>
  </si>
  <si>
    <t>Kumba Iron Ore</t>
  </si>
  <si>
    <t>KIO SJ</t>
  </si>
  <si>
    <t>ZAE000085346</t>
  </si>
  <si>
    <t>Kuraray Co., Ltd.</t>
  </si>
  <si>
    <t>3405 JP</t>
  </si>
  <si>
    <t>JP3269600007</t>
  </si>
  <si>
    <t>Kurimoto Ltd</t>
  </si>
  <si>
    <t>5602 JP</t>
  </si>
  <si>
    <t>JP3270800000</t>
  </si>
  <si>
    <t>Kweichow Moutai</t>
  </si>
  <si>
    <t>600519 CH</t>
  </si>
  <si>
    <t>CNE0000018R8</t>
  </si>
  <si>
    <t>Lafarge S.A.</t>
  </si>
  <si>
    <t>LG FP</t>
  </si>
  <si>
    <t>FR0000120537</t>
  </si>
  <si>
    <t>LAN Airlines S.A.</t>
  </si>
  <si>
    <t>LAN CI</t>
  </si>
  <si>
    <t>CL0000000423</t>
  </si>
  <si>
    <t>LANXESS AG</t>
  </si>
  <si>
    <t>LXS GR</t>
  </si>
  <si>
    <t>DE0005470405</t>
  </si>
  <si>
    <t>LATAM Airlines Group SA</t>
  </si>
  <si>
    <t>LAN CC</t>
  </si>
  <si>
    <t>Lee &amp; Man Paper Manufacturing</t>
  </si>
  <si>
    <t>2314 HK</t>
  </si>
  <si>
    <t>KYG5427W1309</t>
  </si>
  <si>
    <t>LG Chem Ltd</t>
  </si>
  <si>
    <t>051910 KS</t>
  </si>
  <si>
    <t>KR7051910008</t>
  </si>
  <si>
    <t>Linde AG</t>
  </si>
  <si>
    <t>LIN GR</t>
  </si>
  <si>
    <t>DE0006483001</t>
  </si>
  <si>
    <t>LIXIL Group Corporation</t>
  </si>
  <si>
    <t>5938 JP</t>
  </si>
  <si>
    <t>JP3626800001</t>
  </si>
  <si>
    <t>Lockheed Martin Corporation</t>
  </si>
  <si>
    <t>LMT US</t>
  </si>
  <si>
    <t>US5398301094</t>
  </si>
  <si>
    <t>Long Chen Paper Co Ltd</t>
  </si>
  <si>
    <t>1909 TT</t>
  </si>
  <si>
    <t>TW0001909000</t>
  </si>
  <si>
    <t>Lotte Chemical Corp</t>
  </si>
  <si>
    <t>011170 KS</t>
  </si>
  <si>
    <t>KR7011170008</t>
  </si>
  <si>
    <t>Louisiana-Pacific Corp</t>
  </si>
  <si>
    <t>LPX US</t>
  </si>
  <si>
    <t>US5463471053</t>
  </si>
  <si>
    <t>LyondellBasell Industries Cl A</t>
  </si>
  <si>
    <t>DLY GR</t>
  </si>
  <si>
    <t>NL0009434992</t>
  </si>
  <si>
    <t>MAN SE</t>
  </si>
  <si>
    <t>MAN GR</t>
  </si>
  <si>
    <t>DE0005937007</t>
  </si>
  <si>
    <t>Mechel</t>
  </si>
  <si>
    <t>MTLR RM</t>
  </si>
  <si>
    <t>RU000A0DKXV5</t>
  </si>
  <si>
    <t>Methanex Corporation</t>
  </si>
  <si>
    <t>MX CN</t>
  </si>
  <si>
    <t>CA59151K1084</t>
  </si>
  <si>
    <t>METRO AG</t>
  </si>
  <si>
    <t>MEO GR</t>
  </si>
  <si>
    <t>DE0007257503</t>
  </si>
  <si>
    <t>Michelin</t>
  </si>
  <si>
    <t>ML FP</t>
  </si>
  <si>
    <t>FR0000121261</t>
  </si>
  <si>
    <t>Mitsubishi Chemical Holdings Corporation</t>
  </si>
  <si>
    <t>4188 JP</t>
  </si>
  <si>
    <t>JP3897700005</t>
  </si>
  <si>
    <t>Mitsubishi Heavy Industries, Ltd.</t>
  </si>
  <si>
    <t>7011 JP</t>
  </si>
  <si>
    <t>JP3900000005</t>
  </si>
  <si>
    <t>Mitsubishi Materials Corporation</t>
  </si>
  <si>
    <t>5711 JP</t>
  </si>
  <si>
    <t>JP3903000002</t>
  </si>
  <si>
    <t>Mitsubishi Paper Mills Ltd</t>
  </si>
  <si>
    <t>3864 JP</t>
  </si>
  <si>
    <t>JP3901200000</t>
  </si>
  <si>
    <t>Mitsui Chemicals, Inc.</t>
  </si>
  <si>
    <t>4183 JP</t>
  </si>
  <si>
    <t>JP3888300005</t>
  </si>
  <si>
    <t>MMC Norilsk Nickel OSJC</t>
  </si>
  <si>
    <t>GMKN RX</t>
  </si>
  <si>
    <t>RU0007288411</t>
  </si>
  <si>
    <t>MMK - Magnitogorsk Iron &amp; Steel Works</t>
  </si>
  <si>
    <t>MAGN RM</t>
  </si>
  <si>
    <t>RU0009084396</t>
  </si>
  <si>
    <t>Molson Coors Brewing Company</t>
  </si>
  <si>
    <t>TAP US</t>
  </si>
  <si>
    <t>US60871R2094</t>
  </si>
  <si>
    <t>Mondelez International Inc</t>
  </si>
  <si>
    <t>MDLZ US</t>
  </si>
  <si>
    <t>US6092071058</t>
  </si>
  <si>
    <t>Monsanto Company</t>
  </si>
  <si>
    <t>MON US</t>
  </si>
  <si>
    <t>US61166W1018</t>
  </si>
  <si>
    <t>Moorim P&amp;P Co., Ltd.</t>
  </si>
  <si>
    <t>009580 KS</t>
  </si>
  <si>
    <t>KR7009580002</t>
  </si>
  <si>
    <t>Morrison Supermarkets</t>
  </si>
  <si>
    <t>MRW LN</t>
  </si>
  <si>
    <t>GB0006043169</t>
  </si>
  <si>
    <t>Nan Ya Plastics</t>
  </si>
  <si>
    <t>1303 TT</t>
  </si>
  <si>
    <t>TW0001303006</t>
  </si>
  <si>
    <t>National Aluminium Co.</t>
  </si>
  <si>
    <t>NACL IN</t>
  </si>
  <si>
    <t>INE139A01034</t>
  </si>
  <si>
    <t>Navistar International Corporation</t>
  </si>
  <si>
    <t>NAV US</t>
  </si>
  <si>
    <t>US63934E1082</t>
  </si>
  <si>
    <t>Nestlé</t>
  </si>
  <si>
    <t>NESN VX</t>
  </si>
  <si>
    <t>CH0038863350</t>
  </si>
  <si>
    <t>New World Resources N.V.</t>
  </si>
  <si>
    <t>Czech Republic</t>
  </si>
  <si>
    <t>NWR LN</t>
  </si>
  <si>
    <t>GB00B42CTW68</t>
  </si>
  <si>
    <t>Newcrest Mining</t>
  </si>
  <si>
    <t>NCM AU</t>
  </si>
  <si>
    <t>AU000000NCM7</t>
  </si>
  <si>
    <t>Newmont Mining Corporation</t>
  </si>
  <si>
    <t>NEM US</t>
  </si>
  <si>
    <t>US6516391066</t>
  </si>
  <si>
    <t>Nine Dragons Paper Holdings</t>
  </si>
  <si>
    <t>2689 HK</t>
  </si>
  <si>
    <t>BMG653181005</t>
  </si>
  <si>
    <t>Nippon Denko Co Ltd</t>
  </si>
  <si>
    <t>5563 JP</t>
  </si>
  <si>
    <t>JP3734600004</t>
  </si>
  <si>
    <t>Nippon Steel &amp; Sumitomo Metal Corporation</t>
  </si>
  <si>
    <t>5401 JP</t>
  </si>
  <si>
    <t>JP3381000003</t>
  </si>
  <si>
    <t>Nippon Valqua Industries Ltd</t>
  </si>
  <si>
    <t>7995 JP</t>
  </si>
  <si>
    <t>JP3744200001</t>
  </si>
  <si>
    <t>Nitto Denko Corporation</t>
  </si>
  <si>
    <t>6988 JP</t>
  </si>
  <si>
    <t>JP3684000007</t>
  </si>
  <si>
    <t>Norbord Inc.</t>
  </si>
  <si>
    <t>NBD CN</t>
  </si>
  <si>
    <t>CA65548P4033</t>
  </si>
  <si>
    <t>Norsk Hydro</t>
  </si>
  <si>
    <t>NHY NO</t>
  </si>
  <si>
    <t>NO0005052605</t>
  </si>
  <si>
    <t>Norske Skog</t>
  </si>
  <si>
    <t>NSG NO</t>
  </si>
  <si>
    <t>NO0004135633</t>
  </si>
  <si>
    <t>North Ore Mining and Processing Plant PJSC</t>
  </si>
  <si>
    <t>Ukraine</t>
  </si>
  <si>
    <t>SGOK UZ</t>
  </si>
  <si>
    <t>UA4000066922</t>
  </si>
  <si>
    <t>Northrop Grumman Corp</t>
  </si>
  <si>
    <t>NOC US</t>
  </si>
  <si>
    <t>US6668071029</t>
  </si>
  <si>
    <t>Norwegian Air Shuttle ASA</t>
  </si>
  <si>
    <t>NAS NO</t>
  </si>
  <si>
    <t>NO0010196140</t>
  </si>
  <si>
    <t>Novolipetsk Steel OJSC</t>
  </si>
  <si>
    <t>NLMK LI</t>
  </si>
  <si>
    <t>US67011E2046</t>
  </si>
  <si>
    <t>Nucor Corporation</t>
  </si>
  <si>
    <t>NUE US</t>
  </si>
  <si>
    <t>US6703461052</t>
  </si>
  <si>
    <t>Nutreco Holding</t>
  </si>
  <si>
    <t>NUO NA</t>
  </si>
  <si>
    <t>NL0010395208</t>
  </si>
  <si>
    <t>OCI Company Ltd</t>
  </si>
  <si>
    <t>010060 KS</t>
  </si>
  <si>
    <t>KR7010060002</t>
  </si>
  <si>
    <t>Oji Holdings Corporation</t>
  </si>
  <si>
    <t>3861 JP</t>
  </si>
  <si>
    <t>JP3174410005</t>
  </si>
  <si>
    <t>Okamoto Industries Inc</t>
  </si>
  <si>
    <t>5122 JP</t>
  </si>
  <si>
    <t>JP3192800005</t>
  </si>
  <si>
    <t>Okura Industrial Co Ltd</t>
  </si>
  <si>
    <t>4221 JP</t>
  </si>
  <si>
    <t>JP3178400002</t>
  </si>
  <si>
    <t>OMNIA HOLDINGS LTD</t>
  </si>
  <si>
    <t>OMN SJ</t>
  </si>
  <si>
    <t>ZAE000005153</t>
  </si>
  <si>
    <t>Orica</t>
  </si>
  <si>
    <t>ORI AU</t>
  </si>
  <si>
    <t>AU000000ORI1</t>
  </si>
  <si>
    <t>Origin Enterprises PLC</t>
  </si>
  <si>
    <t>OGN ID</t>
  </si>
  <si>
    <t>IE00B1WV4493</t>
  </si>
  <si>
    <t>PACCAR Inc</t>
  </si>
  <si>
    <t>PCAR US</t>
  </si>
  <si>
    <t>US6937181088</t>
  </si>
  <si>
    <t>Pacific Metals Co., Ltd.</t>
  </si>
  <si>
    <t>5541 JT</t>
  </si>
  <si>
    <t>JP3448000004</t>
  </si>
  <si>
    <t>Padaeng Industry PCL</t>
  </si>
  <si>
    <t>Thailand</t>
  </si>
  <si>
    <t>PDI TB</t>
  </si>
  <si>
    <t>TH0088010002</t>
  </si>
  <si>
    <t>PanAust</t>
  </si>
  <si>
    <t>PNA AU</t>
  </si>
  <si>
    <t>AU000000PNA4</t>
  </si>
  <si>
    <t>PARK ELEKTR?K ÜRET?M MADENC?L?K SANAY? VE T?CARET A.?.</t>
  </si>
  <si>
    <t>PRKME TI</t>
  </si>
  <si>
    <t>TRAPRKTE91B5</t>
  </si>
  <si>
    <t>PepsiCo, Inc.</t>
  </si>
  <si>
    <t>PEP US</t>
  </si>
  <si>
    <t>US7134481081</t>
  </si>
  <si>
    <t>Pernod Ricard</t>
  </si>
  <si>
    <t>RI FP</t>
  </si>
  <si>
    <t>FR0000120693</t>
  </si>
  <si>
    <t>Petronas Chemicals Group Berhad</t>
  </si>
  <si>
    <t>PCHEM MK</t>
  </si>
  <si>
    <t>MYL5183OO008</t>
  </si>
  <si>
    <t>Pigment OJSC</t>
  </si>
  <si>
    <t>PGMT RU</t>
  </si>
  <si>
    <t>RU000A0JRD54</t>
  </si>
  <si>
    <t>Pirelli</t>
  </si>
  <si>
    <t>PC IM</t>
  </si>
  <si>
    <t>IT0004623051</t>
  </si>
  <si>
    <t>PNE WIND AG</t>
  </si>
  <si>
    <t>PNE3 GR</t>
  </si>
  <si>
    <t>DE000A0JBPG2</t>
  </si>
  <si>
    <t>Polyplex Corp Ltd</t>
  </si>
  <si>
    <t>PPC IN</t>
  </si>
  <si>
    <t>INE633B01018</t>
  </si>
  <si>
    <t>Polypore International Inc.</t>
  </si>
  <si>
    <t>PPO US</t>
  </si>
  <si>
    <t>US73179V1035</t>
  </si>
  <si>
    <t>Polyus Gold</t>
  </si>
  <si>
    <t>PGIL LN</t>
  </si>
  <si>
    <t>RU000A0JNAA8</t>
  </si>
  <si>
    <t>POSCO</t>
  </si>
  <si>
    <t>005490 KS</t>
  </si>
  <si>
    <t>KR7005490008</t>
  </si>
  <si>
    <t>POSCO Plantec</t>
  </si>
  <si>
    <t>051310 KS</t>
  </si>
  <si>
    <t>KR7051310001</t>
  </si>
  <si>
    <t>Potash Corporation of Saskatchewan Inc.</t>
  </si>
  <si>
    <t>POT CN</t>
  </si>
  <si>
    <t>CA73755L1076</t>
  </si>
  <si>
    <t>PPG Industries, Inc.</t>
  </si>
  <si>
    <t>PPG US</t>
  </si>
  <si>
    <t>US6935061076</t>
  </si>
  <si>
    <t>Praxair, Inc.</t>
  </si>
  <si>
    <t>PX US</t>
  </si>
  <si>
    <t>US74005P1049</t>
  </si>
  <si>
    <t>PTT Global Chemical</t>
  </si>
  <si>
    <t>PTTGC TB</t>
  </si>
  <si>
    <t>TH1074010006</t>
  </si>
  <si>
    <t>Qantas Airways</t>
  </si>
  <si>
    <t>QAN AU</t>
  </si>
  <si>
    <t>AU000000QAN2</t>
  </si>
  <si>
    <t>Qinghai Salt Lake Industry</t>
  </si>
  <si>
    <t>000792 CH</t>
  </si>
  <si>
    <t>CNE000000SW2</t>
  </si>
  <si>
    <t>Rainbow Papers Ltd</t>
  </si>
  <si>
    <t>RBWP IN</t>
  </si>
  <si>
    <t>INE028D01025</t>
  </si>
  <si>
    <t>Rallye Sa</t>
  </si>
  <si>
    <t>RAL FP</t>
  </si>
  <si>
    <t>FR0000060618</t>
  </si>
  <si>
    <t>Randgold Resources</t>
  </si>
  <si>
    <t>RRS LN</t>
  </si>
  <si>
    <t>GB00B01C3S32</t>
  </si>
  <si>
    <t>Rang Dong Plastic JSC</t>
  </si>
  <si>
    <t>RDP VN</t>
  </si>
  <si>
    <t>VN000000RDP0</t>
  </si>
  <si>
    <t>Regis Resources</t>
  </si>
  <si>
    <t>RRL AU</t>
  </si>
  <si>
    <t>AU000000RRL8</t>
  </si>
  <si>
    <t>Rio Tinto</t>
  </si>
  <si>
    <t>RIO LN</t>
  </si>
  <si>
    <t>GB0007188757</t>
  </si>
  <si>
    <t>Rolls-Royce</t>
  </si>
  <si>
    <t>RR/ LN</t>
  </si>
  <si>
    <t>GB00B63H8491</t>
  </si>
  <si>
    <t>RPM International, Inc.</t>
  </si>
  <si>
    <t>RPM US</t>
  </si>
  <si>
    <t>US7496851038</t>
  </si>
  <si>
    <t>S Polytech Co Ltd</t>
  </si>
  <si>
    <t>050760 KS</t>
  </si>
  <si>
    <t>KR7050760008</t>
  </si>
  <si>
    <t>Safeway Inc.</t>
  </si>
  <si>
    <t>SWY US</t>
  </si>
  <si>
    <t>US7865142084</t>
  </si>
  <si>
    <t>Safran</t>
  </si>
  <si>
    <t>SAF FP</t>
  </si>
  <si>
    <t>FR0000073272</t>
  </si>
  <si>
    <t>Saint-Gobain</t>
  </si>
  <si>
    <t>SGO FP</t>
  </si>
  <si>
    <t>FR0000125007</t>
  </si>
  <si>
    <t>Sakai Chemical Industry Co Ltd</t>
  </si>
  <si>
    <t>4078 JP</t>
  </si>
  <si>
    <t>JP3312800000</t>
  </si>
  <si>
    <t>Salzgitter AG</t>
  </si>
  <si>
    <t>SZG GR</t>
  </si>
  <si>
    <t>DE0006202005</t>
  </si>
  <si>
    <t>Sam-A Aluminum Co Ltd</t>
  </si>
  <si>
    <t>006110 KS</t>
  </si>
  <si>
    <t>KR7006110001</t>
  </si>
  <si>
    <t>Samsung Heavy Industries Co Ltd</t>
  </si>
  <si>
    <t>010140 KS</t>
  </si>
  <si>
    <t>KR7010140002</t>
  </si>
  <si>
    <t>Samyoung Chemical Co Ltd</t>
  </si>
  <si>
    <t>003720 KS</t>
  </si>
  <si>
    <t>KR7003720000</t>
  </si>
  <si>
    <t>Sandfire Resources NL</t>
  </si>
  <si>
    <t>SFR AU</t>
  </si>
  <si>
    <t>AU000000SFR8</t>
  </si>
  <si>
    <t>Sanko Gosei Ltd</t>
  </si>
  <si>
    <t>7888 JP</t>
  </si>
  <si>
    <t>JP3330900006</t>
  </si>
  <si>
    <t>Sapporo Holdings Limited</t>
  </si>
  <si>
    <t>2501 JP</t>
  </si>
  <si>
    <t>JP3320800000</t>
  </si>
  <si>
    <t>SAS</t>
  </si>
  <si>
    <t>Sweden</t>
  </si>
  <si>
    <t>SAS SS</t>
  </si>
  <si>
    <t>SE0003366871</t>
  </si>
  <si>
    <t>Saudi International Petrochemical Co</t>
  </si>
  <si>
    <t>Saudi Arabia</t>
  </si>
  <si>
    <t>SIPCHEM AB</t>
  </si>
  <si>
    <t>SA000A0KFKK0</t>
  </si>
  <si>
    <t>Saudi Kayan Petrochemical Co</t>
  </si>
  <si>
    <t>KAYAN AB</t>
  </si>
  <si>
    <t>SA000A0MQCJ2</t>
  </si>
  <si>
    <t>Scania</t>
  </si>
  <si>
    <t>SCVB SS</t>
  </si>
  <si>
    <t>SE0000308280</t>
  </si>
  <si>
    <t>Sekisui Chemical Co., Ltd.</t>
  </si>
  <si>
    <t>4204 JP</t>
  </si>
  <si>
    <t>JP3419400001</t>
  </si>
  <si>
    <t>Home building</t>
  </si>
  <si>
    <t>Sekisui Plastics Co Ltd</t>
  </si>
  <si>
    <t>4228 JP</t>
  </si>
  <si>
    <t>JP3419800002</t>
  </si>
  <si>
    <t>SembCorp Industries</t>
  </si>
  <si>
    <t>SCI SP</t>
  </si>
  <si>
    <t>SG1R50925390</t>
  </si>
  <si>
    <t>Seven &amp; I Holdings Co., Ltd.</t>
  </si>
  <si>
    <t>3382 JP</t>
  </si>
  <si>
    <t>JP3422950000</t>
  </si>
  <si>
    <t>SeverStal PAO</t>
  </si>
  <si>
    <t>SVST LI</t>
  </si>
  <si>
    <t>RU0009046510</t>
  </si>
  <si>
    <t>SH Energy &amp; Chemical Co Ltd</t>
  </si>
  <si>
    <t>002360 KS</t>
  </si>
  <si>
    <t>KR7002360006</t>
  </si>
  <si>
    <t>Shandong Chenming Paper Holdings Limited</t>
  </si>
  <si>
    <t>000488 CH</t>
  </si>
  <si>
    <t>CNE0000015H5</t>
  </si>
  <si>
    <t>Shandong Huatai Paper Co Ltd</t>
  </si>
  <si>
    <t>600308 CH</t>
  </si>
  <si>
    <t>CNE0000014Y3</t>
  </si>
  <si>
    <t>Shandong Nanshan Aluminum Co Ltd</t>
  </si>
  <si>
    <t>600219 CH</t>
  </si>
  <si>
    <t>CNE000001139</t>
  </si>
  <si>
    <t>Shenzhen Zhongjin Lingnan-A</t>
  </si>
  <si>
    <t>000060 CH</t>
  </si>
  <si>
    <t>CNE000000FS7</t>
  </si>
  <si>
    <t>Sherritt International Corporation</t>
  </si>
  <si>
    <t>S CN</t>
  </si>
  <si>
    <t>CA8239011031</t>
  </si>
  <si>
    <t>Sherwin-Williams Company</t>
  </si>
  <si>
    <t>SHW US</t>
  </si>
  <si>
    <t>US8243481061</t>
  </si>
  <si>
    <t>Shin-Etsu Chemical Co., Ltd.</t>
  </si>
  <si>
    <t>4063 JP</t>
  </si>
  <si>
    <t>JP3371200001</t>
  </si>
  <si>
    <t>Shinkong Synthetic Fibers Corp</t>
  </si>
  <si>
    <t>1409 TT</t>
  </si>
  <si>
    <t>TW0001409001</t>
  </si>
  <si>
    <t>Shree Cement</t>
  </si>
  <si>
    <t>SRCM IN</t>
  </si>
  <si>
    <t>INE070A01015</t>
  </si>
  <si>
    <t>Siam Cement</t>
  </si>
  <si>
    <t>SCC TB</t>
  </si>
  <si>
    <t>TH0003010Z04</t>
  </si>
  <si>
    <t>Siemens AG</t>
  </si>
  <si>
    <t>SIE GR</t>
  </si>
  <si>
    <t>DE0007236101</t>
  </si>
  <si>
    <t>Sigma-Aldrich Corporation</t>
  </si>
  <si>
    <t>SIAL US</t>
  </si>
  <si>
    <t>US8265521018</t>
  </si>
  <si>
    <t>Singapore Airlines</t>
  </si>
  <si>
    <t>SIA SP</t>
  </si>
  <si>
    <t>SG1V61937297</t>
  </si>
  <si>
    <t>SINOPEC Shandong Taishan Petroleum Co. Ltd.</t>
  </si>
  <si>
    <t>000554 CH</t>
  </si>
  <si>
    <t>CNE000000669</t>
  </si>
  <si>
    <t>Sintex Industries</t>
  </si>
  <si>
    <t>SINT IN</t>
  </si>
  <si>
    <t>INE429C01035</t>
  </si>
  <si>
    <t>Skywest Inc</t>
  </si>
  <si>
    <t>SKYW US</t>
  </si>
  <si>
    <t>US8308791024</t>
  </si>
  <si>
    <t>Solvay S.A.</t>
  </si>
  <si>
    <t>SOLB BB</t>
  </si>
  <si>
    <t>BE0003470755</t>
  </si>
  <si>
    <t>Soulbrain Co.,Ltd</t>
  </si>
  <si>
    <t>036830 KS</t>
  </si>
  <si>
    <t>KR7036830008</t>
  </si>
  <si>
    <t>Southern Acids Malaysia BHD</t>
  </si>
  <si>
    <t>SA MK</t>
  </si>
  <si>
    <t>MYL5134OO001</t>
  </si>
  <si>
    <t>Southern Copper Corporation</t>
  </si>
  <si>
    <t>Peru</t>
  </si>
  <si>
    <t>SCCO PE</t>
  </si>
  <si>
    <t>US84265V1052</t>
  </si>
  <si>
    <t>Southwest Airlines Co.</t>
  </si>
  <si>
    <t>LUV US</t>
  </si>
  <si>
    <t>US8447411088</t>
  </si>
  <si>
    <t>SSAB</t>
  </si>
  <si>
    <t>SSABA SS</t>
  </si>
  <si>
    <t>SE0000171100</t>
  </si>
  <si>
    <t>Steel Authority of India</t>
  </si>
  <si>
    <t>SAIL IN</t>
  </si>
  <si>
    <t>INE114A01011</t>
  </si>
  <si>
    <t>Stora Enso Oyj</t>
  </si>
  <si>
    <t>STERV FH</t>
  </si>
  <si>
    <t>FI0009005961</t>
  </si>
  <si>
    <t>Sumalindo Lestari Jaya Tbk PT</t>
  </si>
  <si>
    <t>SULI IJ</t>
  </si>
  <si>
    <t>ID1000088909</t>
  </si>
  <si>
    <t>Sumitomo Chemical Co., Ltd.</t>
  </si>
  <si>
    <t>4005 JP</t>
  </si>
  <si>
    <t>JP3401400001</t>
  </si>
  <si>
    <t>Sumitomo Forestry Co., Ltd.</t>
  </si>
  <si>
    <t>1911 JP</t>
  </si>
  <si>
    <t>JP3409800004</t>
  </si>
  <si>
    <t>Sumitomo Metal Industries, Ltd.</t>
  </si>
  <si>
    <t>5405 JP</t>
  </si>
  <si>
    <t>JP3402200004</t>
  </si>
  <si>
    <t>Sumitomo Osaka Cement Co., Ltd.</t>
  </si>
  <si>
    <t>5232 JP</t>
  </si>
  <si>
    <t>JP3400900001</t>
  </si>
  <si>
    <t>Sumitomo Rubber Industries, Ltd.</t>
  </si>
  <si>
    <t>5110 JP</t>
  </si>
  <si>
    <t>JP3404200002</t>
  </si>
  <si>
    <t>Sungchang Enterprise Holdings Ltd</t>
  </si>
  <si>
    <t>000180 KS</t>
  </si>
  <si>
    <t>KR7000180000</t>
  </si>
  <si>
    <t>Suntory Beverage &amp; Food</t>
  </si>
  <si>
    <t>2587 JP</t>
  </si>
  <si>
    <t>JP3336560002</t>
  </si>
  <si>
    <t>Suzhou Tianma Specialty Chemicals Co Ltd</t>
  </si>
  <si>
    <t>002453 CH</t>
  </si>
  <si>
    <t>CNE100000RW3</t>
  </si>
  <si>
    <t>Syngenta AG</t>
  </si>
  <si>
    <t>SYNN VX</t>
  </si>
  <si>
    <t>CH0011037469</t>
  </si>
  <si>
    <t>Tae Kyung Industrial Co Ltd</t>
  </si>
  <si>
    <t>015890 KS</t>
  </si>
  <si>
    <t>KR7015890007</t>
  </si>
  <si>
    <t>Taewoong</t>
  </si>
  <si>
    <t>044490 KS</t>
  </si>
  <si>
    <t>KR7044490001</t>
  </si>
  <si>
    <t>Taiheiyo Cement Corporation</t>
  </si>
  <si>
    <t>5233 JP</t>
  </si>
  <si>
    <t>JP3449020001</t>
  </si>
  <si>
    <t>Taiwan Cement</t>
  </si>
  <si>
    <t>1101 TT</t>
  </si>
  <si>
    <t>TW0001101004</t>
  </si>
  <si>
    <t>Tamil Nadu Newsprint &amp; Papers Ltd</t>
  </si>
  <si>
    <t>TNNP IN</t>
  </si>
  <si>
    <t>INE107A01015</t>
  </si>
  <si>
    <t>Tangshan Jidong Cement Co-A</t>
  </si>
  <si>
    <t>000401 CH</t>
  </si>
  <si>
    <t>CNE000000GX5</t>
  </si>
  <si>
    <t>Tata Chemicals</t>
  </si>
  <si>
    <t>TTCH IN</t>
  </si>
  <si>
    <t>INE092A01019</t>
  </si>
  <si>
    <t>Tata Metaliks Ltd</t>
  </si>
  <si>
    <t>TML IN</t>
  </si>
  <si>
    <t>INE056C01010</t>
  </si>
  <si>
    <t>Tata Steel</t>
  </si>
  <si>
    <t>TATA IN</t>
  </si>
  <si>
    <t>INE081A01012</t>
  </si>
  <si>
    <t>Teck Resources Limited</t>
  </si>
  <si>
    <t>TCK/B CN</t>
  </si>
  <si>
    <t>CA8787422044</t>
  </si>
  <si>
    <t>Teijin Ltd.</t>
  </si>
  <si>
    <t>3401 JP</t>
  </si>
  <si>
    <t>JP3544000007</t>
  </si>
  <si>
    <t>Tesco</t>
  </si>
  <si>
    <t>TSCO LN</t>
  </si>
  <si>
    <t>GB0008847096</t>
  </si>
  <si>
    <t>Thai Airways Intl.</t>
  </si>
  <si>
    <t>THAI TB</t>
  </si>
  <si>
    <t>TH0245010002</t>
  </si>
  <si>
    <t>Thales</t>
  </si>
  <si>
    <t>HO FP</t>
  </si>
  <si>
    <t>FR0000121329</t>
  </si>
  <si>
    <t>The Coca-Cola Company</t>
  </si>
  <si>
    <t>KO US</t>
  </si>
  <si>
    <t>US1912161007</t>
  </si>
  <si>
    <t>The Dow Chemical Company</t>
  </si>
  <si>
    <t>DOW US</t>
  </si>
  <si>
    <t>US2605431038</t>
  </si>
  <si>
    <t>The Mosaic Company</t>
  </si>
  <si>
    <t>MOS US</t>
  </si>
  <si>
    <t>US61945C1036</t>
  </si>
  <si>
    <t>ThyssenKrupp AG</t>
  </si>
  <si>
    <t>TKA GR</t>
  </si>
  <si>
    <t>DE0007500001</t>
  </si>
  <si>
    <t>Tiangong International Co Ltd</t>
  </si>
  <si>
    <t>826 HK</t>
  </si>
  <si>
    <t>KYG888311134</t>
  </si>
  <si>
    <t>Toda Kogyo Corp</t>
  </si>
  <si>
    <t>4100 JP</t>
  </si>
  <si>
    <t>JP3627400009</t>
  </si>
  <si>
    <t>Toho Zinc Co Ltd</t>
  </si>
  <si>
    <t>5707 JP</t>
  </si>
  <si>
    <t>JP3599000001</t>
  </si>
  <si>
    <t>Tokushu Tokai Paper Co Ltd</t>
  </si>
  <si>
    <t>3708 JP</t>
  </si>
  <si>
    <t>JP3624900001</t>
  </si>
  <si>
    <t>Tongling Nonferrous Metals-A</t>
  </si>
  <si>
    <t>000630 CH</t>
  </si>
  <si>
    <t>CNE000000529</t>
  </si>
  <si>
    <t>Tongyu Heavy Industry Co Ltd</t>
  </si>
  <si>
    <t>300185 CH</t>
  </si>
  <si>
    <t>CNE100001179</t>
  </si>
  <si>
    <t>Toray Industries, Inc.</t>
  </si>
  <si>
    <t>3402 JP</t>
  </si>
  <si>
    <t>JP3621000003</t>
  </si>
  <si>
    <t>Tosoh Corporation</t>
  </si>
  <si>
    <t>4042 JT</t>
  </si>
  <si>
    <t>JP3595200001</t>
  </si>
  <si>
    <t>Toyo Ink SC Holdings Co., Ltd.</t>
  </si>
  <si>
    <t>4634 JT</t>
  </si>
  <si>
    <t>JP3606600009</t>
  </si>
  <si>
    <t>Trias Sentosa Tbk PT</t>
  </si>
  <si>
    <t>TRST IJ</t>
  </si>
  <si>
    <t>ID1000059009</t>
  </si>
  <si>
    <t>Tsingtao Brewery Company Limited</t>
  </si>
  <si>
    <t>168 HK</t>
  </si>
  <si>
    <t>CNE1000004K1</t>
  </si>
  <si>
    <t>Tulachermet</t>
  </si>
  <si>
    <t>TYMTP RU</t>
  </si>
  <si>
    <t>RU0001211021</t>
  </si>
  <si>
    <t>TÜRK HAVA YOLLARI A.O.</t>
  </si>
  <si>
    <t>THYAO TI</t>
  </si>
  <si>
    <t>TRATHYAO91M5</t>
  </si>
  <si>
    <t>Tyson Foods, Inc.</t>
  </si>
  <si>
    <t>TSN US</t>
  </si>
  <si>
    <t>US9024941034</t>
  </si>
  <si>
    <t>Uacj Corp</t>
  </si>
  <si>
    <t>5741 JP</t>
  </si>
  <si>
    <t>JP3826900007</t>
  </si>
  <si>
    <t>Ultratech Cement</t>
  </si>
  <si>
    <t>UTCEM IN</t>
  </si>
  <si>
    <t>INE481G01011</t>
  </si>
  <si>
    <t>Unilever plc</t>
  </si>
  <si>
    <t>ULVR LN</t>
  </si>
  <si>
    <t>GB00B10RZP78</t>
  </si>
  <si>
    <t>United Co RUSAL PLC</t>
  </si>
  <si>
    <t>RUALR RM</t>
  </si>
  <si>
    <t>RU000A0JR5Z5</t>
  </si>
  <si>
    <t>United Continental Holdings</t>
  </si>
  <si>
    <t>UAL US</t>
  </si>
  <si>
    <t>US9100471096</t>
  </si>
  <si>
    <t>United States Steel Corporation</t>
  </si>
  <si>
    <t>X US</t>
  </si>
  <si>
    <t>US9129091081</t>
  </si>
  <si>
    <t>United Technologies Corporation</t>
  </si>
  <si>
    <t>UTX US</t>
  </si>
  <si>
    <t>US9130171096</t>
  </si>
  <si>
    <t>Universal Forest Products Inc</t>
  </si>
  <si>
    <t>UFPI US</t>
  </si>
  <si>
    <t>US9135431040</t>
  </si>
  <si>
    <t>Uralkali PJSC</t>
  </si>
  <si>
    <t>URKA RM</t>
  </si>
  <si>
    <t>RU0007661302</t>
  </si>
  <si>
    <t>Usinas Siderúrgicas de Minas Gerais S.A. Usiminas</t>
  </si>
  <si>
    <t>USIM5 BZ</t>
  </si>
  <si>
    <t>BRUSIMACNPA6</t>
  </si>
  <si>
    <t>Uuzhuralnikel OAO</t>
  </si>
  <si>
    <t>YUNP RU</t>
  </si>
  <si>
    <t>RU0004887991</t>
  </si>
  <si>
    <t>Vale</t>
  </si>
  <si>
    <t>VALE3 BZ</t>
  </si>
  <si>
    <t>BRVALEACNOR0</t>
  </si>
  <si>
    <t>Valspar Corporation</t>
  </si>
  <si>
    <t>VAL US</t>
  </si>
  <si>
    <t>US9203551042</t>
  </si>
  <si>
    <t>Vedanta Ltd</t>
  </si>
  <si>
    <t>VEDL IN</t>
  </si>
  <si>
    <t>INE205A01025</t>
  </si>
  <si>
    <t>Vicat SA</t>
  </si>
  <si>
    <t>VCT FP</t>
  </si>
  <si>
    <t>FR0000031775</t>
  </si>
  <si>
    <t>VICEM Hoang Mai Cement JSC</t>
  </si>
  <si>
    <t>HOM VN</t>
  </si>
  <si>
    <t>VN000000HOM5</t>
  </si>
  <si>
    <t>Vilmorin &amp; Cie</t>
  </si>
  <si>
    <t>RIN FP</t>
  </si>
  <si>
    <t>FR0000052516</t>
  </si>
  <si>
    <t>Virgin Australia Holdings</t>
  </si>
  <si>
    <t>VAH AU</t>
  </si>
  <si>
    <t>AU000000VAH4</t>
  </si>
  <si>
    <t>Voestalpine AG</t>
  </si>
  <si>
    <t>Austria</t>
  </si>
  <si>
    <t>VOE AV</t>
  </si>
  <si>
    <t>AT0000937503</t>
  </si>
  <si>
    <t>Volcan Compania Minera S.A.A.</t>
  </si>
  <si>
    <t>VOLCABC1 PE</t>
  </si>
  <si>
    <t>PEP648014202</t>
  </si>
  <si>
    <t>Volvo</t>
  </si>
  <si>
    <t>VOLVB SS</t>
  </si>
  <si>
    <t>SE0000115446</t>
  </si>
  <si>
    <t>Wacker Chemie AG</t>
  </si>
  <si>
    <t>WCH GR</t>
  </si>
  <si>
    <t>DE000WCH8881</t>
  </si>
  <si>
    <t>Wal-Mart Stores, Inc.</t>
  </si>
  <si>
    <t>WMT US</t>
  </si>
  <si>
    <t>US9311421039</t>
  </si>
  <si>
    <t>Walter Energy, Inc.</t>
  </si>
  <si>
    <t>WLT US</t>
  </si>
  <si>
    <t>US93317Q1058</t>
  </si>
  <si>
    <t>Wesfarmers</t>
  </si>
  <si>
    <t>WES AU</t>
  </si>
  <si>
    <t>AU000000WES1</t>
  </si>
  <si>
    <t>West Fraser Timber Co. Ltd.</t>
  </si>
  <si>
    <t>WFT CN</t>
  </si>
  <si>
    <t>CA9528451052</t>
  </si>
  <si>
    <t>Wilmar International Limited</t>
  </si>
  <si>
    <t>WIL SP</t>
  </si>
  <si>
    <t>SG1T56930848</t>
  </si>
  <si>
    <t>Wiscom Co Ltd</t>
  </si>
  <si>
    <t>024070 KS</t>
  </si>
  <si>
    <t>KR7024070005</t>
  </si>
  <si>
    <t>Wuhan Iron and Steel (A)</t>
  </si>
  <si>
    <t>600005 CH</t>
  </si>
  <si>
    <t>CNE000000ZZ0</t>
  </si>
  <si>
    <t>Wuliangye Yibin Co Ltd-A</t>
  </si>
  <si>
    <t>000858 CH</t>
  </si>
  <si>
    <t>CNE000000VQ8</t>
  </si>
  <si>
    <t>Yamana Gold Inc.</t>
  </si>
  <si>
    <t>YRI CN</t>
  </si>
  <si>
    <t>CA98462Y1007</t>
  </si>
  <si>
    <t>Yara International ASA</t>
  </si>
  <si>
    <t>YAR NO</t>
  </si>
  <si>
    <t>NO0010208051</t>
  </si>
  <si>
    <t>Yen Bai Agro-forestry products and Foodstuff Corp</t>
  </si>
  <si>
    <t>CAP VN</t>
  </si>
  <si>
    <t>VN000000CAP8</t>
  </si>
  <si>
    <t>YFY Inc</t>
  </si>
  <si>
    <t>1907 TT</t>
  </si>
  <si>
    <t>TW0001907004</t>
  </si>
  <si>
    <t>Yoo Won Com-tech Corp</t>
  </si>
  <si>
    <t>036500 KS</t>
  </si>
  <si>
    <t>KR7036500007</t>
  </si>
  <si>
    <t>Young Poong Corp</t>
  </si>
  <si>
    <t>000670 KS</t>
  </si>
  <si>
    <t>KR7000670000</t>
  </si>
  <si>
    <t>Yunnan Aluminium Co-A</t>
  </si>
  <si>
    <t>000807 CH</t>
  </si>
  <si>
    <t>CNE000000VG9</t>
  </si>
  <si>
    <t>Yunnan Chihong Zinc &amp; Germanium Co Ltd</t>
  </si>
  <si>
    <t>600497 CH</t>
  </si>
  <si>
    <t>CNE000001HC5</t>
  </si>
  <si>
    <t>Yunnan Coal Energy Co Ltd</t>
  </si>
  <si>
    <t>600792 CH</t>
  </si>
  <si>
    <t>CNE000000NZ6</t>
  </si>
  <si>
    <t>Yunnan Copper Industry Co-A</t>
  </si>
  <si>
    <t>000878 CH</t>
  </si>
  <si>
    <t>CNE000000W13</t>
  </si>
  <si>
    <t>Yunnan Yunwei Co Ltd</t>
  </si>
  <si>
    <t>600725 CH</t>
  </si>
  <si>
    <t>CNE000000KW9</t>
  </si>
  <si>
    <t>Zibo Qixiang Tengda Chemical Co Ltd</t>
  </si>
  <si>
    <t>002408 CH</t>
  </si>
  <si>
    <t>CNE100000P93</t>
  </si>
  <si>
    <t>Company</t>
  </si>
  <si>
    <t>Year</t>
  </si>
  <si>
    <t>Ticker</t>
  </si>
  <si>
    <t>Industry</t>
  </si>
  <si>
    <t>Quality</t>
  </si>
  <si>
    <t>Emissions</t>
  </si>
  <si>
    <t>Revenues</t>
  </si>
  <si>
    <t>OperatingIncome</t>
  </si>
  <si>
    <t>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</si>
</sst>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7"/>
  <sheetViews>
    <sheetView tabSelected="1" workbookViewId="0">
      <selection activeCell="K1" sqref="K1"/>
    </sheetView>
  </sheetViews>
  <sheetFormatPr defaultRowHeight="15" x14ac:dyDescent="0.25"/>
  <sheetData>
    <row r="1" spans="1:25" x14ac:dyDescent="0.25">
      <c r="A1" t="s">
        <v>1482</v>
      </c>
      <c r="B1" t="s">
        <v>0</v>
      </c>
      <c r="C1" t="s">
        <v>1483</v>
      </c>
      <c r="D1" t="s">
        <v>1484</v>
      </c>
      <c r="E1" t="s">
        <v>1</v>
      </c>
      <c r="F1" t="s">
        <v>1485</v>
      </c>
      <c r="G1" t="s">
        <v>1486</v>
      </c>
      <c r="H1" t="s">
        <v>1487</v>
      </c>
      <c r="I1" t="s">
        <v>1488</v>
      </c>
      <c r="J1" t="s">
        <v>1489</v>
      </c>
      <c r="K1" t="s">
        <v>1490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</row>
    <row r="2" spans="1:25" x14ac:dyDescent="0.25">
      <c r="A2" t="s">
        <v>16</v>
      </c>
      <c r="B2" t="s">
        <v>17</v>
      </c>
      <c r="C2">
        <v>2011</v>
      </c>
      <c r="D2" t="s">
        <v>18</v>
      </c>
      <c r="E2" t="s">
        <v>19</v>
      </c>
      <c r="F2" t="s">
        <v>20</v>
      </c>
      <c r="G2" t="s">
        <v>21</v>
      </c>
      <c r="H2">
        <v>145000</v>
      </c>
      <c r="I2">
        <v>1043992784.12508</v>
      </c>
      <c r="J2">
        <v>1017991581.47925</v>
      </c>
      <c r="K2">
        <v>887624774.50390899</v>
      </c>
      <c r="L2">
        <v>0</v>
      </c>
      <c r="M2">
        <v>0</v>
      </c>
      <c r="N2">
        <f>IF(F2="Chemicals",1,0)</f>
        <v>1</v>
      </c>
      <c r="O2">
        <f>IF(F2="Food &amp; Staples Retailing",1,0)</f>
        <v>0</v>
      </c>
      <c r="P2">
        <f>IF(F2="Air Transportation - Airlines",1,0)</f>
        <v>0</v>
      </c>
      <c r="Q2">
        <f>IF(F2="Mining - Iron, Aluminum, Other Metals",1,0)</f>
        <v>0</v>
      </c>
      <c r="R2">
        <f>IF(F2="Electrical Equipment and Machinery",1,0)</f>
        <v>0</v>
      </c>
      <c r="S2">
        <f>IF(F2="Aerospace &amp; Defense",1,0)</f>
        <v>0</v>
      </c>
      <c r="T2">
        <f>IF(F2="Food &amp; Beverage Processing",1,0)</f>
        <v>0</v>
      </c>
      <c r="U2">
        <f>IF(F2="Mining - Other (Precious Metals and Gems)",1,0)</f>
        <v>0</v>
      </c>
      <c r="V2">
        <f>IF(F2="Construction Materials",1,0)</f>
        <v>0</v>
      </c>
      <c r="W2">
        <f>IF(F2="Building Products",1,0)</f>
        <v>0</v>
      </c>
      <c r="X2">
        <f>IF(F2="Tires",1,0)</f>
        <v>0</v>
      </c>
      <c r="Y2">
        <f>IF(F2="Home building",1,0)</f>
        <v>0</v>
      </c>
    </row>
    <row r="3" spans="1:25" x14ac:dyDescent="0.25">
      <c r="A3" t="s">
        <v>22</v>
      </c>
      <c r="B3" t="s">
        <v>23</v>
      </c>
      <c r="C3">
        <v>2011</v>
      </c>
      <c r="D3" t="s">
        <v>24</v>
      </c>
      <c r="E3" t="s">
        <v>25</v>
      </c>
      <c r="F3" t="s">
        <v>20</v>
      </c>
      <c r="G3" t="s">
        <v>21</v>
      </c>
      <c r="H3">
        <v>13000</v>
      </c>
      <c r="I3">
        <v>53304851.752021603</v>
      </c>
      <c r="J3">
        <v>40164442.946990103</v>
      </c>
      <c r="K3">
        <v>98154020.664869696</v>
      </c>
      <c r="L3">
        <v>0</v>
      </c>
      <c r="M3">
        <v>0</v>
      </c>
      <c r="N3">
        <f t="shared" ref="N3:N66" si="0">IF(F3="Chemicals",1,0)</f>
        <v>1</v>
      </c>
      <c r="O3">
        <f t="shared" ref="O3:O66" si="1">IF(F3="Food &amp; Staples Retailing",1,0)</f>
        <v>0</v>
      </c>
      <c r="P3">
        <f t="shared" ref="P3:P66" si="2">IF(F3="Air Transportation - Airlines",1,0)</f>
        <v>0</v>
      </c>
      <c r="Q3">
        <f t="shared" ref="Q3:Q66" si="3">IF(F3="Mining - Iron, Aluminum, Other Metals",1,0)</f>
        <v>0</v>
      </c>
      <c r="R3">
        <f>IF(F3="Electrical Equipment and Machinery",1,0)</f>
        <v>0</v>
      </c>
      <c r="S3">
        <f>IF(F3="Aerospace &amp; Defense",1,0)</f>
        <v>0</v>
      </c>
      <c r="T3">
        <f>IF(F3="Food &amp; Beverage Processing",1,0)</f>
        <v>0</v>
      </c>
      <c r="U3">
        <f t="shared" ref="U3:U66" si="4">IF(F3="Mining - Other (Precious Metals and Gems)",1,0)</f>
        <v>0</v>
      </c>
      <c r="V3">
        <f>IF(F3="Construction Materials",1,0)</f>
        <v>0</v>
      </c>
      <c r="W3">
        <f>IF(F3="Building Products",1,0)</f>
        <v>0</v>
      </c>
      <c r="X3">
        <f>IF(F3="Tires",1,0)</f>
        <v>0</v>
      </c>
      <c r="Y3">
        <f>IF(F3="Home building",1,0)</f>
        <v>0</v>
      </c>
    </row>
    <row r="4" spans="1:25" x14ac:dyDescent="0.25">
      <c r="A4" t="s">
        <v>26</v>
      </c>
      <c r="B4" t="s">
        <v>27</v>
      </c>
      <c r="C4">
        <v>2011</v>
      </c>
      <c r="D4" t="s">
        <v>28</v>
      </c>
      <c r="E4" t="s">
        <v>29</v>
      </c>
      <c r="F4" t="s">
        <v>20</v>
      </c>
      <c r="G4" t="s">
        <v>30</v>
      </c>
      <c r="H4">
        <v>577478</v>
      </c>
      <c r="I4">
        <v>1661128332.30006</v>
      </c>
      <c r="J4">
        <v>1497954122.75264</v>
      </c>
      <c r="K4">
        <v>1544575325.4804699</v>
      </c>
      <c r="L4">
        <v>0</v>
      </c>
      <c r="M4">
        <v>1</v>
      </c>
      <c r="N4">
        <f t="shared" si="0"/>
        <v>1</v>
      </c>
      <c r="O4">
        <f t="shared" si="1"/>
        <v>0</v>
      </c>
      <c r="P4">
        <f t="shared" si="2"/>
        <v>0</v>
      </c>
      <c r="Q4">
        <f t="shared" si="3"/>
        <v>0</v>
      </c>
      <c r="R4">
        <f t="shared" ref="R4:R67" si="5">IF(F4="Electrical Equipment and Machinery",1,0)</f>
        <v>0</v>
      </c>
      <c r="S4">
        <f t="shared" ref="S4:S67" si="6">IF(F4="Aerospace &amp; Defense",1,0)</f>
        <v>0</v>
      </c>
      <c r="T4">
        <f t="shared" ref="T4:T67" si="7">IF(F4="Food &amp; Beverage Processing",1,0)</f>
        <v>0</v>
      </c>
      <c r="U4">
        <f t="shared" si="4"/>
        <v>0</v>
      </c>
      <c r="V4">
        <f>IF(F4="Construction Materials",1,0)</f>
        <v>0</v>
      </c>
      <c r="W4">
        <f>IF(F4="Building Products",1,0)</f>
        <v>0</v>
      </c>
      <c r="X4">
        <f>IF(F4="Tires",1,0)</f>
        <v>0</v>
      </c>
      <c r="Y4">
        <f>IF(F4="Home building",1,0)</f>
        <v>0</v>
      </c>
    </row>
    <row r="5" spans="1:25" x14ac:dyDescent="0.25">
      <c r="A5" t="s">
        <v>31</v>
      </c>
      <c r="B5" t="s">
        <v>17</v>
      </c>
      <c r="C5">
        <v>2011</v>
      </c>
      <c r="D5" t="s">
        <v>32</v>
      </c>
      <c r="E5" t="s">
        <v>33</v>
      </c>
      <c r="F5" t="s">
        <v>34</v>
      </c>
      <c r="G5" t="s">
        <v>30</v>
      </c>
      <c r="H5">
        <v>3564513</v>
      </c>
      <c r="I5">
        <v>55794373776.907997</v>
      </c>
      <c r="J5">
        <v>54205772994.129204</v>
      </c>
      <c r="K5">
        <v>46167013209.393303</v>
      </c>
      <c r="L5">
        <v>0</v>
      </c>
      <c r="M5">
        <v>1</v>
      </c>
      <c r="N5">
        <f t="shared" si="0"/>
        <v>0</v>
      </c>
      <c r="O5">
        <f t="shared" si="1"/>
        <v>1</v>
      </c>
      <c r="P5">
        <f t="shared" si="2"/>
        <v>0</v>
      </c>
      <c r="Q5">
        <f t="shared" si="3"/>
        <v>0</v>
      </c>
      <c r="R5">
        <f t="shared" si="5"/>
        <v>0</v>
      </c>
      <c r="S5">
        <f t="shared" si="6"/>
        <v>0</v>
      </c>
      <c r="T5">
        <f t="shared" si="7"/>
        <v>0</v>
      </c>
      <c r="U5">
        <f t="shared" si="4"/>
        <v>0</v>
      </c>
      <c r="V5">
        <f>IF(F5="Construction Materials",1,0)</f>
        <v>0</v>
      </c>
      <c r="W5">
        <f>IF(F5="Building Products",1,0)</f>
        <v>0</v>
      </c>
      <c r="X5">
        <f>IF(F5="Tires",1,0)</f>
        <v>0</v>
      </c>
      <c r="Y5">
        <f>IF(F5="Home building",1,0)</f>
        <v>0</v>
      </c>
    </row>
    <row r="6" spans="1:25" x14ac:dyDescent="0.25">
      <c r="A6" t="s">
        <v>35</v>
      </c>
      <c r="B6" t="s">
        <v>36</v>
      </c>
      <c r="C6">
        <v>2011</v>
      </c>
      <c r="D6" t="s">
        <v>37</v>
      </c>
      <c r="E6" t="s">
        <v>38</v>
      </c>
      <c r="F6" t="s">
        <v>39</v>
      </c>
      <c r="G6" t="s">
        <v>21</v>
      </c>
      <c r="H6">
        <v>5222000</v>
      </c>
      <c r="I6">
        <v>4910474394.1417704</v>
      </c>
      <c r="J6">
        <v>4555923880.5367498</v>
      </c>
      <c r="K6">
        <v>5335900000</v>
      </c>
      <c r="L6">
        <v>0</v>
      </c>
      <c r="M6">
        <v>0</v>
      </c>
      <c r="N6">
        <f t="shared" si="0"/>
        <v>0</v>
      </c>
      <c r="O6">
        <f t="shared" si="1"/>
        <v>0</v>
      </c>
      <c r="P6">
        <f t="shared" si="2"/>
        <v>1</v>
      </c>
      <c r="Q6">
        <f t="shared" si="3"/>
        <v>0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4"/>
        <v>0</v>
      </c>
      <c r="V6">
        <f t="shared" ref="V6:V69" si="8">IF(F6="Construction Materials",1,0)</f>
        <v>0</v>
      </c>
      <c r="W6">
        <f t="shared" ref="W6:W69" si="9">IF(F6="Building Products",1,0)</f>
        <v>0</v>
      </c>
      <c r="X6">
        <f t="shared" ref="X6:X69" si="10">IF(F6="Tires",1,0)</f>
        <v>0</v>
      </c>
      <c r="Y6">
        <f t="shared" ref="Y6:Y69" si="11">IF(F6="Home building",1,0)</f>
        <v>0</v>
      </c>
    </row>
    <row r="7" spans="1:25" x14ac:dyDescent="0.25">
      <c r="A7" t="s">
        <v>40</v>
      </c>
      <c r="B7" t="s">
        <v>27</v>
      </c>
      <c r="C7">
        <v>2011</v>
      </c>
      <c r="D7" t="s">
        <v>41</v>
      </c>
      <c r="E7" t="s">
        <v>42</v>
      </c>
      <c r="F7" t="s">
        <v>43</v>
      </c>
      <c r="G7" t="s">
        <v>30</v>
      </c>
      <c r="H7">
        <v>1810205</v>
      </c>
      <c r="I7">
        <v>2208660833.4569201</v>
      </c>
      <c r="J7">
        <v>1408571852.29127</v>
      </c>
      <c r="K7">
        <v>4802906718.0780096</v>
      </c>
      <c r="L7">
        <v>0</v>
      </c>
      <c r="M7">
        <v>1</v>
      </c>
      <c r="N7">
        <f t="shared" si="0"/>
        <v>0</v>
      </c>
      <c r="O7">
        <f t="shared" si="1"/>
        <v>0</v>
      </c>
      <c r="P7">
        <f t="shared" si="2"/>
        <v>0</v>
      </c>
      <c r="Q7">
        <f t="shared" si="3"/>
        <v>1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4"/>
        <v>0</v>
      </c>
      <c r="V7">
        <f t="shared" si="8"/>
        <v>0</v>
      </c>
      <c r="W7">
        <f t="shared" si="9"/>
        <v>0</v>
      </c>
      <c r="X7">
        <f t="shared" si="10"/>
        <v>0</v>
      </c>
      <c r="Y7">
        <f t="shared" si="11"/>
        <v>0</v>
      </c>
    </row>
    <row r="8" spans="1:25" x14ac:dyDescent="0.25">
      <c r="A8" t="s">
        <v>44</v>
      </c>
      <c r="B8" t="s">
        <v>45</v>
      </c>
      <c r="C8">
        <v>2011</v>
      </c>
      <c r="D8" t="s">
        <v>46</v>
      </c>
      <c r="E8" t="s">
        <v>47</v>
      </c>
      <c r="F8" t="s">
        <v>20</v>
      </c>
      <c r="G8" t="s">
        <v>30</v>
      </c>
      <c r="H8">
        <v>4281605</v>
      </c>
      <c r="I8">
        <v>15470000000</v>
      </c>
      <c r="J8">
        <v>13247000000</v>
      </c>
      <c r="K8">
        <v>13140000000</v>
      </c>
      <c r="L8">
        <v>0</v>
      </c>
      <c r="M8">
        <v>1</v>
      </c>
      <c r="N8">
        <f t="shared" si="0"/>
        <v>1</v>
      </c>
      <c r="O8">
        <f t="shared" si="1"/>
        <v>0</v>
      </c>
      <c r="P8">
        <f t="shared" si="2"/>
        <v>0</v>
      </c>
      <c r="Q8">
        <f t="shared" si="3"/>
        <v>0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4"/>
        <v>0</v>
      </c>
      <c r="V8">
        <f t="shared" si="8"/>
        <v>0</v>
      </c>
      <c r="W8">
        <f t="shared" si="9"/>
        <v>0</v>
      </c>
      <c r="X8">
        <f t="shared" si="10"/>
        <v>0</v>
      </c>
      <c r="Y8">
        <f t="shared" si="11"/>
        <v>0</v>
      </c>
    </row>
    <row r="9" spans="1:25" x14ac:dyDescent="0.25">
      <c r="A9" t="s">
        <v>48</v>
      </c>
      <c r="B9" t="s">
        <v>49</v>
      </c>
      <c r="C9">
        <v>2011</v>
      </c>
      <c r="D9" t="s">
        <v>50</v>
      </c>
      <c r="E9" t="s">
        <v>51</v>
      </c>
      <c r="F9" t="s">
        <v>39</v>
      </c>
      <c r="G9" t="s">
        <v>21</v>
      </c>
      <c r="H9">
        <v>5725000</v>
      </c>
      <c r="I9">
        <v>5472256310.6796103</v>
      </c>
      <c r="J9">
        <v>5792029773.46278</v>
      </c>
      <c r="K9">
        <v>2751651779.9352798</v>
      </c>
      <c r="L9">
        <v>0</v>
      </c>
      <c r="M9">
        <v>0</v>
      </c>
      <c r="N9">
        <f t="shared" si="0"/>
        <v>0</v>
      </c>
      <c r="O9">
        <f t="shared" si="1"/>
        <v>0</v>
      </c>
      <c r="P9">
        <f t="shared" si="2"/>
        <v>1</v>
      </c>
      <c r="Q9">
        <f t="shared" si="3"/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4"/>
        <v>0</v>
      </c>
      <c r="V9">
        <f t="shared" si="8"/>
        <v>0</v>
      </c>
      <c r="W9">
        <f t="shared" si="9"/>
        <v>0</v>
      </c>
      <c r="X9">
        <f t="shared" si="10"/>
        <v>0</v>
      </c>
      <c r="Y9">
        <f t="shared" si="11"/>
        <v>0</v>
      </c>
    </row>
    <row r="10" spans="1:25" x14ac:dyDescent="0.25">
      <c r="A10" t="s">
        <v>52</v>
      </c>
      <c r="B10" t="s">
        <v>45</v>
      </c>
      <c r="C10">
        <v>2011</v>
      </c>
      <c r="D10" t="s">
        <v>53</v>
      </c>
      <c r="E10" t="s">
        <v>54</v>
      </c>
      <c r="F10" t="s">
        <v>39</v>
      </c>
      <c r="G10" t="s">
        <v>30</v>
      </c>
      <c r="H10">
        <v>9000482</v>
      </c>
      <c r="I10">
        <v>11392131855.1947</v>
      </c>
      <c r="J10">
        <v>11216521141.960199</v>
      </c>
      <c r="K10">
        <v>9450603355.2437897</v>
      </c>
      <c r="L10">
        <v>0</v>
      </c>
      <c r="M10">
        <v>1</v>
      </c>
      <c r="N10">
        <f t="shared" si="0"/>
        <v>0</v>
      </c>
      <c r="O10">
        <f t="shared" si="1"/>
        <v>0</v>
      </c>
      <c r="P10">
        <f t="shared" si="2"/>
        <v>1</v>
      </c>
      <c r="Q10">
        <f t="shared" si="3"/>
        <v>0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4"/>
        <v>0</v>
      </c>
      <c r="V10">
        <f t="shared" si="8"/>
        <v>0</v>
      </c>
      <c r="W10">
        <f t="shared" si="9"/>
        <v>0</v>
      </c>
      <c r="X10">
        <f t="shared" si="10"/>
        <v>0</v>
      </c>
      <c r="Y10">
        <f t="shared" si="11"/>
        <v>0</v>
      </c>
    </row>
    <row r="11" spans="1:25" x14ac:dyDescent="0.25">
      <c r="A11" t="s">
        <v>55</v>
      </c>
      <c r="B11" t="s">
        <v>56</v>
      </c>
      <c r="C11">
        <v>2011</v>
      </c>
      <c r="D11" t="s">
        <v>57</v>
      </c>
      <c r="E11" t="s">
        <v>58</v>
      </c>
      <c r="F11" t="s">
        <v>39</v>
      </c>
      <c r="G11" t="s">
        <v>21</v>
      </c>
      <c r="H11">
        <v>14077000</v>
      </c>
      <c r="I11">
        <v>15635695196.936701</v>
      </c>
      <c r="J11">
        <v>14641294110.1702</v>
      </c>
      <c r="K11">
        <v>27939762627.305801</v>
      </c>
      <c r="L11">
        <v>0</v>
      </c>
      <c r="M11">
        <v>0</v>
      </c>
      <c r="N11">
        <f t="shared" si="0"/>
        <v>0</v>
      </c>
      <c r="O11">
        <f t="shared" si="1"/>
        <v>0</v>
      </c>
      <c r="P11">
        <f t="shared" si="2"/>
        <v>1</v>
      </c>
      <c r="Q11">
        <f t="shared" si="3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4"/>
        <v>0</v>
      </c>
      <c r="V11">
        <f t="shared" si="8"/>
        <v>0</v>
      </c>
      <c r="W11">
        <f t="shared" si="9"/>
        <v>0</v>
      </c>
      <c r="X11">
        <f t="shared" si="10"/>
        <v>0</v>
      </c>
      <c r="Y11">
        <f t="shared" si="11"/>
        <v>0</v>
      </c>
    </row>
    <row r="12" spans="1:25" x14ac:dyDescent="0.25">
      <c r="A12" t="s">
        <v>59</v>
      </c>
      <c r="B12" t="s">
        <v>60</v>
      </c>
      <c r="C12">
        <v>2011</v>
      </c>
      <c r="D12" t="s">
        <v>61</v>
      </c>
      <c r="E12" t="s">
        <v>62</v>
      </c>
      <c r="F12" t="s">
        <v>39</v>
      </c>
      <c r="G12" t="s">
        <v>30</v>
      </c>
      <c r="H12">
        <v>28378964</v>
      </c>
      <c r="I12">
        <v>24692556634.304199</v>
      </c>
      <c r="J12">
        <v>24658899676.375401</v>
      </c>
      <c r="K12">
        <v>34453074433.656998</v>
      </c>
      <c r="L12">
        <v>0</v>
      </c>
      <c r="M12">
        <v>1</v>
      </c>
      <c r="N12">
        <f t="shared" si="0"/>
        <v>0</v>
      </c>
      <c r="O12">
        <f t="shared" si="1"/>
        <v>0</v>
      </c>
      <c r="P12">
        <f t="shared" si="2"/>
        <v>1</v>
      </c>
      <c r="Q12">
        <f t="shared" si="3"/>
        <v>0</v>
      </c>
      <c r="R12">
        <f t="shared" si="5"/>
        <v>0</v>
      </c>
      <c r="S12">
        <f t="shared" si="6"/>
        <v>0</v>
      </c>
      <c r="T12">
        <f t="shared" si="7"/>
        <v>0</v>
      </c>
      <c r="U12">
        <f t="shared" si="4"/>
        <v>0</v>
      </c>
      <c r="V12">
        <f t="shared" si="8"/>
        <v>0</v>
      </c>
      <c r="W12">
        <f t="shared" si="9"/>
        <v>0</v>
      </c>
      <c r="X12">
        <f t="shared" si="10"/>
        <v>0</v>
      </c>
      <c r="Y12">
        <f t="shared" si="11"/>
        <v>0</v>
      </c>
    </row>
    <row r="13" spans="1:25" x14ac:dyDescent="0.25">
      <c r="A13" t="s">
        <v>63</v>
      </c>
      <c r="B13" t="s">
        <v>60</v>
      </c>
      <c r="C13">
        <v>2011</v>
      </c>
      <c r="D13" t="s">
        <v>64</v>
      </c>
      <c r="E13" t="s">
        <v>65</v>
      </c>
      <c r="F13" t="s">
        <v>20</v>
      </c>
      <c r="G13" t="s">
        <v>30</v>
      </c>
      <c r="H13">
        <v>20543000</v>
      </c>
      <c r="I13">
        <v>18714433656.957901</v>
      </c>
      <c r="J13">
        <v>15560388349.514601</v>
      </c>
      <c r="K13">
        <v>31227702265.3722</v>
      </c>
      <c r="L13">
        <v>0</v>
      </c>
      <c r="M13">
        <v>1</v>
      </c>
      <c r="N13">
        <f t="shared" si="0"/>
        <v>1</v>
      </c>
      <c r="O13">
        <f t="shared" si="1"/>
        <v>0</v>
      </c>
      <c r="P13">
        <f t="shared" si="2"/>
        <v>0</v>
      </c>
      <c r="Q13">
        <f t="shared" si="3"/>
        <v>0</v>
      </c>
      <c r="R13">
        <f t="shared" si="5"/>
        <v>0</v>
      </c>
      <c r="S13">
        <f t="shared" si="6"/>
        <v>0</v>
      </c>
      <c r="T13">
        <f t="shared" si="7"/>
        <v>0</v>
      </c>
      <c r="U13">
        <f t="shared" si="4"/>
        <v>0</v>
      </c>
      <c r="V13">
        <f t="shared" si="8"/>
        <v>0</v>
      </c>
      <c r="W13">
        <f t="shared" si="9"/>
        <v>0</v>
      </c>
      <c r="X13">
        <f t="shared" si="10"/>
        <v>0</v>
      </c>
      <c r="Y13">
        <f t="shared" si="11"/>
        <v>0</v>
      </c>
    </row>
    <row r="14" spans="1:25" x14ac:dyDescent="0.25">
      <c r="A14" t="s">
        <v>66</v>
      </c>
      <c r="B14" t="s">
        <v>67</v>
      </c>
      <c r="C14">
        <v>2011</v>
      </c>
      <c r="D14" t="s">
        <v>68</v>
      </c>
      <c r="E14" t="s">
        <v>69</v>
      </c>
      <c r="F14" t="s">
        <v>39</v>
      </c>
      <c r="G14" t="s">
        <v>30</v>
      </c>
      <c r="H14">
        <v>2919981</v>
      </c>
      <c r="I14">
        <v>3599114523.3100901</v>
      </c>
      <c r="J14">
        <v>3538590367.5391502</v>
      </c>
      <c r="K14">
        <v>4064238514.91962</v>
      </c>
      <c r="L14">
        <v>0</v>
      </c>
      <c r="M14">
        <v>1</v>
      </c>
      <c r="N14">
        <f t="shared" si="0"/>
        <v>0</v>
      </c>
      <c r="O14">
        <f t="shared" si="1"/>
        <v>0</v>
      </c>
      <c r="P14">
        <f t="shared" si="2"/>
        <v>1</v>
      </c>
      <c r="Q14">
        <f t="shared" si="3"/>
        <v>0</v>
      </c>
      <c r="R14">
        <f t="shared" si="5"/>
        <v>0</v>
      </c>
      <c r="S14">
        <f t="shared" si="6"/>
        <v>0</v>
      </c>
      <c r="T14">
        <f t="shared" si="7"/>
        <v>0</v>
      </c>
      <c r="U14">
        <f t="shared" si="4"/>
        <v>0</v>
      </c>
      <c r="V14">
        <f t="shared" si="8"/>
        <v>0</v>
      </c>
      <c r="W14">
        <f t="shared" si="9"/>
        <v>0</v>
      </c>
      <c r="X14">
        <f t="shared" si="10"/>
        <v>0</v>
      </c>
      <c r="Y14">
        <f t="shared" si="11"/>
        <v>0</v>
      </c>
    </row>
    <row r="15" spans="1:25" x14ac:dyDescent="0.25">
      <c r="A15" t="s">
        <v>70</v>
      </c>
      <c r="B15" t="s">
        <v>71</v>
      </c>
      <c r="C15">
        <v>2011</v>
      </c>
      <c r="D15" t="s">
        <v>72</v>
      </c>
      <c r="E15" t="s">
        <v>73</v>
      </c>
      <c r="F15" t="s">
        <v>20</v>
      </c>
      <c r="G15" t="s">
        <v>30</v>
      </c>
      <c r="H15">
        <v>24318817</v>
      </c>
      <c r="I15">
        <v>9673700000</v>
      </c>
      <c r="J15">
        <v>8165600000</v>
      </c>
      <c r="K15">
        <v>14290700000</v>
      </c>
      <c r="L15">
        <v>0</v>
      </c>
      <c r="M15">
        <v>1</v>
      </c>
      <c r="N15">
        <f t="shared" si="0"/>
        <v>1</v>
      </c>
      <c r="O15">
        <f t="shared" si="1"/>
        <v>0</v>
      </c>
      <c r="P15">
        <f t="shared" si="2"/>
        <v>0</v>
      </c>
      <c r="Q15">
        <f t="shared" si="3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4"/>
        <v>0</v>
      </c>
      <c r="V15">
        <f t="shared" si="8"/>
        <v>0</v>
      </c>
      <c r="W15">
        <f t="shared" si="9"/>
        <v>0</v>
      </c>
      <c r="X15">
        <f t="shared" si="10"/>
        <v>0</v>
      </c>
      <c r="Y15">
        <f t="shared" si="11"/>
        <v>0</v>
      </c>
    </row>
    <row r="16" spans="1:25" x14ac:dyDescent="0.25">
      <c r="A16" t="s">
        <v>74</v>
      </c>
      <c r="B16" t="s">
        <v>75</v>
      </c>
      <c r="C16">
        <v>2011</v>
      </c>
      <c r="D16" t="s">
        <v>76</v>
      </c>
      <c r="E16" t="s">
        <v>77</v>
      </c>
      <c r="F16" t="s">
        <v>78</v>
      </c>
      <c r="G16" t="s">
        <v>30</v>
      </c>
      <c r="H16">
        <v>1048900.2</v>
      </c>
      <c r="I16">
        <v>63596116504.854401</v>
      </c>
      <c r="J16">
        <v>61508090614.886703</v>
      </c>
      <c r="K16">
        <v>114539805825.243</v>
      </c>
      <c r="L16">
        <v>0</v>
      </c>
      <c r="M16">
        <v>1</v>
      </c>
      <c r="N16">
        <f t="shared" si="0"/>
        <v>0</v>
      </c>
      <c r="O16">
        <f t="shared" si="1"/>
        <v>0</v>
      </c>
      <c r="P16">
        <f t="shared" si="2"/>
        <v>0</v>
      </c>
      <c r="Q16">
        <f t="shared" si="3"/>
        <v>0</v>
      </c>
      <c r="R16">
        <f t="shared" si="5"/>
        <v>0</v>
      </c>
      <c r="S16">
        <f t="shared" si="6"/>
        <v>1</v>
      </c>
      <c r="T16">
        <f t="shared" si="7"/>
        <v>0</v>
      </c>
      <c r="U16">
        <f t="shared" si="4"/>
        <v>0</v>
      </c>
      <c r="V16">
        <f t="shared" si="8"/>
        <v>0</v>
      </c>
      <c r="W16">
        <f t="shared" si="9"/>
        <v>0</v>
      </c>
      <c r="X16">
        <f t="shared" si="10"/>
        <v>0</v>
      </c>
      <c r="Y16">
        <f t="shared" si="11"/>
        <v>0</v>
      </c>
    </row>
    <row r="17" spans="1:25" x14ac:dyDescent="0.25">
      <c r="A17" t="s">
        <v>79</v>
      </c>
      <c r="B17" t="s">
        <v>80</v>
      </c>
      <c r="C17">
        <v>2011</v>
      </c>
      <c r="D17" t="s">
        <v>81</v>
      </c>
      <c r="E17" t="s">
        <v>82</v>
      </c>
      <c r="F17" t="s">
        <v>43</v>
      </c>
      <c r="G17" t="s">
        <v>21</v>
      </c>
      <c r="H17">
        <v>820000</v>
      </c>
      <c r="I17">
        <v>2329024556.3111601</v>
      </c>
      <c r="J17">
        <v>2064523252.61237</v>
      </c>
      <c r="K17">
        <v>2633684748.71455</v>
      </c>
      <c r="L17">
        <v>0</v>
      </c>
      <c r="M17">
        <v>0</v>
      </c>
      <c r="N17">
        <f t="shared" si="0"/>
        <v>0</v>
      </c>
      <c r="O17">
        <f t="shared" si="1"/>
        <v>0</v>
      </c>
      <c r="P17">
        <f t="shared" si="2"/>
        <v>0</v>
      </c>
      <c r="Q17">
        <f t="shared" si="3"/>
        <v>1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4"/>
        <v>0</v>
      </c>
      <c r="V17">
        <f t="shared" si="8"/>
        <v>0</v>
      </c>
      <c r="W17">
        <f t="shared" si="9"/>
        <v>0</v>
      </c>
      <c r="X17">
        <f t="shared" si="10"/>
        <v>0</v>
      </c>
      <c r="Y17">
        <f t="shared" si="11"/>
        <v>0</v>
      </c>
    </row>
    <row r="18" spans="1:25" x14ac:dyDescent="0.25">
      <c r="A18" t="s">
        <v>83</v>
      </c>
      <c r="B18" t="s">
        <v>71</v>
      </c>
      <c r="C18">
        <v>2011</v>
      </c>
      <c r="D18" t="s">
        <v>84</v>
      </c>
      <c r="E18" t="s">
        <v>85</v>
      </c>
      <c r="F18" t="s">
        <v>39</v>
      </c>
      <c r="G18" t="s">
        <v>30</v>
      </c>
      <c r="H18">
        <v>3892876</v>
      </c>
      <c r="I18">
        <v>4317800000</v>
      </c>
      <c r="J18">
        <v>3868900000</v>
      </c>
      <c r="K18">
        <v>5167000000</v>
      </c>
      <c r="L18">
        <v>0</v>
      </c>
      <c r="M18">
        <v>1</v>
      </c>
      <c r="N18">
        <f t="shared" si="0"/>
        <v>0</v>
      </c>
      <c r="O18">
        <f t="shared" si="1"/>
        <v>0</v>
      </c>
      <c r="P18">
        <f t="shared" si="2"/>
        <v>1</v>
      </c>
      <c r="Q18">
        <f t="shared" si="3"/>
        <v>0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4"/>
        <v>0</v>
      </c>
      <c r="V18">
        <f t="shared" si="8"/>
        <v>0</v>
      </c>
      <c r="W18">
        <f t="shared" si="9"/>
        <v>0</v>
      </c>
      <c r="X18">
        <f t="shared" si="10"/>
        <v>0</v>
      </c>
      <c r="Y18">
        <f t="shared" si="11"/>
        <v>0</v>
      </c>
    </row>
    <row r="19" spans="1:25" x14ac:dyDescent="0.25">
      <c r="A19" t="s">
        <v>86</v>
      </c>
      <c r="B19" t="s">
        <v>71</v>
      </c>
      <c r="C19">
        <v>2011</v>
      </c>
      <c r="D19" t="s">
        <v>87</v>
      </c>
      <c r="E19" t="s">
        <v>88</v>
      </c>
      <c r="F19" t="s">
        <v>20</v>
      </c>
      <c r="G19" t="s">
        <v>30</v>
      </c>
      <c r="H19">
        <v>1085000</v>
      </c>
      <c r="I19">
        <v>2869005000</v>
      </c>
      <c r="J19">
        <v>2351211000</v>
      </c>
      <c r="K19">
        <v>3203824000</v>
      </c>
      <c r="L19">
        <v>0</v>
      </c>
      <c r="M19">
        <v>1</v>
      </c>
      <c r="N19">
        <f t="shared" si="0"/>
        <v>1</v>
      </c>
      <c r="O19">
        <f t="shared" si="1"/>
        <v>0</v>
      </c>
      <c r="P19">
        <f t="shared" si="2"/>
        <v>0</v>
      </c>
      <c r="Q19">
        <f t="shared" si="3"/>
        <v>0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4"/>
        <v>0</v>
      </c>
      <c r="V19">
        <f t="shared" si="8"/>
        <v>0</v>
      </c>
      <c r="W19">
        <f t="shared" si="9"/>
        <v>0</v>
      </c>
      <c r="X19">
        <f t="shared" si="10"/>
        <v>0</v>
      </c>
      <c r="Y19">
        <f t="shared" si="11"/>
        <v>0</v>
      </c>
    </row>
    <row r="20" spans="1:25" x14ac:dyDescent="0.25">
      <c r="A20" t="s">
        <v>89</v>
      </c>
      <c r="B20" t="s">
        <v>71</v>
      </c>
      <c r="C20">
        <v>2011</v>
      </c>
      <c r="D20" t="s">
        <v>90</v>
      </c>
      <c r="E20" t="s">
        <v>91</v>
      </c>
      <c r="F20" t="s">
        <v>43</v>
      </c>
      <c r="G20" t="s">
        <v>30</v>
      </c>
      <c r="H20">
        <v>47254706</v>
      </c>
      <c r="I20">
        <v>24951000000</v>
      </c>
      <c r="J20">
        <v>23476000000</v>
      </c>
      <c r="K20">
        <v>40120000000</v>
      </c>
      <c r="L20">
        <v>0</v>
      </c>
      <c r="M20">
        <v>1</v>
      </c>
      <c r="N20">
        <f t="shared" si="0"/>
        <v>0</v>
      </c>
      <c r="O20">
        <f t="shared" si="1"/>
        <v>0</v>
      </c>
      <c r="P20">
        <f t="shared" si="2"/>
        <v>0</v>
      </c>
      <c r="Q20">
        <f t="shared" si="3"/>
        <v>1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4"/>
        <v>0</v>
      </c>
      <c r="V20">
        <f t="shared" si="8"/>
        <v>0</v>
      </c>
      <c r="W20">
        <f t="shared" si="9"/>
        <v>0</v>
      </c>
      <c r="X20">
        <f t="shared" si="10"/>
        <v>0</v>
      </c>
      <c r="Y20">
        <f t="shared" si="11"/>
        <v>0</v>
      </c>
    </row>
    <row r="21" spans="1:25" x14ac:dyDescent="0.25">
      <c r="A21" t="s">
        <v>92</v>
      </c>
      <c r="B21" t="s">
        <v>45</v>
      </c>
      <c r="C21">
        <v>2011</v>
      </c>
      <c r="D21" t="s">
        <v>93</v>
      </c>
      <c r="E21" t="s">
        <v>94</v>
      </c>
      <c r="F21" t="s">
        <v>34</v>
      </c>
      <c r="G21" t="s">
        <v>21</v>
      </c>
      <c r="H21">
        <v>920000</v>
      </c>
      <c r="I21">
        <v>18550400000</v>
      </c>
      <c r="J21">
        <v>18055300000</v>
      </c>
      <c r="K21">
        <v>3926200000</v>
      </c>
      <c r="L21">
        <v>0</v>
      </c>
      <c r="M21">
        <v>0</v>
      </c>
      <c r="N21">
        <f t="shared" si="0"/>
        <v>0</v>
      </c>
      <c r="O21">
        <f t="shared" si="1"/>
        <v>1</v>
      </c>
      <c r="P21">
        <f t="shared" si="2"/>
        <v>0</v>
      </c>
      <c r="Q21">
        <f t="shared" si="3"/>
        <v>0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4"/>
        <v>0</v>
      </c>
      <c r="V21">
        <f t="shared" si="8"/>
        <v>0</v>
      </c>
      <c r="W21">
        <f t="shared" si="9"/>
        <v>0</v>
      </c>
      <c r="X21">
        <f t="shared" si="10"/>
        <v>0</v>
      </c>
      <c r="Y21">
        <f t="shared" si="11"/>
        <v>0</v>
      </c>
    </row>
    <row r="22" spans="1:25" x14ac:dyDescent="0.25">
      <c r="A22" t="s">
        <v>95</v>
      </c>
      <c r="B22" t="s">
        <v>96</v>
      </c>
      <c r="C22">
        <v>2011</v>
      </c>
      <c r="D22" t="s">
        <v>97</v>
      </c>
      <c r="E22" t="s">
        <v>98</v>
      </c>
      <c r="F22" t="s">
        <v>20</v>
      </c>
      <c r="G22" t="s">
        <v>21</v>
      </c>
      <c r="H22">
        <v>2520000</v>
      </c>
      <c r="I22">
        <v>6501072749.9569798</v>
      </c>
      <c r="J22">
        <v>5956949105.1454096</v>
      </c>
      <c r="K22">
        <v>4456559183.7320004</v>
      </c>
      <c r="L22">
        <v>0</v>
      </c>
      <c r="M22">
        <v>0</v>
      </c>
      <c r="N22">
        <f t="shared" si="0"/>
        <v>1</v>
      </c>
      <c r="O22">
        <f t="shared" si="1"/>
        <v>0</v>
      </c>
      <c r="P22">
        <f t="shared" si="2"/>
        <v>0</v>
      </c>
      <c r="Q22">
        <f t="shared" si="3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4"/>
        <v>0</v>
      </c>
      <c r="V22">
        <f t="shared" si="8"/>
        <v>0</v>
      </c>
      <c r="W22">
        <f t="shared" si="9"/>
        <v>0</v>
      </c>
      <c r="X22">
        <f t="shared" si="10"/>
        <v>0</v>
      </c>
      <c r="Y22">
        <f t="shared" si="11"/>
        <v>0</v>
      </c>
    </row>
    <row r="23" spans="1:25" x14ac:dyDescent="0.25">
      <c r="A23" t="s">
        <v>99</v>
      </c>
      <c r="B23" t="s">
        <v>60</v>
      </c>
      <c r="C23">
        <v>2011</v>
      </c>
      <c r="D23" t="s">
        <v>100</v>
      </c>
      <c r="E23" t="s">
        <v>101</v>
      </c>
      <c r="F23" t="s">
        <v>102</v>
      </c>
      <c r="G23" t="s">
        <v>30</v>
      </c>
      <c r="H23">
        <v>627690</v>
      </c>
      <c r="I23">
        <v>29637236709.7752</v>
      </c>
      <c r="J23">
        <v>28555037749.479401</v>
      </c>
      <c r="K23">
        <v>41974871453.461197</v>
      </c>
      <c r="L23">
        <v>0</v>
      </c>
      <c r="M23">
        <v>1</v>
      </c>
      <c r="N23">
        <f t="shared" si="0"/>
        <v>0</v>
      </c>
      <c r="O23">
        <f t="shared" si="1"/>
        <v>0</v>
      </c>
      <c r="P23">
        <f t="shared" si="2"/>
        <v>0</v>
      </c>
      <c r="Q23">
        <f t="shared" si="3"/>
        <v>0</v>
      </c>
      <c r="R23">
        <f t="shared" si="5"/>
        <v>1</v>
      </c>
      <c r="S23">
        <f t="shared" si="6"/>
        <v>0</v>
      </c>
      <c r="T23">
        <f t="shared" si="7"/>
        <v>0</v>
      </c>
      <c r="U23">
        <f t="shared" si="4"/>
        <v>0</v>
      </c>
      <c r="V23">
        <f t="shared" si="8"/>
        <v>0</v>
      </c>
      <c r="W23">
        <f t="shared" si="9"/>
        <v>0</v>
      </c>
      <c r="X23">
        <f t="shared" si="10"/>
        <v>0</v>
      </c>
      <c r="Y23">
        <f t="shared" si="11"/>
        <v>0</v>
      </c>
    </row>
    <row r="24" spans="1:25" x14ac:dyDescent="0.25">
      <c r="A24" t="s">
        <v>103</v>
      </c>
      <c r="B24" t="s">
        <v>104</v>
      </c>
      <c r="C24">
        <v>2011</v>
      </c>
      <c r="D24" t="s">
        <v>105</v>
      </c>
      <c r="E24" t="s">
        <v>106</v>
      </c>
      <c r="F24" t="s">
        <v>43</v>
      </c>
      <c r="G24" t="s">
        <v>21</v>
      </c>
      <c r="H24">
        <v>40000</v>
      </c>
      <c r="I24">
        <v>397957625.09492302</v>
      </c>
      <c r="J24">
        <v>386294672.04083902</v>
      </c>
      <c r="K24">
        <v>205625382.179912</v>
      </c>
      <c r="L24">
        <v>0</v>
      </c>
      <c r="M24">
        <v>0</v>
      </c>
      <c r="N24">
        <f t="shared" si="0"/>
        <v>0</v>
      </c>
      <c r="O24">
        <f t="shared" si="1"/>
        <v>0</v>
      </c>
      <c r="P24">
        <f t="shared" si="2"/>
        <v>0</v>
      </c>
      <c r="Q24">
        <f t="shared" si="3"/>
        <v>1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4"/>
        <v>0</v>
      </c>
      <c r="V24">
        <f t="shared" si="8"/>
        <v>0</v>
      </c>
      <c r="W24">
        <f t="shared" si="9"/>
        <v>0</v>
      </c>
      <c r="X24">
        <f t="shared" si="10"/>
        <v>0</v>
      </c>
      <c r="Y24">
        <f t="shared" si="11"/>
        <v>0</v>
      </c>
    </row>
    <row r="25" spans="1:25" x14ac:dyDescent="0.25">
      <c r="A25" t="s">
        <v>107</v>
      </c>
      <c r="B25" t="s">
        <v>108</v>
      </c>
      <c r="C25">
        <v>2011</v>
      </c>
      <c r="D25" t="s">
        <v>109</v>
      </c>
      <c r="E25" t="s">
        <v>110</v>
      </c>
      <c r="F25" t="s">
        <v>43</v>
      </c>
      <c r="G25" t="s">
        <v>21</v>
      </c>
      <c r="H25">
        <v>710000</v>
      </c>
      <c r="I25">
        <v>2343824130.33672</v>
      </c>
      <c r="J25">
        <v>1900780109.8522</v>
      </c>
      <c r="K25">
        <v>3462175285.9076099</v>
      </c>
      <c r="L25">
        <v>0</v>
      </c>
      <c r="M25">
        <v>0</v>
      </c>
      <c r="N25">
        <f t="shared" si="0"/>
        <v>0</v>
      </c>
      <c r="O25">
        <f t="shared" si="1"/>
        <v>0</v>
      </c>
      <c r="P25">
        <f t="shared" si="2"/>
        <v>0</v>
      </c>
      <c r="Q25">
        <f t="shared" si="3"/>
        <v>1</v>
      </c>
      <c r="R25">
        <f t="shared" si="5"/>
        <v>0</v>
      </c>
      <c r="S25">
        <f t="shared" si="6"/>
        <v>0</v>
      </c>
      <c r="T25">
        <f t="shared" si="7"/>
        <v>0</v>
      </c>
      <c r="U25">
        <f t="shared" si="4"/>
        <v>0</v>
      </c>
      <c r="V25">
        <f t="shared" si="8"/>
        <v>0</v>
      </c>
      <c r="W25">
        <f t="shared" si="9"/>
        <v>0</v>
      </c>
      <c r="X25">
        <f t="shared" si="10"/>
        <v>0</v>
      </c>
      <c r="Y25">
        <f t="shared" si="11"/>
        <v>0</v>
      </c>
    </row>
    <row r="26" spans="1:25" x14ac:dyDescent="0.25">
      <c r="A26" t="s">
        <v>111</v>
      </c>
      <c r="B26" t="s">
        <v>71</v>
      </c>
      <c r="C26">
        <v>2011</v>
      </c>
      <c r="D26" t="s">
        <v>112</v>
      </c>
      <c r="E26" t="s">
        <v>113</v>
      </c>
      <c r="F26" t="s">
        <v>39</v>
      </c>
      <c r="G26" t="s">
        <v>30</v>
      </c>
      <c r="H26">
        <v>27314300</v>
      </c>
      <c r="I26">
        <v>23979000000</v>
      </c>
      <c r="J26">
        <v>25134000000</v>
      </c>
      <c r="K26">
        <v>23848000000</v>
      </c>
      <c r="L26">
        <v>0</v>
      </c>
      <c r="M26">
        <v>1</v>
      </c>
      <c r="N26">
        <f t="shared" si="0"/>
        <v>0</v>
      </c>
      <c r="O26">
        <f t="shared" si="1"/>
        <v>0</v>
      </c>
      <c r="P26">
        <f t="shared" si="2"/>
        <v>1</v>
      </c>
      <c r="Q26">
        <f t="shared" si="3"/>
        <v>0</v>
      </c>
      <c r="R26">
        <f t="shared" si="5"/>
        <v>0</v>
      </c>
      <c r="S26">
        <f t="shared" si="6"/>
        <v>0</v>
      </c>
      <c r="T26">
        <f t="shared" si="7"/>
        <v>0</v>
      </c>
      <c r="U26">
        <f t="shared" si="4"/>
        <v>0</v>
      </c>
      <c r="V26">
        <f t="shared" si="8"/>
        <v>0</v>
      </c>
      <c r="W26">
        <f t="shared" si="9"/>
        <v>0</v>
      </c>
      <c r="X26">
        <f t="shared" si="10"/>
        <v>0</v>
      </c>
      <c r="Y26">
        <f t="shared" si="11"/>
        <v>0</v>
      </c>
    </row>
    <row r="27" spans="1:25" x14ac:dyDescent="0.25">
      <c r="A27" t="s">
        <v>114</v>
      </c>
      <c r="B27" t="s">
        <v>75</v>
      </c>
      <c r="C27">
        <v>2011</v>
      </c>
      <c r="D27" t="s">
        <v>115</v>
      </c>
      <c r="E27" t="s">
        <v>116</v>
      </c>
      <c r="F27" t="s">
        <v>43</v>
      </c>
      <c r="G27" t="s">
        <v>21</v>
      </c>
      <c r="H27">
        <v>293000</v>
      </c>
      <c r="I27">
        <v>1351306000</v>
      </c>
      <c r="J27">
        <v>1281770000</v>
      </c>
      <c r="K27">
        <v>898564000</v>
      </c>
      <c r="L27">
        <v>0</v>
      </c>
      <c r="M27">
        <v>0</v>
      </c>
      <c r="N27">
        <f t="shared" si="0"/>
        <v>0</v>
      </c>
      <c r="O27">
        <f t="shared" si="1"/>
        <v>0</v>
      </c>
      <c r="P27">
        <f t="shared" si="2"/>
        <v>0</v>
      </c>
      <c r="Q27">
        <f t="shared" si="3"/>
        <v>1</v>
      </c>
      <c r="R27">
        <f t="shared" si="5"/>
        <v>0</v>
      </c>
      <c r="S27">
        <f t="shared" si="6"/>
        <v>0</v>
      </c>
      <c r="T27">
        <f t="shared" si="7"/>
        <v>0</v>
      </c>
      <c r="U27">
        <f t="shared" si="4"/>
        <v>0</v>
      </c>
      <c r="V27">
        <f t="shared" si="8"/>
        <v>0</v>
      </c>
      <c r="W27">
        <f t="shared" si="9"/>
        <v>0</v>
      </c>
      <c r="X27">
        <f t="shared" si="10"/>
        <v>0</v>
      </c>
      <c r="Y27">
        <f t="shared" si="11"/>
        <v>0</v>
      </c>
    </row>
    <row r="28" spans="1:25" x14ac:dyDescent="0.25">
      <c r="A28" t="s">
        <v>117</v>
      </c>
      <c r="B28" t="s">
        <v>17</v>
      </c>
      <c r="C28">
        <v>2011</v>
      </c>
      <c r="D28" t="s">
        <v>118</v>
      </c>
      <c r="E28" t="s">
        <v>119</v>
      </c>
      <c r="F28" t="s">
        <v>39</v>
      </c>
      <c r="G28" t="s">
        <v>21</v>
      </c>
      <c r="H28">
        <v>17100000</v>
      </c>
      <c r="I28">
        <v>16327757065.544201</v>
      </c>
      <c r="J28">
        <v>15618508719.182199</v>
      </c>
      <c r="K28">
        <v>23187263980.757702</v>
      </c>
      <c r="L28">
        <v>0</v>
      </c>
      <c r="M28">
        <v>0</v>
      </c>
      <c r="N28">
        <f t="shared" si="0"/>
        <v>0</v>
      </c>
      <c r="O28">
        <f t="shared" si="1"/>
        <v>0</v>
      </c>
      <c r="P28">
        <f t="shared" si="2"/>
        <v>1</v>
      </c>
      <c r="Q28">
        <f t="shared" si="3"/>
        <v>0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si="4"/>
        <v>0</v>
      </c>
      <c r="V28">
        <f t="shared" si="8"/>
        <v>0</v>
      </c>
      <c r="W28">
        <f t="shared" si="9"/>
        <v>0</v>
      </c>
      <c r="X28">
        <f t="shared" si="10"/>
        <v>0</v>
      </c>
      <c r="Y28">
        <f t="shared" si="11"/>
        <v>0</v>
      </c>
    </row>
    <row r="29" spans="1:25" x14ac:dyDescent="0.25">
      <c r="A29" t="s">
        <v>120</v>
      </c>
      <c r="B29" t="s">
        <v>121</v>
      </c>
      <c r="C29">
        <v>2011</v>
      </c>
      <c r="D29" t="s">
        <v>122</v>
      </c>
      <c r="E29" t="s">
        <v>123</v>
      </c>
      <c r="F29" t="s">
        <v>124</v>
      </c>
      <c r="G29" t="s">
        <v>30</v>
      </c>
      <c r="H29">
        <v>290241.95999999996</v>
      </c>
      <c r="I29">
        <v>2527211252.6539302</v>
      </c>
      <c r="J29">
        <v>2206022292.9936299</v>
      </c>
      <c r="K29">
        <v>3408019639.0658202</v>
      </c>
      <c r="L29">
        <v>0</v>
      </c>
      <c r="M29">
        <v>1</v>
      </c>
      <c r="N29">
        <f t="shared" si="0"/>
        <v>0</v>
      </c>
      <c r="O29">
        <f t="shared" si="1"/>
        <v>0</v>
      </c>
      <c r="P29">
        <f t="shared" si="2"/>
        <v>0</v>
      </c>
      <c r="Q29">
        <f t="shared" si="3"/>
        <v>0</v>
      </c>
      <c r="R29">
        <f t="shared" si="5"/>
        <v>0</v>
      </c>
      <c r="S29">
        <f t="shared" si="6"/>
        <v>0</v>
      </c>
      <c r="T29">
        <f t="shared" si="7"/>
        <v>1</v>
      </c>
      <c r="U29">
        <f t="shared" si="4"/>
        <v>0</v>
      </c>
      <c r="V29">
        <f t="shared" si="8"/>
        <v>0</v>
      </c>
      <c r="W29">
        <f t="shared" si="9"/>
        <v>0</v>
      </c>
      <c r="X29">
        <f t="shared" si="10"/>
        <v>0</v>
      </c>
      <c r="Y29">
        <f t="shared" si="11"/>
        <v>0</v>
      </c>
    </row>
    <row r="30" spans="1:25" x14ac:dyDescent="0.25">
      <c r="A30" t="s">
        <v>125</v>
      </c>
      <c r="B30" t="s">
        <v>104</v>
      </c>
      <c r="C30">
        <v>2011</v>
      </c>
      <c r="D30" t="s">
        <v>126</v>
      </c>
      <c r="E30" t="s">
        <v>127</v>
      </c>
      <c r="F30" t="s">
        <v>43</v>
      </c>
      <c r="G30" t="s">
        <v>30</v>
      </c>
      <c r="H30">
        <v>858360</v>
      </c>
      <c r="I30">
        <v>1141990441.9426</v>
      </c>
      <c r="J30">
        <v>912961722.40618098</v>
      </c>
      <c r="K30">
        <v>1677840516.2251699</v>
      </c>
      <c r="L30">
        <v>0</v>
      </c>
      <c r="M30">
        <v>1</v>
      </c>
      <c r="N30">
        <f t="shared" si="0"/>
        <v>0</v>
      </c>
      <c r="O30">
        <f t="shared" si="1"/>
        <v>0</v>
      </c>
      <c r="P30">
        <f t="shared" si="2"/>
        <v>0</v>
      </c>
      <c r="Q30">
        <f t="shared" si="3"/>
        <v>1</v>
      </c>
      <c r="R30">
        <f t="shared" si="5"/>
        <v>0</v>
      </c>
      <c r="S30">
        <f t="shared" si="6"/>
        <v>0</v>
      </c>
      <c r="T30">
        <f t="shared" si="7"/>
        <v>0</v>
      </c>
      <c r="U30">
        <f t="shared" si="4"/>
        <v>0</v>
      </c>
      <c r="V30">
        <f t="shared" si="8"/>
        <v>0</v>
      </c>
      <c r="W30">
        <f t="shared" si="9"/>
        <v>0</v>
      </c>
      <c r="X30">
        <f t="shared" si="10"/>
        <v>0</v>
      </c>
      <c r="Y30">
        <f t="shared" si="11"/>
        <v>0</v>
      </c>
    </row>
    <row r="31" spans="1:25" x14ac:dyDescent="0.25">
      <c r="A31" t="s">
        <v>128</v>
      </c>
      <c r="B31" t="s">
        <v>129</v>
      </c>
      <c r="C31">
        <v>2011</v>
      </c>
      <c r="D31" t="s">
        <v>130</v>
      </c>
      <c r="E31" t="s">
        <v>131</v>
      </c>
      <c r="F31" t="s">
        <v>43</v>
      </c>
      <c r="G31" t="s">
        <v>30</v>
      </c>
      <c r="H31">
        <v>18844462</v>
      </c>
      <c r="I31">
        <v>30580000000</v>
      </c>
      <c r="J31">
        <v>20939000000</v>
      </c>
      <c r="K31">
        <v>72116000000</v>
      </c>
      <c r="L31">
        <v>0</v>
      </c>
      <c r="M31">
        <v>1</v>
      </c>
      <c r="N31">
        <f t="shared" si="0"/>
        <v>0</v>
      </c>
      <c r="O31">
        <f t="shared" si="1"/>
        <v>0</v>
      </c>
      <c r="P31">
        <f t="shared" si="2"/>
        <v>0</v>
      </c>
      <c r="Q31">
        <f t="shared" si="3"/>
        <v>1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4"/>
        <v>0</v>
      </c>
      <c r="V31">
        <f t="shared" si="8"/>
        <v>0</v>
      </c>
      <c r="W31">
        <f t="shared" si="9"/>
        <v>0</v>
      </c>
      <c r="X31">
        <f t="shared" si="10"/>
        <v>0</v>
      </c>
      <c r="Y31">
        <f t="shared" si="11"/>
        <v>0</v>
      </c>
    </row>
    <row r="32" spans="1:25" x14ac:dyDescent="0.25">
      <c r="A32" t="s">
        <v>132</v>
      </c>
      <c r="B32" t="s">
        <v>27</v>
      </c>
      <c r="C32">
        <v>2011</v>
      </c>
      <c r="D32" t="s">
        <v>133</v>
      </c>
      <c r="E32" t="s">
        <v>134</v>
      </c>
      <c r="F32" t="s">
        <v>135</v>
      </c>
      <c r="G32" t="s">
        <v>30</v>
      </c>
      <c r="H32">
        <v>5990613</v>
      </c>
      <c r="I32">
        <v>6338127712.3372602</v>
      </c>
      <c r="J32">
        <v>5346435213.8871698</v>
      </c>
      <c r="K32">
        <v>10822070675.759501</v>
      </c>
      <c r="L32">
        <v>0</v>
      </c>
      <c r="M32">
        <v>1</v>
      </c>
      <c r="N32">
        <f t="shared" si="0"/>
        <v>0</v>
      </c>
      <c r="O32">
        <f t="shared" si="1"/>
        <v>0</v>
      </c>
      <c r="P32">
        <f t="shared" si="2"/>
        <v>0</v>
      </c>
      <c r="Q32">
        <f t="shared" si="3"/>
        <v>0</v>
      </c>
      <c r="R32">
        <f t="shared" si="5"/>
        <v>0</v>
      </c>
      <c r="S32">
        <f t="shared" si="6"/>
        <v>0</v>
      </c>
      <c r="T32">
        <f t="shared" si="7"/>
        <v>0</v>
      </c>
      <c r="U32">
        <f t="shared" si="4"/>
        <v>1</v>
      </c>
      <c r="V32">
        <f t="shared" si="8"/>
        <v>0</v>
      </c>
      <c r="W32">
        <f t="shared" si="9"/>
        <v>0</v>
      </c>
      <c r="X32">
        <f t="shared" si="10"/>
        <v>0</v>
      </c>
      <c r="Y32">
        <f t="shared" si="11"/>
        <v>0</v>
      </c>
    </row>
    <row r="33" spans="1:25" x14ac:dyDescent="0.25">
      <c r="A33" t="s">
        <v>136</v>
      </c>
      <c r="B33" t="s">
        <v>27</v>
      </c>
      <c r="C33">
        <v>2011</v>
      </c>
      <c r="D33" t="s">
        <v>137</v>
      </c>
      <c r="E33" t="s">
        <v>138</v>
      </c>
      <c r="F33" t="s">
        <v>135</v>
      </c>
      <c r="G33" t="s">
        <v>30</v>
      </c>
      <c r="H33">
        <v>4557000</v>
      </c>
      <c r="I33">
        <v>6570000000</v>
      </c>
      <c r="J33">
        <v>4368000000</v>
      </c>
      <c r="K33">
        <v>10802000000</v>
      </c>
      <c r="L33">
        <v>0</v>
      </c>
      <c r="M33">
        <v>1</v>
      </c>
      <c r="N33">
        <f t="shared" si="0"/>
        <v>0</v>
      </c>
      <c r="O33">
        <f t="shared" si="1"/>
        <v>0</v>
      </c>
      <c r="P33">
        <f t="shared" si="2"/>
        <v>0</v>
      </c>
      <c r="Q33">
        <f t="shared" si="3"/>
        <v>0</v>
      </c>
      <c r="R33">
        <f t="shared" si="5"/>
        <v>0</v>
      </c>
      <c r="S33">
        <f t="shared" si="6"/>
        <v>0</v>
      </c>
      <c r="T33">
        <f t="shared" si="7"/>
        <v>0</v>
      </c>
      <c r="U33">
        <f t="shared" si="4"/>
        <v>1</v>
      </c>
      <c r="V33">
        <f t="shared" si="8"/>
        <v>0</v>
      </c>
      <c r="W33">
        <f t="shared" si="9"/>
        <v>0</v>
      </c>
      <c r="X33">
        <f t="shared" si="10"/>
        <v>0</v>
      </c>
      <c r="Y33">
        <f t="shared" si="11"/>
        <v>0</v>
      </c>
    </row>
    <row r="34" spans="1:25" x14ac:dyDescent="0.25">
      <c r="A34" t="s">
        <v>139</v>
      </c>
      <c r="B34" t="s">
        <v>56</v>
      </c>
      <c r="C34">
        <v>2011</v>
      </c>
      <c r="D34" t="s">
        <v>140</v>
      </c>
      <c r="E34" t="s">
        <v>141</v>
      </c>
      <c r="F34" t="s">
        <v>20</v>
      </c>
      <c r="G34" t="s">
        <v>21</v>
      </c>
      <c r="H34">
        <v>10200</v>
      </c>
      <c r="I34">
        <v>114241775.369803</v>
      </c>
      <c r="J34">
        <v>103800697.500755</v>
      </c>
      <c r="K34">
        <v>135081602.82178</v>
      </c>
      <c r="L34">
        <v>0</v>
      </c>
      <c r="M34">
        <v>0</v>
      </c>
      <c r="N34">
        <f t="shared" si="0"/>
        <v>1</v>
      </c>
      <c r="O34">
        <f t="shared" si="1"/>
        <v>0</v>
      </c>
      <c r="P34">
        <f t="shared" si="2"/>
        <v>0</v>
      </c>
      <c r="Q34">
        <f t="shared" si="3"/>
        <v>0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4"/>
        <v>0</v>
      </c>
      <c r="V34">
        <f t="shared" si="8"/>
        <v>0</v>
      </c>
      <c r="W34">
        <f t="shared" si="9"/>
        <v>0</v>
      </c>
      <c r="X34">
        <f t="shared" si="10"/>
        <v>0</v>
      </c>
      <c r="Y34">
        <f t="shared" si="11"/>
        <v>0</v>
      </c>
    </row>
    <row r="35" spans="1:25" x14ac:dyDescent="0.25">
      <c r="A35" t="s">
        <v>142</v>
      </c>
      <c r="B35" t="s">
        <v>56</v>
      </c>
      <c r="C35">
        <v>2011</v>
      </c>
      <c r="D35" t="s">
        <v>143</v>
      </c>
      <c r="E35" t="s">
        <v>144</v>
      </c>
      <c r="F35" t="s">
        <v>145</v>
      </c>
      <c r="G35" t="s">
        <v>21</v>
      </c>
      <c r="H35">
        <v>25100000</v>
      </c>
      <c r="I35">
        <v>7730311730.4056301</v>
      </c>
      <c r="J35">
        <v>5101282193.8702602</v>
      </c>
      <c r="K35">
        <v>13346798646.3083</v>
      </c>
      <c r="L35">
        <v>0</v>
      </c>
      <c r="M35">
        <v>0</v>
      </c>
      <c r="N35">
        <f t="shared" si="0"/>
        <v>0</v>
      </c>
      <c r="O35">
        <f t="shared" si="1"/>
        <v>0</v>
      </c>
      <c r="P35">
        <f t="shared" si="2"/>
        <v>0</v>
      </c>
      <c r="Q35">
        <f t="shared" si="3"/>
        <v>0</v>
      </c>
      <c r="R35">
        <f t="shared" si="5"/>
        <v>0</v>
      </c>
      <c r="S35">
        <f t="shared" si="6"/>
        <v>0</v>
      </c>
      <c r="T35">
        <f t="shared" si="7"/>
        <v>0</v>
      </c>
      <c r="U35">
        <f t="shared" si="4"/>
        <v>0</v>
      </c>
      <c r="V35">
        <f t="shared" si="8"/>
        <v>1</v>
      </c>
      <c r="W35">
        <f t="shared" si="9"/>
        <v>0</v>
      </c>
      <c r="X35">
        <f t="shared" si="10"/>
        <v>0</v>
      </c>
      <c r="Y35">
        <f t="shared" si="11"/>
        <v>0</v>
      </c>
    </row>
    <row r="36" spans="1:25" x14ac:dyDescent="0.25">
      <c r="A36" t="s">
        <v>146</v>
      </c>
      <c r="B36" t="s">
        <v>147</v>
      </c>
      <c r="C36">
        <v>2011</v>
      </c>
      <c r="D36" t="s">
        <v>148</v>
      </c>
      <c r="E36" t="s">
        <v>149</v>
      </c>
      <c r="F36" t="s">
        <v>20</v>
      </c>
      <c r="G36" t="s">
        <v>21</v>
      </c>
      <c r="H36">
        <v>4140</v>
      </c>
      <c r="I36">
        <v>43299611.550092697</v>
      </c>
      <c r="J36">
        <v>39653115.210403703</v>
      </c>
      <c r="K36">
        <v>38829250.886310697</v>
      </c>
      <c r="L36">
        <v>0</v>
      </c>
      <c r="M36">
        <v>0</v>
      </c>
      <c r="N36">
        <f t="shared" si="0"/>
        <v>1</v>
      </c>
      <c r="O36">
        <f t="shared" si="1"/>
        <v>0</v>
      </c>
      <c r="P36">
        <f t="shared" si="2"/>
        <v>0</v>
      </c>
      <c r="Q36">
        <f t="shared" si="3"/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4"/>
        <v>0</v>
      </c>
      <c r="V36">
        <f t="shared" si="8"/>
        <v>0</v>
      </c>
      <c r="W36">
        <f t="shared" si="9"/>
        <v>0</v>
      </c>
      <c r="X36">
        <f t="shared" si="10"/>
        <v>0</v>
      </c>
      <c r="Y36">
        <f t="shared" si="11"/>
        <v>0</v>
      </c>
    </row>
    <row r="37" spans="1:25" x14ac:dyDescent="0.25">
      <c r="A37" t="s">
        <v>150</v>
      </c>
      <c r="B37" t="s">
        <v>129</v>
      </c>
      <c r="C37">
        <v>2011</v>
      </c>
      <c r="D37" t="s">
        <v>151</v>
      </c>
      <c r="E37" t="s">
        <v>152</v>
      </c>
      <c r="F37" t="s">
        <v>43</v>
      </c>
      <c r="G37" t="s">
        <v>30</v>
      </c>
      <c r="H37">
        <v>1883876</v>
      </c>
      <c r="I37">
        <v>6076000000</v>
      </c>
      <c r="J37">
        <v>2978600000</v>
      </c>
      <c r="K37">
        <v>11705200000</v>
      </c>
      <c r="L37">
        <v>0</v>
      </c>
      <c r="M37">
        <v>1</v>
      </c>
      <c r="N37">
        <f t="shared" si="0"/>
        <v>0</v>
      </c>
      <c r="O37">
        <f t="shared" si="1"/>
        <v>0</v>
      </c>
      <c r="P37">
        <f t="shared" si="2"/>
        <v>0</v>
      </c>
      <c r="Q37">
        <f t="shared" si="3"/>
        <v>1</v>
      </c>
      <c r="R37">
        <f t="shared" si="5"/>
        <v>0</v>
      </c>
      <c r="S37">
        <f t="shared" si="6"/>
        <v>0</v>
      </c>
      <c r="T37">
        <f t="shared" si="7"/>
        <v>0</v>
      </c>
      <c r="U37">
        <f t="shared" si="4"/>
        <v>0</v>
      </c>
      <c r="V37">
        <f t="shared" si="8"/>
        <v>0</v>
      </c>
      <c r="W37">
        <f t="shared" si="9"/>
        <v>0</v>
      </c>
      <c r="X37">
        <f t="shared" si="10"/>
        <v>0</v>
      </c>
      <c r="Y37">
        <f t="shared" si="11"/>
        <v>0</v>
      </c>
    </row>
    <row r="38" spans="1:25" x14ac:dyDescent="0.25">
      <c r="A38" t="s">
        <v>153</v>
      </c>
      <c r="B38" t="s">
        <v>71</v>
      </c>
      <c r="C38">
        <v>2011</v>
      </c>
      <c r="D38" t="s">
        <v>154</v>
      </c>
      <c r="E38" t="s">
        <v>155</v>
      </c>
      <c r="F38" t="s">
        <v>156</v>
      </c>
      <c r="G38" t="s">
        <v>30</v>
      </c>
      <c r="H38">
        <v>18662719</v>
      </c>
      <c r="I38">
        <v>80676000000</v>
      </c>
      <c r="J38">
        <v>78002000000</v>
      </c>
      <c r="K38">
        <v>42352000000</v>
      </c>
      <c r="L38">
        <v>0</v>
      </c>
      <c r="M38">
        <v>1</v>
      </c>
      <c r="N38">
        <f t="shared" si="0"/>
        <v>0</v>
      </c>
      <c r="O38">
        <f t="shared" si="1"/>
        <v>0</v>
      </c>
      <c r="P38">
        <f t="shared" si="2"/>
        <v>0</v>
      </c>
      <c r="Q38">
        <f t="shared" si="3"/>
        <v>0</v>
      </c>
      <c r="R38">
        <f t="shared" si="5"/>
        <v>0</v>
      </c>
      <c r="S38">
        <f t="shared" si="6"/>
        <v>0</v>
      </c>
      <c r="T38">
        <f t="shared" si="7"/>
        <v>0</v>
      </c>
      <c r="U38">
        <f t="shared" si="4"/>
        <v>0</v>
      </c>
      <c r="V38">
        <f t="shared" si="8"/>
        <v>0</v>
      </c>
      <c r="W38">
        <f t="shared" si="9"/>
        <v>0</v>
      </c>
      <c r="X38">
        <f t="shared" si="10"/>
        <v>0</v>
      </c>
      <c r="Y38">
        <f t="shared" si="11"/>
        <v>0</v>
      </c>
    </row>
    <row r="39" spans="1:25" x14ac:dyDescent="0.25">
      <c r="A39" t="s">
        <v>157</v>
      </c>
      <c r="B39" t="s">
        <v>60</v>
      </c>
      <c r="C39">
        <v>2011</v>
      </c>
      <c r="D39" t="s">
        <v>158</v>
      </c>
      <c r="E39" t="s">
        <v>159</v>
      </c>
      <c r="F39" t="s">
        <v>20</v>
      </c>
      <c r="G39" t="s">
        <v>21</v>
      </c>
      <c r="H39">
        <v>2780000</v>
      </c>
      <c r="I39">
        <v>7637540453.0744305</v>
      </c>
      <c r="J39">
        <v>6709385113.26861</v>
      </c>
      <c r="K39">
        <v>6902265372.1682901</v>
      </c>
      <c r="L39">
        <v>0</v>
      </c>
      <c r="M39">
        <v>0</v>
      </c>
      <c r="N39">
        <f t="shared" si="0"/>
        <v>1</v>
      </c>
      <c r="O39">
        <f t="shared" si="1"/>
        <v>0</v>
      </c>
      <c r="P39">
        <f t="shared" si="2"/>
        <v>0</v>
      </c>
      <c r="Q39">
        <f t="shared" si="3"/>
        <v>0</v>
      </c>
      <c r="R39">
        <f t="shared" si="5"/>
        <v>0</v>
      </c>
      <c r="S39">
        <f t="shared" si="6"/>
        <v>0</v>
      </c>
      <c r="T39">
        <f t="shared" si="7"/>
        <v>0</v>
      </c>
      <c r="U39">
        <f t="shared" si="4"/>
        <v>0</v>
      </c>
      <c r="V39">
        <f t="shared" si="8"/>
        <v>0</v>
      </c>
      <c r="W39">
        <f t="shared" si="9"/>
        <v>0</v>
      </c>
      <c r="X39">
        <f t="shared" si="10"/>
        <v>0</v>
      </c>
      <c r="Y39">
        <f t="shared" si="11"/>
        <v>0</v>
      </c>
    </row>
    <row r="40" spans="1:25" x14ac:dyDescent="0.25">
      <c r="A40" t="s">
        <v>160</v>
      </c>
      <c r="B40" t="s">
        <v>17</v>
      </c>
      <c r="C40">
        <v>2011</v>
      </c>
      <c r="D40" t="s">
        <v>161</v>
      </c>
      <c r="E40" t="s">
        <v>162</v>
      </c>
      <c r="F40" t="s">
        <v>163</v>
      </c>
      <c r="G40" t="s">
        <v>21</v>
      </c>
      <c r="H40">
        <v>10420000</v>
      </c>
      <c r="I40">
        <v>15787262802.1835</v>
      </c>
      <c r="J40">
        <v>13976306212.6332</v>
      </c>
      <c r="K40">
        <v>21985209253.9641</v>
      </c>
      <c r="L40">
        <v>0</v>
      </c>
      <c r="M40">
        <v>0</v>
      </c>
      <c r="N40">
        <f t="shared" si="0"/>
        <v>0</v>
      </c>
      <c r="O40">
        <f t="shared" si="1"/>
        <v>0</v>
      </c>
      <c r="P40">
        <f t="shared" si="2"/>
        <v>0</v>
      </c>
      <c r="Q40">
        <f t="shared" si="3"/>
        <v>0</v>
      </c>
      <c r="R40">
        <f t="shared" si="5"/>
        <v>0</v>
      </c>
      <c r="S40">
        <f t="shared" si="6"/>
        <v>0</v>
      </c>
      <c r="T40">
        <f t="shared" si="7"/>
        <v>0</v>
      </c>
      <c r="U40">
        <f t="shared" si="4"/>
        <v>0</v>
      </c>
      <c r="V40">
        <f t="shared" si="8"/>
        <v>0</v>
      </c>
      <c r="W40">
        <f t="shared" si="9"/>
        <v>1</v>
      </c>
      <c r="X40">
        <f t="shared" si="10"/>
        <v>0</v>
      </c>
      <c r="Y40">
        <f t="shared" si="11"/>
        <v>0</v>
      </c>
    </row>
    <row r="41" spans="1:25" x14ac:dyDescent="0.25">
      <c r="A41" t="s">
        <v>164</v>
      </c>
      <c r="B41" t="s">
        <v>17</v>
      </c>
      <c r="C41">
        <v>2011</v>
      </c>
      <c r="D41" t="s">
        <v>165</v>
      </c>
      <c r="E41" t="s">
        <v>166</v>
      </c>
      <c r="F41" t="s">
        <v>124</v>
      </c>
      <c r="G41" t="s">
        <v>30</v>
      </c>
      <c r="H41">
        <v>382000</v>
      </c>
      <c r="I41">
        <v>19011385495.191101</v>
      </c>
      <c r="J41">
        <v>17897777488.9524</v>
      </c>
      <c r="K41">
        <v>19884325448.401402</v>
      </c>
      <c r="L41">
        <v>0</v>
      </c>
      <c r="M41">
        <v>1</v>
      </c>
      <c r="N41">
        <f t="shared" si="0"/>
        <v>0</v>
      </c>
      <c r="O41">
        <f t="shared" si="1"/>
        <v>0</v>
      </c>
      <c r="P41">
        <f t="shared" si="2"/>
        <v>0</v>
      </c>
      <c r="Q41">
        <f t="shared" si="3"/>
        <v>0</v>
      </c>
      <c r="R41">
        <f t="shared" si="5"/>
        <v>0</v>
      </c>
      <c r="S41">
        <f t="shared" si="6"/>
        <v>0</v>
      </c>
      <c r="T41">
        <f t="shared" si="7"/>
        <v>1</v>
      </c>
      <c r="U41">
        <f t="shared" si="4"/>
        <v>0</v>
      </c>
      <c r="V41">
        <f t="shared" si="8"/>
        <v>0</v>
      </c>
      <c r="W41">
        <f t="shared" si="9"/>
        <v>0</v>
      </c>
      <c r="X41">
        <f t="shared" si="10"/>
        <v>0</v>
      </c>
      <c r="Y41">
        <f t="shared" si="11"/>
        <v>0</v>
      </c>
    </row>
    <row r="42" spans="1:25" x14ac:dyDescent="0.25">
      <c r="A42" t="s">
        <v>167</v>
      </c>
      <c r="B42" t="s">
        <v>17</v>
      </c>
      <c r="C42">
        <v>2011</v>
      </c>
      <c r="D42" t="s">
        <v>168</v>
      </c>
      <c r="E42" t="s">
        <v>169</v>
      </c>
      <c r="F42" t="s">
        <v>20</v>
      </c>
      <c r="G42" t="s">
        <v>30</v>
      </c>
      <c r="H42">
        <v>5896885</v>
      </c>
      <c r="I42">
        <v>19222934455.802799</v>
      </c>
      <c r="J42">
        <v>17962730006.013199</v>
      </c>
      <c r="K42">
        <v>17148238123.872499</v>
      </c>
      <c r="L42">
        <v>0</v>
      </c>
      <c r="M42">
        <v>1</v>
      </c>
      <c r="N42">
        <f t="shared" si="0"/>
        <v>1</v>
      </c>
      <c r="O42">
        <f t="shared" si="1"/>
        <v>0</v>
      </c>
      <c r="P42">
        <f t="shared" si="2"/>
        <v>0</v>
      </c>
      <c r="Q42">
        <f t="shared" si="3"/>
        <v>0</v>
      </c>
      <c r="R42">
        <f t="shared" si="5"/>
        <v>0</v>
      </c>
      <c r="S42">
        <f t="shared" si="6"/>
        <v>0</v>
      </c>
      <c r="T42">
        <f t="shared" si="7"/>
        <v>0</v>
      </c>
      <c r="U42">
        <f t="shared" si="4"/>
        <v>0</v>
      </c>
      <c r="V42">
        <f t="shared" si="8"/>
        <v>0</v>
      </c>
      <c r="W42">
        <f t="shared" si="9"/>
        <v>0</v>
      </c>
      <c r="X42">
        <f t="shared" si="10"/>
        <v>0</v>
      </c>
      <c r="Y42">
        <f t="shared" si="11"/>
        <v>0</v>
      </c>
    </row>
    <row r="43" spans="1:25" x14ac:dyDescent="0.25">
      <c r="A43" t="s">
        <v>170</v>
      </c>
      <c r="B43" t="s">
        <v>171</v>
      </c>
      <c r="C43">
        <v>2011</v>
      </c>
      <c r="D43" t="s">
        <v>172</v>
      </c>
      <c r="E43" t="s">
        <v>173</v>
      </c>
      <c r="F43" t="s">
        <v>156</v>
      </c>
      <c r="G43" t="s">
        <v>21</v>
      </c>
      <c r="H43">
        <v>110000</v>
      </c>
      <c r="I43">
        <v>446526145.27406102</v>
      </c>
      <c r="J43">
        <v>439330832.48165703</v>
      </c>
      <c r="K43">
        <v>395460275.01942199</v>
      </c>
      <c r="L43">
        <v>0</v>
      </c>
      <c r="M43">
        <v>0</v>
      </c>
      <c r="N43">
        <f t="shared" si="0"/>
        <v>0</v>
      </c>
      <c r="O43">
        <f t="shared" si="1"/>
        <v>0</v>
      </c>
      <c r="P43">
        <f t="shared" si="2"/>
        <v>0</v>
      </c>
      <c r="Q43">
        <f t="shared" si="3"/>
        <v>0</v>
      </c>
      <c r="R43">
        <f t="shared" si="5"/>
        <v>0</v>
      </c>
      <c r="S43">
        <f t="shared" si="6"/>
        <v>0</v>
      </c>
      <c r="T43">
        <f t="shared" si="7"/>
        <v>0</v>
      </c>
      <c r="U43">
        <f t="shared" si="4"/>
        <v>0</v>
      </c>
      <c r="V43">
        <f t="shared" si="8"/>
        <v>0</v>
      </c>
      <c r="W43">
        <f t="shared" si="9"/>
        <v>0</v>
      </c>
      <c r="X43">
        <f t="shared" si="10"/>
        <v>0</v>
      </c>
      <c r="Y43">
        <f t="shared" si="11"/>
        <v>0</v>
      </c>
    </row>
    <row r="44" spans="1:25" x14ac:dyDescent="0.25">
      <c r="A44" t="s">
        <v>174</v>
      </c>
      <c r="B44" t="s">
        <v>171</v>
      </c>
      <c r="C44">
        <v>2011</v>
      </c>
      <c r="D44" t="s">
        <v>175</v>
      </c>
      <c r="E44" t="s">
        <v>176</v>
      </c>
      <c r="F44" t="s">
        <v>39</v>
      </c>
      <c r="G44" t="s">
        <v>30</v>
      </c>
      <c r="H44">
        <v>5452779</v>
      </c>
      <c r="I44">
        <v>4841949434.3893003</v>
      </c>
      <c r="J44">
        <v>4532706869.4518805</v>
      </c>
      <c r="K44">
        <v>4961097492.9391499</v>
      </c>
      <c r="L44">
        <v>0</v>
      </c>
      <c r="M44">
        <v>1</v>
      </c>
      <c r="N44">
        <f t="shared" si="0"/>
        <v>0</v>
      </c>
      <c r="O44">
        <f t="shared" si="1"/>
        <v>0</v>
      </c>
      <c r="P44">
        <f t="shared" si="2"/>
        <v>1</v>
      </c>
      <c r="Q44">
        <f t="shared" si="3"/>
        <v>0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4"/>
        <v>0</v>
      </c>
      <c r="V44">
        <f t="shared" si="8"/>
        <v>0</v>
      </c>
      <c r="W44">
        <f t="shared" si="9"/>
        <v>0</v>
      </c>
      <c r="X44">
        <f t="shared" si="10"/>
        <v>0</v>
      </c>
      <c r="Y44">
        <f t="shared" si="11"/>
        <v>0</v>
      </c>
    </row>
    <row r="45" spans="1:25" x14ac:dyDescent="0.25">
      <c r="A45" t="s">
        <v>177</v>
      </c>
      <c r="B45" t="s">
        <v>129</v>
      </c>
      <c r="C45">
        <v>2011</v>
      </c>
      <c r="D45" t="s">
        <v>178</v>
      </c>
      <c r="E45" t="s">
        <v>179</v>
      </c>
      <c r="F45" t="s">
        <v>124</v>
      </c>
      <c r="G45" t="s">
        <v>30</v>
      </c>
      <c r="H45">
        <v>3606296</v>
      </c>
      <c r="I45">
        <v>17467283375.6926</v>
      </c>
      <c r="J45">
        <v>16138096516.014999</v>
      </c>
      <c r="K45">
        <v>16104945774.8591</v>
      </c>
      <c r="L45">
        <v>0</v>
      </c>
      <c r="M45">
        <v>1</v>
      </c>
      <c r="N45">
        <f t="shared" si="0"/>
        <v>0</v>
      </c>
      <c r="O45">
        <f t="shared" si="1"/>
        <v>0</v>
      </c>
      <c r="P45">
        <f t="shared" si="2"/>
        <v>0</v>
      </c>
      <c r="Q45">
        <f t="shared" si="3"/>
        <v>0</v>
      </c>
      <c r="R45">
        <f t="shared" si="5"/>
        <v>0</v>
      </c>
      <c r="S45">
        <f t="shared" si="6"/>
        <v>0</v>
      </c>
      <c r="T45">
        <f t="shared" si="7"/>
        <v>1</v>
      </c>
      <c r="U45">
        <f t="shared" si="4"/>
        <v>0</v>
      </c>
      <c r="V45">
        <f t="shared" si="8"/>
        <v>0</v>
      </c>
      <c r="W45">
        <f t="shared" si="9"/>
        <v>0</v>
      </c>
      <c r="X45">
        <f t="shared" si="10"/>
        <v>0</v>
      </c>
      <c r="Y45">
        <f t="shared" si="11"/>
        <v>0</v>
      </c>
    </row>
    <row r="46" spans="1:25" x14ac:dyDescent="0.25">
      <c r="A46" t="s">
        <v>180</v>
      </c>
      <c r="B46" t="s">
        <v>181</v>
      </c>
      <c r="C46">
        <v>2011</v>
      </c>
      <c r="D46" t="s">
        <v>182</v>
      </c>
      <c r="E46" t="s">
        <v>183</v>
      </c>
      <c r="F46" t="s">
        <v>39</v>
      </c>
      <c r="G46" t="s">
        <v>21</v>
      </c>
      <c r="H46">
        <v>3394000</v>
      </c>
      <c r="I46">
        <v>3829112386</v>
      </c>
      <c r="J46">
        <v>3546269686</v>
      </c>
      <c r="K46">
        <v>3886624016</v>
      </c>
      <c r="L46">
        <v>0</v>
      </c>
      <c r="M46">
        <v>0</v>
      </c>
      <c r="N46">
        <f t="shared" si="0"/>
        <v>0</v>
      </c>
      <c r="O46">
        <f t="shared" si="1"/>
        <v>0</v>
      </c>
      <c r="P46">
        <f t="shared" si="2"/>
        <v>1</v>
      </c>
      <c r="Q46">
        <f t="shared" si="3"/>
        <v>0</v>
      </c>
      <c r="R46">
        <f t="shared" si="5"/>
        <v>0</v>
      </c>
      <c r="S46">
        <f t="shared" si="6"/>
        <v>0</v>
      </c>
      <c r="T46">
        <f t="shared" si="7"/>
        <v>0</v>
      </c>
      <c r="U46">
        <f t="shared" si="4"/>
        <v>0</v>
      </c>
      <c r="V46">
        <f t="shared" si="8"/>
        <v>0</v>
      </c>
      <c r="W46">
        <f t="shared" si="9"/>
        <v>0</v>
      </c>
      <c r="X46">
        <f t="shared" si="10"/>
        <v>0</v>
      </c>
      <c r="Y46">
        <f t="shared" si="11"/>
        <v>0</v>
      </c>
    </row>
    <row r="47" spans="1:25" x14ac:dyDescent="0.25">
      <c r="A47" t="s">
        <v>184</v>
      </c>
      <c r="B47" t="s">
        <v>129</v>
      </c>
      <c r="C47">
        <v>2011</v>
      </c>
      <c r="D47" t="s">
        <v>185</v>
      </c>
      <c r="E47" t="s">
        <v>186</v>
      </c>
      <c r="F47" t="s">
        <v>78</v>
      </c>
      <c r="G47" t="s">
        <v>30</v>
      </c>
      <c r="H47">
        <v>1017000</v>
      </c>
      <c r="I47">
        <v>27605598794.488201</v>
      </c>
      <c r="J47">
        <v>25151077348.495399</v>
      </c>
      <c r="K47">
        <v>35887278432.834702</v>
      </c>
      <c r="L47">
        <v>0</v>
      </c>
      <c r="M47">
        <v>1</v>
      </c>
      <c r="N47">
        <f t="shared" si="0"/>
        <v>0</v>
      </c>
      <c r="O47">
        <f t="shared" si="1"/>
        <v>0</v>
      </c>
      <c r="P47">
        <f t="shared" si="2"/>
        <v>0</v>
      </c>
      <c r="Q47">
        <f t="shared" si="3"/>
        <v>0</v>
      </c>
      <c r="R47">
        <f t="shared" si="5"/>
        <v>0</v>
      </c>
      <c r="S47">
        <f t="shared" si="6"/>
        <v>1</v>
      </c>
      <c r="T47">
        <f t="shared" si="7"/>
        <v>0</v>
      </c>
      <c r="U47">
        <f t="shared" si="4"/>
        <v>0</v>
      </c>
      <c r="V47">
        <f t="shared" si="8"/>
        <v>0</v>
      </c>
      <c r="W47">
        <f t="shared" si="9"/>
        <v>0</v>
      </c>
      <c r="X47">
        <f t="shared" si="10"/>
        <v>0</v>
      </c>
      <c r="Y47">
        <f t="shared" si="11"/>
        <v>0</v>
      </c>
    </row>
    <row r="48" spans="1:25" x14ac:dyDescent="0.25">
      <c r="A48" t="s">
        <v>187</v>
      </c>
      <c r="B48" t="s">
        <v>23</v>
      </c>
      <c r="C48">
        <v>2011</v>
      </c>
      <c r="D48" t="s">
        <v>188</v>
      </c>
      <c r="E48" t="s">
        <v>189</v>
      </c>
      <c r="F48" t="s">
        <v>156</v>
      </c>
      <c r="G48" t="s">
        <v>21</v>
      </c>
      <c r="H48">
        <v>245000</v>
      </c>
      <c r="I48">
        <v>1006900872.67845</v>
      </c>
      <c r="J48">
        <v>890335645.55829</v>
      </c>
      <c r="K48">
        <v>2008458268.0689199</v>
      </c>
      <c r="L48">
        <v>0</v>
      </c>
      <c r="M48">
        <v>0</v>
      </c>
      <c r="N48">
        <f t="shared" si="0"/>
        <v>0</v>
      </c>
      <c r="O48">
        <f t="shared" si="1"/>
        <v>0</v>
      </c>
      <c r="P48">
        <f t="shared" si="2"/>
        <v>0</v>
      </c>
      <c r="Q48">
        <f t="shared" si="3"/>
        <v>0</v>
      </c>
      <c r="R48">
        <f t="shared" si="5"/>
        <v>0</v>
      </c>
      <c r="S48">
        <f t="shared" si="6"/>
        <v>0</v>
      </c>
      <c r="T48">
        <f t="shared" si="7"/>
        <v>0</v>
      </c>
      <c r="U48">
        <f t="shared" si="4"/>
        <v>0</v>
      </c>
      <c r="V48">
        <f t="shared" si="8"/>
        <v>0</v>
      </c>
      <c r="W48">
        <f t="shared" si="9"/>
        <v>0</v>
      </c>
      <c r="X48">
        <f t="shared" si="10"/>
        <v>0</v>
      </c>
      <c r="Y48">
        <f t="shared" si="11"/>
        <v>0</v>
      </c>
    </row>
    <row r="49" spans="1:25" x14ac:dyDescent="0.25">
      <c r="A49" t="s">
        <v>190</v>
      </c>
      <c r="B49" t="s">
        <v>45</v>
      </c>
      <c r="C49">
        <v>2011</v>
      </c>
      <c r="D49" t="s">
        <v>191</v>
      </c>
      <c r="E49" t="s">
        <v>192</v>
      </c>
      <c r="F49" t="s">
        <v>135</v>
      </c>
      <c r="G49" t="s">
        <v>30</v>
      </c>
      <c r="H49">
        <v>5030690</v>
      </c>
      <c r="I49">
        <v>14236000000</v>
      </c>
      <c r="J49">
        <v>7563000000</v>
      </c>
      <c r="K49">
        <v>48884000000</v>
      </c>
      <c r="L49">
        <v>0</v>
      </c>
      <c r="M49">
        <v>1</v>
      </c>
      <c r="N49">
        <f t="shared" si="0"/>
        <v>0</v>
      </c>
      <c r="O49">
        <f t="shared" si="1"/>
        <v>0</v>
      </c>
      <c r="P49">
        <f t="shared" si="2"/>
        <v>0</v>
      </c>
      <c r="Q49">
        <f t="shared" si="3"/>
        <v>0</v>
      </c>
      <c r="R49">
        <f t="shared" si="5"/>
        <v>0</v>
      </c>
      <c r="S49">
        <f t="shared" si="6"/>
        <v>0</v>
      </c>
      <c r="T49">
        <f t="shared" si="7"/>
        <v>0</v>
      </c>
      <c r="U49">
        <f t="shared" si="4"/>
        <v>1</v>
      </c>
      <c r="V49">
        <f t="shared" si="8"/>
        <v>0</v>
      </c>
      <c r="W49">
        <f t="shared" si="9"/>
        <v>0</v>
      </c>
      <c r="X49">
        <f t="shared" si="10"/>
        <v>0</v>
      </c>
      <c r="Y49">
        <f t="shared" si="11"/>
        <v>0</v>
      </c>
    </row>
    <row r="50" spans="1:25" x14ac:dyDescent="0.25">
      <c r="A50" t="s">
        <v>193</v>
      </c>
      <c r="B50" t="s">
        <v>49</v>
      </c>
      <c r="C50">
        <v>2011</v>
      </c>
      <c r="D50" t="s">
        <v>194</v>
      </c>
      <c r="E50" t="s">
        <v>195</v>
      </c>
      <c r="F50" t="s">
        <v>20</v>
      </c>
      <c r="G50" t="s">
        <v>30</v>
      </c>
      <c r="H50">
        <v>25799000</v>
      </c>
      <c r="I50">
        <v>95141747572.815506</v>
      </c>
      <c r="J50">
        <v>84027184466.019394</v>
      </c>
      <c r="K50">
        <v>77012297734.627808</v>
      </c>
      <c r="L50">
        <v>0</v>
      </c>
      <c r="M50">
        <v>1</v>
      </c>
      <c r="N50">
        <f t="shared" si="0"/>
        <v>1</v>
      </c>
      <c r="O50">
        <f t="shared" si="1"/>
        <v>0</v>
      </c>
      <c r="P50">
        <f t="shared" si="2"/>
        <v>0</v>
      </c>
      <c r="Q50">
        <f t="shared" si="3"/>
        <v>0</v>
      </c>
      <c r="R50">
        <f t="shared" si="5"/>
        <v>0</v>
      </c>
      <c r="S50">
        <f t="shared" si="6"/>
        <v>0</v>
      </c>
      <c r="T50">
        <f t="shared" si="7"/>
        <v>0</v>
      </c>
      <c r="U50">
        <f t="shared" si="4"/>
        <v>0</v>
      </c>
      <c r="V50">
        <f t="shared" si="8"/>
        <v>0</v>
      </c>
      <c r="W50">
        <f t="shared" si="9"/>
        <v>0</v>
      </c>
      <c r="X50">
        <f t="shared" si="10"/>
        <v>0</v>
      </c>
      <c r="Y50">
        <f t="shared" si="11"/>
        <v>0</v>
      </c>
    </row>
    <row r="51" spans="1:25" x14ac:dyDescent="0.25">
      <c r="A51" t="s">
        <v>196</v>
      </c>
      <c r="B51" t="s">
        <v>56</v>
      </c>
      <c r="C51">
        <v>2011</v>
      </c>
      <c r="D51" t="s">
        <v>197</v>
      </c>
      <c r="E51" t="s">
        <v>198</v>
      </c>
      <c r="F51" t="s">
        <v>145</v>
      </c>
      <c r="G51" t="s">
        <v>21</v>
      </c>
      <c r="H51">
        <v>17300000</v>
      </c>
      <c r="I51">
        <v>4567087791.3535299</v>
      </c>
      <c r="J51">
        <v>3998034042.48558</v>
      </c>
      <c r="K51">
        <v>12220558391.458401</v>
      </c>
      <c r="L51">
        <v>0</v>
      </c>
      <c r="M51">
        <v>0</v>
      </c>
      <c r="N51">
        <f t="shared" si="0"/>
        <v>0</v>
      </c>
      <c r="O51">
        <f t="shared" si="1"/>
        <v>0</v>
      </c>
      <c r="P51">
        <f t="shared" si="2"/>
        <v>0</v>
      </c>
      <c r="Q51">
        <f t="shared" si="3"/>
        <v>0</v>
      </c>
      <c r="R51">
        <f t="shared" si="5"/>
        <v>0</v>
      </c>
      <c r="S51">
        <f t="shared" si="6"/>
        <v>0</v>
      </c>
      <c r="T51">
        <f t="shared" si="7"/>
        <v>0</v>
      </c>
      <c r="U51">
        <f t="shared" si="4"/>
        <v>0</v>
      </c>
      <c r="V51">
        <f t="shared" si="8"/>
        <v>1</v>
      </c>
      <c r="W51">
        <f t="shared" si="9"/>
        <v>0</v>
      </c>
      <c r="X51">
        <f t="shared" si="10"/>
        <v>0</v>
      </c>
      <c r="Y51">
        <f t="shared" si="11"/>
        <v>0</v>
      </c>
    </row>
    <row r="52" spans="1:25" x14ac:dyDescent="0.25">
      <c r="A52" t="s">
        <v>199</v>
      </c>
      <c r="B52" t="s">
        <v>200</v>
      </c>
      <c r="C52">
        <v>2011</v>
      </c>
      <c r="D52" t="s">
        <v>201</v>
      </c>
      <c r="E52" t="s">
        <v>202</v>
      </c>
      <c r="F52" t="s">
        <v>43</v>
      </c>
      <c r="G52" t="s">
        <v>21</v>
      </c>
      <c r="H52">
        <v>9900</v>
      </c>
      <c r="I52">
        <v>23886957.4536491</v>
      </c>
      <c r="J52">
        <v>22202400.60015</v>
      </c>
      <c r="K52">
        <v>110856264.066017</v>
      </c>
      <c r="L52">
        <v>0</v>
      </c>
      <c r="M52">
        <v>0</v>
      </c>
      <c r="N52">
        <f t="shared" si="0"/>
        <v>0</v>
      </c>
      <c r="O52">
        <f t="shared" si="1"/>
        <v>0</v>
      </c>
      <c r="P52">
        <f t="shared" si="2"/>
        <v>0</v>
      </c>
      <c r="Q52">
        <f t="shared" si="3"/>
        <v>1</v>
      </c>
      <c r="R52">
        <f t="shared" si="5"/>
        <v>0</v>
      </c>
      <c r="S52">
        <f t="shared" si="6"/>
        <v>0</v>
      </c>
      <c r="T52">
        <f t="shared" si="7"/>
        <v>0</v>
      </c>
      <c r="U52">
        <f t="shared" si="4"/>
        <v>0</v>
      </c>
      <c r="V52">
        <f t="shared" si="8"/>
        <v>0</v>
      </c>
      <c r="W52">
        <f t="shared" si="9"/>
        <v>0</v>
      </c>
      <c r="X52">
        <f t="shared" si="10"/>
        <v>0</v>
      </c>
      <c r="Y52">
        <f t="shared" si="11"/>
        <v>0</v>
      </c>
    </row>
    <row r="53" spans="1:25" x14ac:dyDescent="0.25">
      <c r="A53" t="s">
        <v>203</v>
      </c>
      <c r="B53" t="s">
        <v>56</v>
      </c>
      <c r="C53">
        <v>2011</v>
      </c>
      <c r="D53" t="s">
        <v>204</v>
      </c>
      <c r="E53" t="s">
        <v>205</v>
      </c>
      <c r="F53" t="s">
        <v>156</v>
      </c>
      <c r="G53" t="s">
        <v>21</v>
      </c>
      <c r="H53">
        <v>70000</v>
      </c>
      <c r="I53">
        <v>1245014982.76109</v>
      </c>
      <c r="J53">
        <v>1148934738.3975</v>
      </c>
      <c r="K53">
        <v>752586046.80722594</v>
      </c>
      <c r="L53">
        <v>0</v>
      </c>
      <c r="M53">
        <v>0</v>
      </c>
      <c r="N53">
        <f t="shared" si="0"/>
        <v>0</v>
      </c>
      <c r="O53">
        <f t="shared" si="1"/>
        <v>0</v>
      </c>
      <c r="P53">
        <f t="shared" si="2"/>
        <v>0</v>
      </c>
      <c r="Q53">
        <f t="shared" si="3"/>
        <v>0</v>
      </c>
      <c r="R53">
        <f t="shared" si="5"/>
        <v>0</v>
      </c>
      <c r="S53">
        <f t="shared" si="6"/>
        <v>0</v>
      </c>
      <c r="T53">
        <f t="shared" si="7"/>
        <v>0</v>
      </c>
      <c r="U53">
        <f t="shared" si="4"/>
        <v>0</v>
      </c>
      <c r="V53">
        <f t="shared" si="8"/>
        <v>0</v>
      </c>
      <c r="W53">
        <f t="shared" si="9"/>
        <v>0</v>
      </c>
      <c r="X53">
        <f t="shared" si="10"/>
        <v>0</v>
      </c>
      <c r="Y53">
        <f t="shared" si="11"/>
        <v>0</v>
      </c>
    </row>
    <row r="54" spans="1:25" x14ac:dyDescent="0.25">
      <c r="A54" t="s">
        <v>206</v>
      </c>
      <c r="B54" t="s">
        <v>129</v>
      </c>
      <c r="C54">
        <v>2011</v>
      </c>
      <c r="D54" t="s">
        <v>207</v>
      </c>
      <c r="E54" t="s">
        <v>208</v>
      </c>
      <c r="F54" t="s">
        <v>43</v>
      </c>
      <c r="G54" t="s">
        <v>30</v>
      </c>
      <c r="H54">
        <v>40200000</v>
      </c>
      <c r="I54">
        <v>71739000000</v>
      </c>
      <c r="J54">
        <v>39923000000</v>
      </c>
      <c r="K54">
        <v>102920000000</v>
      </c>
      <c r="L54">
        <v>0</v>
      </c>
      <c r="M54">
        <v>1</v>
      </c>
      <c r="N54">
        <f t="shared" si="0"/>
        <v>0</v>
      </c>
      <c r="O54">
        <f t="shared" si="1"/>
        <v>0</v>
      </c>
      <c r="P54">
        <f t="shared" si="2"/>
        <v>0</v>
      </c>
      <c r="Q54">
        <f t="shared" si="3"/>
        <v>1</v>
      </c>
      <c r="R54">
        <f t="shared" si="5"/>
        <v>0</v>
      </c>
      <c r="S54">
        <f t="shared" si="6"/>
        <v>0</v>
      </c>
      <c r="T54">
        <f t="shared" si="7"/>
        <v>0</v>
      </c>
      <c r="U54">
        <f t="shared" si="4"/>
        <v>0</v>
      </c>
      <c r="V54">
        <f t="shared" si="8"/>
        <v>0</v>
      </c>
      <c r="W54">
        <f t="shared" si="9"/>
        <v>0</v>
      </c>
      <c r="X54">
        <f t="shared" si="10"/>
        <v>0</v>
      </c>
      <c r="Y54">
        <f t="shared" si="11"/>
        <v>0</v>
      </c>
    </row>
    <row r="55" spans="1:25" x14ac:dyDescent="0.25">
      <c r="A55" t="s">
        <v>209</v>
      </c>
      <c r="B55" t="s">
        <v>200</v>
      </c>
      <c r="C55">
        <v>2011</v>
      </c>
      <c r="D55" t="s">
        <v>210</v>
      </c>
      <c r="E55" t="s">
        <v>211</v>
      </c>
      <c r="F55" t="s">
        <v>43</v>
      </c>
      <c r="G55" t="s">
        <v>30</v>
      </c>
      <c r="H55">
        <v>15920000</v>
      </c>
      <c r="I55">
        <v>9635944700.4608307</v>
      </c>
      <c r="J55">
        <v>10888329225.163401</v>
      </c>
      <c r="K55">
        <v>8351730789.8403196</v>
      </c>
      <c r="L55">
        <v>0</v>
      </c>
      <c r="M55">
        <v>1</v>
      </c>
      <c r="N55">
        <f t="shared" si="0"/>
        <v>0</v>
      </c>
      <c r="O55">
        <f t="shared" si="1"/>
        <v>0</v>
      </c>
      <c r="P55">
        <f t="shared" si="2"/>
        <v>0</v>
      </c>
      <c r="Q55">
        <f t="shared" si="3"/>
        <v>1</v>
      </c>
      <c r="R55">
        <f t="shared" si="5"/>
        <v>0</v>
      </c>
      <c r="S55">
        <f t="shared" si="6"/>
        <v>0</v>
      </c>
      <c r="T55">
        <f t="shared" si="7"/>
        <v>0</v>
      </c>
      <c r="U55">
        <f t="shared" si="4"/>
        <v>0</v>
      </c>
      <c r="V55">
        <f t="shared" si="8"/>
        <v>0</v>
      </c>
      <c r="W55">
        <f t="shared" si="9"/>
        <v>0</v>
      </c>
      <c r="X55">
        <f t="shared" si="10"/>
        <v>0</v>
      </c>
      <c r="Y55">
        <f t="shared" si="11"/>
        <v>0</v>
      </c>
    </row>
    <row r="56" spans="1:25" x14ac:dyDescent="0.25">
      <c r="A56" t="s">
        <v>212</v>
      </c>
      <c r="B56" t="s">
        <v>71</v>
      </c>
      <c r="C56">
        <v>2011</v>
      </c>
      <c r="D56" t="s">
        <v>213</v>
      </c>
      <c r="E56" t="s">
        <v>214</v>
      </c>
      <c r="F56" t="s">
        <v>78</v>
      </c>
      <c r="G56" t="s">
        <v>30</v>
      </c>
      <c r="H56">
        <v>1793000</v>
      </c>
      <c r="I56">
        <v>68735000000</v>
      </c>
      <c r="J56">
        <v>62891000000</v>
      </c>
      <c r="K56">
        <v>79986000000</v>
      </c>
      <c r="L56">
        <v>0</v>
      </c>
      <c r="M56">
        <v>1</v>
      </c>
      <c r="N56">
        <f t="shared" si="0"/>
        <v>0</v>
      </c>
      <c r="O56">
        <f t="shared" si="1"/>
        <v>0</v>
      </c>
      <c r="P56">
        <f t="shared" si="2"/>
        <v>0</v>
      </c>
      <c r="Q56">
        <f t="shared" si="3"/>
        <v>0</v>
      </c>
      <c r="R56">
        <f t="shared" si="5"/>
        <v>0</v>
      </c>
      <c r="S56">
        <f t="shared" si="6"/>
        <v>1</v>
      </c>
      <c r="T56">
        <f t="shared" si="7"/>
        <v>0</v>
      </c>
      <c r="U56">
        <f t="shared" si="4"/>
        <v>0</v>
      </c>
      <c r="V56">
        <f t="shared" si="8"/>
        <v>0</v>
      </c>
      <c r="W56">
        <f t="shared" si="9"/>
        <v>0</v>
      </c>
      <c r="X56">
        <f t="shared" si="10"/>
        <v>0</v>
      </c>
      <c r="Y56">
        <f t="shared" si="11"/>
        <v>0</v>
      </c>
    </row>
    <row r="57" spans="1:25" x14ac:dyDescent="0.25">
      <c r="A57" t="s">
        <v>215</v>
      </c>
      <c r="B57" t="s">
        <v>45</v>
      </c>
      <c r="C57">
        <v>2011</v>
      </c>
      <c r="D57" t="s">
        <v>216</v>
      </c>
      <c r="E57" t="s">
        <v>217</v>
      </c>
      <c r="F57" t="s">
        <v>78</v>
      </c>
      <c r="G57" t="s">
        <v>21</v>
      </c>
      <c r="H57">
        <v>600000</v>
      </c>
      <c r="I57">
        <v>18347000000</v>
      </c>
      <c r="J57">
        <v>17145000000</v>
      </c>
      <c r="K57">
        <v>23864000000</v>
      </c>
      <c r="L57">
        <v>0</v>
      </c>
      <c r="M57">
        <v>0</v>
      </c>
      <c r="N57">
        <f t="shared" si="0"/>
        <v>0</v>
      </c>
      <c r="O57">
        <f t="shared" si="1"/>
        <v>0</v>
      </c>
      <c r="P57">
        <f t="shared" si="2"/>
        <v>0</v>
      </c>
      <c r="Q57">
        <f t="shared" si="3"/>
        <v>0</v>
      </c>
      <c r="R57">
        <f t="shared" si="5"/>
        <v>0</v>
      </c>
      <c r="S57">
        <f t="shared" si="6"/>
        <v>1</v>
      </c>
      <c r="T57">
        <f t="shared" si="7"/>
        <v>0</v>
      </c>
      <c r="U57">
        <f t="shared" si="4"/>
        <v>0</v>
      </c>
      <c r="V57">
        <f t="shared" si="8"/>
        <v>0</v>
      </c>
      <c r="W57">
        <f t="shared" si="9"/>
        <v>0</v>
      </c>
      <c r="X57">
        <f t="shared" si="10"/>
        <v>0</v>
      </c>
      <c r="Y57">
        <f t="shared" si="11"/>
        <v>0</v>
      </c>
    </row>
    <row r="58" spans="1:25" x14ac:dyDescent="0.25">
      <c r="A58" t="s">
        <v>218</v>
      </c>
      <c r="B58" t="s">
        <v>219</v>
      </c>
      <c r="C58">
        <v>2011</v>
      </c>
      <c r="D58" t="s">
        <v>220</v>
      </c>
      <c r="E58" t="s">
        <v>221</v>
      </c>
      <c r="F58" t="s">
        <v>20</v>
      </c>
      <c r="G58" t="s">
        <v>30</v>
      </c>
      <c r="H58">
        <v>360953</v>
      </c>
      <c r="I58">
        <v>644848241.47508597</v>
      </c>
      <c r="J58">
        <v>556169059.33139205</v>
      </c>
      <c r="K58">
        <v>611551718.36830294</v>
      </c>
      <c r="L58">
        <v>0</v>
      </c>
      <c r="M58">
        <v>1</v>
      </c>
      <c r="N58">
        <f t="shared" si="0"/>
        <v>1</v>
      </c>
      <c r="O58">
        <f t="shared" si="1"/>
        <v>0</v>
      </c>
      <c r="P58">
        <f t="shared" si="2"/>
        <v>0</v>
      </c>
      <c r="Q58">
        <f t="shared" si="3"/>
        <v>0</v>
      </c>
      <c r="R58">
        <f t="shared" si="5"/>
        <v>0</v>
      </c>
      <c r="S58">
        <f t="shared" si="6"/>
        <v>0</v>
      </c>
      <c r="T58">
        <f t="shared" si="7"/>
        <v>0</v>
      </c>
      <c r="U58">
        <f t="shared" si="4"/>
        <v>0</v>
      </c>
      <c r="V58">
        <f t="shared" si="8"/>
        <v>0</v>
      </c>
      <c r="W58">
        <f t="shared" si="9"/>
        <v>0</v>
      </c>
      <c r="X58">
        <f t="shared" si="10"/>
        <v>0</v>
      </c>
      <c r="Y58">
        <f t="shared" si="11"/>
        <v>0</v>
      </c>
    </row>
    <row r="59" spans="1:25" x14ac:dyDescent="0.25">
      <c r="A59" t="s">
        <v>222</v>
      </c>
      <c r="B59" t="s">
        <v>223</v>
      </c>
      <c r="C59">
        <v>2011</v>
      </c>
      <c r="D59" t="s">
        <v>224</v>
      </c>
      <c r="E59" t="s">
        <v>225</v>
      </c>
      <c r="F59" t="s">
        <v>20</v>
      </c>
      <c r="G59" t="s">
        <v>30</v>
      </c>
      <c r="H59">
        <v>9514192.5</v>
      </c>
      <c r="I59">
        <v>17762659580.179298</v>
      </c>
      <c r="J59">
        <v>16728551028.077499</v>
      </c>
      <c r="K59">
        <v>20076896440.6507</v>
      </c>
      <c r="L59">
        <v>0</v>
      </c>
      <c r="M59">
        <v>1</v>
      </c>
      <c r="N59">
        <f t="shared" si="0"/>
        <v>1</v>
      </c>
      <c r="O59">
        <f t="shared" si="1"/>
        <v>0</v>
      </c>
      <c r="P59">
        <f t="shared" si="2"/>
        <v>0</v>
      </c>
      <c r="Q59">
        <f t="shared" si="3"/>
        <v>0</v>
      </c>
      <c r="R59">
        <f t="shared" si="5"/>
        <v>0</v>
      </c>
      <c r="S59">
        <f t="shared" si="6"/>
        <v>0</v>
      </c>
      <c r="T59">
        <f t="shared" si="7"/>
        <v>0</v>
      </c>
      <c r="U59">
        <f t="shared" si="4"/>
        <v>0</v>
      </c>
      <c r="V59">
        <f t="shared" si="8"/>
        <v>0</v>
      </c>
      <c r="W59">
        <f t="shared" si="9"/>
        <v>0</v>
      </c>
      <c r="X59">
        <f t="shared" si="10"/>
        <v>0</v>
      </c>
      <c r="Y59">
        <f t="shared" si="11"/>
        <v>0</v>
      </c>
    </row>
    <row r="60" spans="1:25" x14ac:dyDescent="0.25">
      <c r="A60" t="s">
        <v>226</v>
      </c>
      <c r="B60" t="s">
        <v>17</v>
      </c>
      <c r="C60">
        <v>2011</v>
      </c>
      <c r="D60" t="s">
        <v>227</v>
      </c>
      <c r="E60" t="s">
        <v>228</v>
      </c>
      <c r="F60" t="s">
        <v>229</v>
      </c>
      <c r="G60" t="s">
        <v>30</v>
      </c>
      <c r="H60">
        <v>4752990</v>
      </c>
      <c r="I60">
        <v>39307967247.205597</v>
      </c>
      <c r="J60">
        <v>37183012737.1978</v>
      </c>
      <c r="K60">
        <v>34797712503.249298</v>
      </c>
      <c r="L60">
        <v>0</v>
      </c>
      <c r="M60">
        <v>1</v>
      </c>
      <c r="N60">
        <f t="shared" si="0"/>
        <v>0</v>
      </c>
      <c r="O60">
        <f t="shared" si="1"/>
        <v>0</v>
      </c>
      <c r="P60">
        <f t="shared" si="2"/>
        <v>0</v>
      </c>
      <c r="Q60">
        <f t="shared" si="3"/>
        <v>0</v>
      </c>
      <c r="R60">
        <f t="shared" si="5"/>
        <v>0</v>
      </c>
      <c r="S60">
        <f t="shared" si="6"/>
        <v>0</v>
      </c>
      <c r="T60">
        <f t="shared" si="7"/>
        <v>0</v>
      </c>
      <c r="U60">
        <f t="shared" si="4"/>
        <v>0</v>
      </c>
      <c r="V60">
        <f t="shared" si="8"/>
        <v>0</v>
      </c>
      <c r="W60">
        <f t="shared" si="9"/>
        <v>0</v>
      </c>
      <c r="X60">
        <f t="shared" si="10"/>
        <v>1</v>
      </c>
      <c r="Y60">
        <f t="shared" si="11"/>
        <v>0</v>
      </c>
    </row>
    <row r="61" spans="1:25" x14ac:dyDescent="0.25">
      <c r="A61" t="s">
        <v>230</v>
      </c>
      <c r="B61" t="s">
        <v>104</v>
      </c>
      <c r="C61">
        <v>2011</v>
      </c>
      <c r="D61" t="s">
        <v>231</v>
      </c>
      <c r="E61" t="s">
        <v>232</v>
      </c>
      <c r="F61" t="s">
        <v>156</v>
      </c>
      <c r="G61" t="s">
        <v>21</v>
      </c>
      <c r="H61">
        <v>308</v>
      </c>
      <c r="I61">
        <v>2646064.64238411</v>
      </c>
      <c r="J61">
        <v>2619390.7693156698</v>
      </c>
      <c r="K61">
        <v>9460034.0408388507</v>
      </c>
      <c r="L61">
        <v>0</v>
      </c>
      <c r="M61">
        <v>0</v>
      </c>
      <c r="N61">
        <f t="shared" si="0"/>
        <v>0</v>
      </c>
      <c r="O61">
        <f t="shared" si="1"/>
        <v>0</v>
      </c>
      <c r="P61">
        <f t="shared" si="2"/>
        <v>0</v>
      </c>
      <c r="Q61">
        <f t="shared" si="3"/>
        <v>0</v>
      </c>
      <c r="R61">
        <f t="shared" si="5"/>
        <v>0</v>
      </c>
      <c r="S61">
        <f t="shared" si="6"/>
        <v>0</v>
      </c>
      <c r="T61">
        <f t="shared" si="7"/>
        <v>0</v>
      </c>
      <c r="U61">
        <f t="shared" si="4"/>
        <v>0</v>
      </c>
      <c r="V61">
        <f t="shared" si="8"/>
        <v>0</v>
      </c>
      <c r="W61">
        <f t="shared" si="9"/>
        <v>0</v>
      </c>
      <c r="X61">
        <f t="shared" si="10"/>
        <v>0</v>
      </c>
      <c r="Y61">
        <f t="shared" si="11"/>
        <v>0</v>
      </c>
    </row>
    <row r="62" spans="1:25" x14ac:dyDescent="0.25">
      <c r="A62" t="s">
        <v>233</v>
      </c>
      <c r="B62" t="s">
        <v>71</v>
      </c>
      <c r="C62">
        <v>2011</v>
      </c>
      <c r="D62" t="s">
        <v>234</v>
      </c>
      <c r="E62" t="s">
        <v>235</v>
      </c>
      <c r="F62" t="s">
        <v>156</v>
      </c>
      <c r="G62" t="s">
        <v>30</v>
      </c>
      <c r="H62">
        <v>2800000</v>
      </c>
      <c r="I62">
        <v>56097000000</v>
      </c>
      <c r="J62">
        <v>54906000000</v>
      </c>
      <c r="K62">
        <v>25221000000</v>
      </c>
      <c r="L62">
        <v>0</v>
      </c>
      <c r="M62">
        <v>1</v>
      </c>
      <c r="N62">
        <f t="shared" si="0"/>
        <v>0</v>
      </c>
      <c r="O62">
        <f t="shared" si="1"/>
        <v>0</v>
      </c>
      <c r="P62">
        <f t="shared" si="2"/>
        <v>0</v>
      </c>
      <c r="Q62">
        <f t="shared" si="3"/>
        <v>0</v>
      </c>
      <c r="R62">
        <f t="shared" si="5"/>
        <v>0</v>
      </c>
      <c r="S62">
        <f t="shared" si="6"/>
        <v>0</v>
      </c>
      <c r="T62">
        <f t="shared" si="7"/>
        <v>0</v>
      </c>
      <c r="U62">
        <f t="shared" si="4"/>
        <v>0</v>
      </c>
      <c r="V62">
        <f t="shared" si="8"/>
        <v>0</v>
      </c>
      <c r="W62">
        <f t="shared" si="9"/>
        <v>0</v>
      </c>
      <c r="X62">
        <f t="shared" si="10"/>
        <v>0</v>
      </c>
      <c r="Y62">
        <f t="shared" si="11"/>
        <v>0</v>
      </c>
    </row>
    <row r="63" spans="1:25" x14ac:dyDescent="0.25">
      <c r="A63" t="s">
        <v>236</v>
      </c>
      <c r="B63" t="s">
        <v>237</v>
      </c>
      <c r="C63">
        <v>2011</v>
      </c>
      <c r="D63" t="s">
        <v>238</v>
      </c>
      <c r="E63" t="s">
        <v>239</v>
      </c>
      <c r="F63" t="s">
        <v>145</v>
      </c>
      <c r="G63" t="s">
        <v>30</v>
      </c>
      <c r="H63">
        <v>23299021</v>
      </c>
      <c r="I63">
        <v>3608265372.1682801</v>
      </c>
      <c r="J63">
        <v>3361300970.8737898</v>
      </c>
      <c r="K63">
        <v>7625660841.4239502</v>
      </c>
      <c r="L63">
        <v>0</v>
      </c>
      <c r="M63">
        <v>1</v>
      </c>
      <c r="N63">
        <f t="shared" si="0"/>
        <v>0</v>
      </c>
      <c r="O63">
        <f t="shared" si="1"/>
        <v>0</v>
      </c>
      <c r="P63">
        <f t="shared" si="2"/>
        <v>0</v>
      </c>
      <c r="Q63">
        <f t="shared" si="3"/>
        <v>0</v>
      </c>
      <c r="R63">
        <f t="shared" si="5"/>
        <v>0</v>
      </c>
      <c r="S63">
        <f t="shared" si="6"/>
        <v>0</v>
      </c>
      <c r="T63">
        <f t="shared" si="7"/>
        <v>0</v>
      </c>
      <c r="U63">
        <f t="shared" si="4"/>
        <v>0</v>
      </c>
      <c r="V63">
        <f t="shared" si="8"/>
        <v>1</v>
      </c>
      <c r="W63">
        <f t="shared" si="9"/>
        <v>0</v>
      </c>
      <c r="X63">
        <f t="shared" si="10"/>
        <v>0</v>
      </c>
      <c r="Y63">
        <f t="shared" si="11"/>
        <v>0</v>
      </c>
    </row>
    <row r="64" spans="1:25" x14ac:dyDescent="0.25">
      <c r="A64" t="s">
        <v>240</v>
      </c>
      <c r="B64" t="s">
        <v>71</v>
      </c>
      <c r="C64">
        <v>2011</v>
      </c>
      <c r="D64" t="s">
        <v>241</v>
      </c>
      <c r="E64" t="s">
        <v>242</v>
      </c>
      <c r="F64" t="s">
        <v>20</v>
      </c>
      <c r="G64" t="s">
        <v>30</v>
      </c>
      <c r="H64">
        <v>4130000</v>
      </c>
      <c r="I64">
        <v>3102000000</v>
      </c>
      <c r="J64">
        <v>2859000000</v>
      </c>
      <c r="K64">
        <v>3141000000</v>
      </c>
      <c r="L64">
        <v>0</v>
      </c>
      <c r="M64">
        <v>1</v>
      </c>
      <c r="N64">
        <f t="shared" si="0"/>
        <v>1</v>
      </c>
      <c r="O64">
        <f t="shared" si="1"/>
        <v>0</v>
      </c>
      <c r="P64">
        <f t="shared" si="2"/>
        <v>0</v>
      </c>
      <c r="Q64">
        <f t="shared" si="3"/>
        <v>0</v>
      </c>
      <c r="R64">
        <f t="shared" si="5"/>
        <v>0</v>
      </c>
      <c r="S64">
        <f t="shared" si="6"/>
        <v>0</v>
      </c>
      <c r="T64">
        <f t="shared" si="7"/>
        <v>0</v>
      </c>
      <c r="U64">
        <f t="shared" si="4"/>
        <v>0</v>
      </c>
      <c r="V64">
        <f t="shared" si="8"/>
        <v>0</v>
      </c>
      <c r="W64">
        <f t="shared" si="9"/>
        <v>0</v>
      </c>
      <c r="X64">
        <f t="shared" si="10"/>
        <v>0</v>
      </c>
      <c r="Y64">
        <f t="shared" si="11"/>
        <v>0</v>
      </c>
    </row>
    <row r="65" spans="1:25" x14ac:dyDescent="0.25">
      <c r="A65" t="s">
        <v>243</v>
      </c>
      <c r="B65" t="s">
        <v>45</v>
      </c>
      <c r="C65">
        <v>2011</v>
      </c>
      <c r="D65" t="s">
        <v>244</v>
      </c>
      <c r="E65" t="s">
        <v>245</v>
      </c>
      <c r="F65" t="s">
        <v>156</v>
      </c>
      <c r="G65" t="s">
        <v>21</v>
      </c>
      <c r="H65">
        <v>1080000</v>
      </c>
      <c r="I65">
        <v>2375551849.3083501</v>
      </c>
      <c r="J65">
        <v>2363877170.6072798</v>
      </c>
      <c r="K65">
        <v>2356126753.65447</v>
      </c>
      <c r="L65">
        <v>0</v>
      </c>
      <c r="M65">
        <v>0</v>
      </c>
      <c r="N65">
        <f t="shared" si="0"/>
        <v>0</v>
      </c>
      <c r="O65">
        <f t="shared" si="1"/>
        <v>0</v>
      </c>
      <c r="P65">
        <f t="shared" si="2"/>
        <v>0</v>
      </c>
      <c r="Q65">
        <f t="shared" si="3"/>
        <v>0</v>
      </c>
      <c r="R65">
        <f t="shared" si="5"/>
        <v>0</v>
      </c>
      <c r="S65">
        <f t="shared" si="6"/>
        <v>0</v>
      </c>
      <c r="T65">
        <f t="shared" si="7"/>
        <v>0</v>
      </c>
      <c r="U65">
        <f t="shared" si="4"/>
        <v>0</v>
      </c>
      <c r="V65">
        <f t="shared" si="8"/>
        <v>0</v>
      </c>
      <c r="W65">
        <f t="shared" si="9"/>
        <v>0</v>
      </c>
      <c r="X65">
        <f t="shared" si="10"/>
        <v>0</v>
      </c>
      <c r="Y65">
        <f t="shared" si="11"/>
        <v>0</v>
      </c>
    </row>
    <row r="66" spans="1:25" x14ac:dyDescent="0.25">
      <c r="A66" t="s">
        <v>246</v>
      </c>
      <c r="B66" t="s">
        <v>60</v>
      </c>
      <c r="C66">
        <v>2011</v>
      </c>
      <c r="D66" t="s">
        <v>247</v>
      </c>
      <c r="E66" t="s">
        <v>248</v>
      </c>
      <c r="F66" t="s">
        <v>34</v>
      </c>
      <c r="G66" t="s">
        <v>30</v>
      </c>
      <c r="H66">
        <v>3849000</v>
      </c>
      <c r="I66">
        <v>100299029126.214</v>
      </c>
      <c r="J66">
        <v>100480258899.67599</v>
      </c>
      <c r="K66">
        <v>62046601941.747597</v>
      </c>
      <c r="L66">
        <v>0</v>
      </c>
      <c r="M66">
        <v>1</v>
      </c>
      <c r="N66">
        <f t="shared" si="0"/>
        <v>0</v>
      </c>
      <c r="O66">
        <f t="shared" si="1"/>
        <v>1</v>
      </c>
      <c r="P66">
        <f t="shared" si="2"/>
        <v>0</v>
      </c>
      <c r="Q66">
        <f t="shared" si="3"/>
        <v>0</v>
      </c>
      <c r="R66">
        <f t="shared" si="5"/>
        <v>0</v>
      </c>
      <c r="S66">
        <f t="shared" si="6"/>
        <v>0</v>
      </c>
      <c r="T66">
        <f t="shared" si="7"/>
        <v>0</v>
      </c>
      <c r="U66">
        <f t="shared" si="4"/>
        <v>0</v>
      </c>
      <c r="V66">
        <f t="shared" si="8"/>
        <v>0</v>
      </c>
      <c r="W66">
        <f t="shared" si="9"/>
        <v>0</v>
      </c>
      <c r="X66">
        <f t="shared" si="10"/>
        <v>0</v>
      </c>
      <c r="Y66">
        <f t="shared" si="11"/>
        <v>0</v>
      </c>
    </row>
    <row r="67" spans="1:25" x14ac:dyDescent="0.25">
      <c r="A67" t="s">
        <v>249</v>
      </c>
      <c r="B67" t="s">
        <v>60</v>
      </c>
      <c r="C67">
        <v>2011</v>
      </c>
      <c r="D67" t="s">
        <v>250</v>
      </c>
      <c r="E67" t="s">
        <v>251</v>
      </c>
      <c r="F67" t="s">
        <v>34</v>
      </c>
      <c r="G67" t="s">
        <v>21</v>
      </c>
      <c r="H67">
        <v>1340000</v>
      </c>
      <c r="I67">
        <v>44480258899.676399</v>
      </c>
      <c r="J67">
        <v>42679611650.485397</v>
      </c>
      <c r="K67">
        <v>38539807119.741096</v>
      </c>
      <c r="L67">
        <v>0</v>
      </c>
      <c r="M67">
        <v>0</v>
      </c>
      <c r="N67">
        <f t="shared" ref="N67:N130" si="12">IF(F67="Chemicals",1,0)</f>
        <v>0</v>
      </c>
      <c r="O67">
        <f t="shared" ref="O67:O130" si="13">IF(F67="Food &amp; Staples Retailing",1,0)</f>
        <v>1</v>
      </c>
      <c r="P67">
        <f t="shared" ref="P67:P130" si="14">IF(F67="Air Transportation - Airlines",1,0)</f>
        <v>0</v>
      </c>
      <c r="Q67">
        <f t="shared" ref="Q67:Q130" si="15">IF(F67="Mining - Iron, Aluminum, Other Metals",1,0)</f>
        <v>0</v>
      </c>
      <c r="R67">
        <f t="shared" si="5"/>
        <v>0</v>
      </c>
      <c r="S67">
        <f t="shared" si="6"/>
        <v>0</v>
      </c>
      <c r="T67">
        <f t="shared" si="7"/>
        <v>0</v>
      </c>
      <c r="U67">
        <f t="shared" ref="U67:U130" si="16">IF(F67="Mining - Other (Precious Metals and Gems)",1,0)</f>
        <v>0</v>
      </c>
      <c r="V67">
        <f t="shared" si="8"/>
        <v>0</v>
      </c>
      <c r="W67">
        <f t="shared" si="9"/>
        <v>0</v>
      </c>
      <c r="X67">
        <f t="shared" si="10"/>
        <v>0</v>
      </c>
      <c r="Y67">
        <f t="shared" si="11"/>
        <v>0</v>
      </c>
    </row>
    <row r="68" spans="1:25" x14ac:dyDescent="0.25">
      <c r="A68" t="s">
        <v>252</v>
      </c>
      <c r="B68" t="s">
        <v>71</v>
      </c>
      <c r="C68">
        <v>2011</v>
      </c>
      <c r="D68" t="s">
        <v>253</v>
      </c>
      <c r="E68" t="s">
        <v>254</v>
      </c>
      <c r="F68" t="s">
        <v>102</v>
      </c>
      <c r="G68" t="s">
        <v>21</v>
      </c>
      <c r="H68">
        <v>1900000</v>
      </c>
      <c r="I68">
        <v>60138000000</v>
      </c>
      <c r="J68">
        <v>52990000000</v>
      </c>
      <c r="K68">
        <v>81218000000</v>
      </c>
      <c r="L68">
        <v>0</v>
      </c>
      <c r="M68">
        <v>0</v>
      </c>
      <c r="N68">
        <f t="shared" si="12"/>
        <v>0</v>
      </c>
      <c r="O68">
        <f t="shared" si="13"/>
        <v>0</v>
      </c>
      <c r="P68">
        <f t="shared" si="14"/>
        <v>0</v>
      </c>
      <c r="Q68">
        <f t="shared" si="15"/>
        <v>0</v>
      </c>
      <c r="R68">
        <f t="shared" ref="R68:R131" si="17">IF(F68="Electrical Equipment and Machinery",1,0)</f>
        <v>1</v>
      </c>
      <c r="S68">
        <f t="shared" ref="S68:S131" si="18">IF(F68="Aerospace &amp; Defense",1,0)</f>
        <v>0</v>
      </c>
      <c r="T68">
        <f t="shared" ref="T68:T131" si="19">IF(F68="Food &amp; Beverage Processing",1,0)</f>
        <v>0</v>
      </c>
      <c r="U68">
        <f t="shared" si="16"/>
        <v>0</v>
      </c>
      <c r="V68">
        <f t="shared" si="8"/>
        <v>0</v>
      </c>
      <c r="W68">
        <f t="shared" si="9"/>
        <v>0</v>
      </c>
      <c r="X68">
        <f t="shared" si="10"/>
        <v>0</v>
      </c>
      <c r="Y68">
        <f t="shared" si="11"/>
        <v>0</v>
      </c>
    </row>
    <row r="69" spans="1:25" x14ac:dyDescent="0.25">
      <c r="A69" t="s">
        <v>255</v>
      </c>
      <c r="B69" t="s">
        <v>256</v>
      </c>
      <c r="C69">
        <v>2011</v>
      </c>
      <c r="D69" t="s">
        <v>257</v>
      </c>
      <c r="E69" t="s">
        <v>258</v>
      </c>
      <c r="F69" t="s">
        <v>39</v>
      </c>
      <c r="G69" t="s">
        <v>30</v>
      </c>
      <c r="H69">
        <v>16340400</v>
      </c>
      <c r="I69">
        <v>12671224939.158701</v>
      </c>
      <c r="J69">
        <v>11963018761.025499</v>
      </c>
      <c r="K69">
        <v>17657897786.533798</v>
      </c>
      <c r="L69">
        <v>0</v>
      </c>
      <c r="M69">
        <v>1</v>
      </c>
      <c r="N69">
        <f t="shared" si="12"/>
        <v>0</v>
      </c>
      <c r="O69">
        <f t="shared" si="13"/>
        <v>0</v>
      </c>
      <c r="P69">
        <f t="shared" si="14"/>
        <v>1</v>
      </c>
      <c r="Q69">
        <f t="shared" si="15"/>
        <v>0</v>
      </c>
      <c r="R69">
        <f t="shared" si="17"/>
        <v>0</v>
      </c>
      <c r="S69">
        <f t="shared" si="18"/>
        <v>0</v>
      </c>
      <c r="T69">
        <f t="shared" si="19"/>
        <v>0</v>
      </c>
      <c r="U69">
        <f t="shared" si="16"/>
        <v>0</v>
      </c>
      <c r="V69">
        <f t="shared" si="8"/>
        <v>0</v>
      </c>
      <c r="W69">
        <f t="shared" si="9"/>
        <v>0</v>
      </c>
      <c r="X69">
        <f t="shared" si="10"/>
        <v>0</v>
      </c>
      <c r="Y69">
        <f t="shared" si="11"/>
        <v>0</v>
      </c>
    </row>
    <row r="70" spans="1:25" x14ac:dyDescent="0.25">
      <c r="A70" t="s">
        <v>259</v>
      </c>
      <c r="B70" t="s">
        <v>71</v>
      </c>
      <c r="C70">
        <v>2011</v>
      </c>
      <c r="D70" t="s">
        <v>260</v>
      </c>
      <c r="E70" t="s">
        <v>261</v>
      </c>
      <c r="F70" t="s">
        <v>20</v>
      </c>
      <c r="G70" t="s">
        <v>21</v>
      </c>
      <c r="H70">
        <v>950000</v>
      </c>
      <c r="I70">
        <v>6763000000</v>
      </c>
      <c r="J70">
        <v>6361000000</v>
      </c>
      <c r="K70">
        <v>8518000000</v>
      </c>
      <c r="L70">
        <v>0</v>
      </c>
      <c r="M70">
        <v>0</v>
      </c>
      <c r="N70">
        <f t="shared" si="12"/>
        <v>1</v>
      </c>
      <c r="O70">
        <f t="shared" si="13"/>
        <v>0</v>
      </c>
      <c r="P70">
        <f t="shared" si="14"/>
        <v>0</v>
      </c>
      <c r="Q70">
        <f t="shared" si="15"/>
        <v>0</v>
      </c>
      <c r="R70">
        <f t="shared" si="17"/>
        <v>0</v>
      </c>
      <c r="S70">
        <f t="shared" si="18"/>
        <v>0</v>
      </c>
      <c r="T70">
        <f t="shared" si="19"/>
        <v>0</v>
      </c>
      <c r="U70">
        <f t="shared" si="16"/>
        <v>0</v>
      </c>
      <c r="V70">
        <f t="shared" ref="V70:V133" si="20">IF(F70="Construction Materials",1,0)</f>
        <v>0</v>
      </c>
      <c r="W70">
        <f t="shared" ref="W70:W133" si="21">IF(F70="Building Products",1,0)</f>
        <v>0</v>
      </c>
      <c r="X70">
        <f t="shared" ref="X70:X133" si="22">IF(F70="Tires",1,0)</f>
        <v>0</v>
      </c>
      <c r="Y70">
        <f t="shared" ref="Y70:Y133" si="23">IF(F70="Home building",1,0)</f>
        <v>0</v>
      </c>
    </row>
    <row r="71" spans="1:25" x14ac:dyDescent="0.25">
      <c r="A71" t="s">
        <v>262</v>
      </c>
      <c r="B71" t="s">
        <v>263</v>
      </c>
      <c r="C71">
        <v>2011</v>
      </c>
      <c r="D71" t="s">
        <v>264</v>
      </c>
      <c r="E71" t="s">
        <v>265</v>
      </c>
      <c r="F71" t="s">
        <v>145</v>
      </c>
      <c r="G71" t="s">
        <v>30</v>
      </c>
      <c r="H71">
        <v>5969000</v>
      </c>
      <c r="I71">
        <v>1894943181.8181801</v>
      </c>
      <c r="J71">
        <v>1861608987.6033101</v>
      </c>
      <c r="K71">
        <v>8667905991.7355404</v>
      </c>
      <c r="L71">
        <v>0</v>
      </c>
      <c r="M71">
        <v>1</v>
      </c>
      <c r="N71">
        <f t="shared" si="12"/>
        <v>0</v>
      </c>
      <c r="O71">
        <f t="shared" si="13"/>
        <v>0</v>
      </c>
      <c r="P71">
        <f t="shared" si="14"/>
        <v>0</v>
      </c>
      <c r="Q71">
        <f t="shared" si="15"/>
        <v>0</v>
      </c>
      <c r="R71">
        <f t="shared" si="17"/>
        <v>0</v>
      </c>
      <c r="S71">
        <f t="shared" si="18"/>
        <v>0</v>
      </c>
      <c r="T71">
        <f t="shared" si="19"/>
        <v>0</v>
      </c>
      <c r="U71">
        <f t="shared" si="16"/>
        <v>0</v>
      </c>
      <c r="V71">
        <f t="shared" si="20"/>
        <v>1</v>
      </c>
      <c r="W71">
        <f t="shared" si="21"/>
        <v>0</v>
      </c>
      <c r="X71">
        <f t="shared" si="22"/>
        <v>0</v>
      </c>
      <c r="Y71">
        <f t="shared" si="23"/>
        <v>0</v>
      </c>
    </row>
    <row r="72" spans="1:25" x14ac:dyDescent="0.25">
      <c r="A72" t="s">
        <v>266</v>
      </c>
      <c r="B72" t="s">
        <v>96</v>
      </c>
      <c r="C72">
        <v>2011</v>
      </c>
      <c r="D72" t="s">
        <v>267</v>
      </c>
      <c r="E72" t="s">
        <v>268</v>
      </c>
      <c r="F72" t="s">
        <v>145</v>
      </c>
      <c r="G72" t="s">
        <v>30</v>
      </c>
      <c r="H72">
        <v>47843207.399999999</v>
      </c>
      <c r="I72">
        <v>15268244009</v>
      </c>
      <c r="J72">
        <v>14735226006</v>
      </c>
      <c r="K72">
        <v>38838003302</v>
      </c>
      <c r="L72">
        <v>0</v>
      </c>
      <c r="M72">
        <v>1</v>
      </c>
      <c r="N72">
        <f t="shared" si="12"/>
        <v>0</v>
      </c>
      <c r="O72">
        <f t="shared" si="13"/>
        <v>0</v>
      </c>
      <c r="P72">
        <f t="shared" si="14"/>
        <v>0</v>
      </c>
      <c r="Q72">
        <f t="shared" si="15"/>
        <v>0</v>
      </c>
      <c r="R72">
        <f t="shared" si="17"/>
        <v>0</v>
      </c>
      <c r="S72">
        <f t="shared" si="18"/>
        <v>0</v>
      </c>
      <c r="T72">
        <f t="shared" si="19"/>
        <v>0</v>
      </c>
      <c r="U72">
        <f t="shared" si="16"/>
        <v>0</v>
      </c>
      <c r="V72">
        <f t="shared" si="20"/>
        <v>1</v>
      </c>
      <c r="W72">
        <f t="shared" si="21"/>
        <v>0</v>
      </c>
      <c r="X72">
        <f t="shared" si="22"/>
        <v>0</v>
      </c>
      <c r="Y72">
        <f t="shared" si="23"/>
        <v>0</v>
      </c>
    </row>
    <row r="73" spans="1:25" x14ac:dyDescent="0.25">
      <c r="A73" t="s">
        <v>269</v>
      </c>
      <c r="B73" t="s">
        <v>71</v>
      </c>
      <c r="C73">
        <v>2011</v>
      </c>
      <c r="D73" t="s">
        <v>270</v>
      </c>
      <c r="E73" t="s">
        <v>271</v>
      </c>
      <c r="F73" t="s">
        <v>20</v>
      </c>
      <c r="G73" t="s">
        <v>21</v>
      </c>
      <c r="H73">
        <v>2200000</v>
      </c>
      <c r="I73">
        <v>6097900000</v>
      </c>
      <c r="J73">
        <v>3307400000</v>
      </c>
      <c r="K73">
        <v>8974500000</v>
      </c>
      <c r="L73">
        <v>0</v>
      </c>
      <c r="M73">
        <v>0</v>
      </c>
      <c r="N73">
        <f t="shared" si="12"/>
        <v>1</v>
      </c>
      <c r="O73">
        <f t="shared" si="13"/>
        <v>0</v>
      </c>
      <c r="P73">
        <f t="shared" si="14"/>
        <v>0</v>
      </c>
      <c r="Q73">
        <f t="shared" si="15"/>
        <v>0</v>
      </c>
      <c r="R73">
        <f t="shared" si="17"/>
        <v>0</v>
      </c>
      <c r="S73">
        <f t="shared" si="18"/>
        <v>0</v>
      </c>
      <c r="T73">
        <f t="shared" si="19"/>
        <v>0</v>
      </c>
      <c r="U73">
        <f t="shared" si="16"/>
        <v>0</v>
      </c>
      <c r="V73">
        <f t="shared" si="20"/>
        <v>0</v>
      </c>
      <c r="W73">
        <f t="shared" si="21"/>
        <v>0</v>
      </c>
      <c r="X73">
        <f t="shared" si="22"/>
        <v>0</v>
      </c>
      <c r="Y73">
        <f t="shared" si="23"/>
        <v>0</v>
      </c>
    </row>
    <row r="74" spans="1:25" x14ac:dyDescent="0.25">
      <c r="A74" t="s">
        <v>272</v>
      </c>
      <c r="B74" t="s">
        <v>104</v>
      </c>
      <c r="C74">
        <v>2011</v>
      </c>
      <c r="D74" t="s">
        <v>273</v>
      </c>
      <c r="E74" t="s">
        <v>274</v>
      </c>
      <c r="F74" t="s">
        <v>156</v>
      </c>
      <c r="G74" t="s">
        <v>21</v>
      </c>
      <c r="H74">
        <v>127000</v>
      </c>
      <c r="I74">
        <v>1982116114.7902901</v>
      </c>
      <c r="J74">
        <v>1652705077.2626901</v>
      </c>
      <c r="K74">
        <v>976622958.05739498</v>
      </c>
      <c r="L74">
        <v>0</v>
      </c>
      <c r="M74">
        <v>0</v>
      </c>
      <c r="N74">
        <f t="shared" si="12"/>
        <v>0</v>
      </c>
      <c r="O74">
        <f t="shared" si="13"/>
        <v>0</v>
      </c>
      <c r="P74">
        <f t="shared" si="14"/>
        <v>0</v>
      </c>
      <c r="Q74">
        <f t="shared" si="15"/>
        <v>0</v>
      </c>
      <c r="R74">
        <f t="shared" si="17"/>
        <v>0</v>
      </c>
      <c r="S74">
        <f t="shared" si="18"/>
        <v>0</v>
      </c>
      <c r="T74">
        <f t="shared" si="19"/>
        <v>0</v>
      </c>
      <c r="U74">
        <f t="shared" si="16"/>
        <v>0</v>
      </c>
      <c r="V74">
        <f t="shared" si="20"/>
        <v>0</v>
      </c>
      <c r="W74">
        <f t="shared" si="21"/>
        <v>0</v>
      </c>
      <c r="X74">
        <f t="shared" si="22"/>
        <v>0</v>
      </c>
      <c r="Y74">
        <f t="shared" si="23"/>
        <v>0</v>
      </c>
    </row>
    <row r="75" spans="1:25" x14ac:dyDescent="0.25">
      <c r="A75" t="s">
        <v>275</v>
      </c>
      <c r="B75" t="s">
        <v>36</v>
      </c>
      <c r="C75">
        <v>2011</v>
      </c>
      <c r="D75" t="s">
        <v>276</v>
      </c>
      <c r="E75" t="s">
        <v>277</v>
      </c>
      <c r="F75" t="s">
        <v>43</v>
      </c>
      <c r="G75" t="s">
        <v>21</v>
      </c>
      <c r="H75">
        <v>75000</v>
      </c>
      <c r="I75">
        <v>396730384.54370397</v>
      </c>
      <c r="J75">
        <v>355631266.69565803</v>
      </c>
      <c r="K75">
        <v>348088836.42914802</v>
      </c>
      <c r="L75">
        <v>0</v>
      </c>
      <c r="M75">
        <v>0</v>
      </c>
      <c r="N75">
        <f t="shared" si="12"/>
        <v>0</v>
      </c>
      <c r="O75">
        <f t="shared" si="13"/>
        <v>0</v>
      </c>
      <c r="P75">
        <f t="shared" si="14"/>
        <v>0</v>
      </c>
      <c r="Q75">
        <f t="shared" si="15"/>
        <v>1</v>
      </c>
      <c r="R75">
        <f t="shared" si="17"/>
        <v>0</v>
      </c>
      <c r="S75">
        <f t="shared" si="18"/>
        <v>0</v>
      </c>
      <c r="T75">
        <f t="shared" si="19"/>
        <v>0</v>
      </c>
      <c r="U75">
        <f t="shared" si="16"/>
        <v>0</v>
      </c>
      <c r="V75">
        <f t="shared" si="20"/>
        <v>0</v>
      </c>
      <c r="W75">
        <f t="shared" si="21"/>
        <v>0</v>
      </c>
      <c r="X75">
        <f t="shared" si="22"/>
        <v>0</v>
      </c>
      <c r="Y75">
        <f t="shared" si="23"/>
        <v>0</v>
      </c>
    </row>
    <row r="76" spans="1:25" x14ac:dyDescent="0.25">
      <c r="A76" t="s">
        <v>278</v>
      </c>
      <c r="B76" t="s">
        <v>56</v>
      </c>
      <c r="C76">
        <v>2011</v>
      </c>
      <c r="D76" t="s">
        <v>279</v>
      </c>
      <c r="E76" t="s">
        <v>280</v>
      </c>
      <c r="F76" t="s">
        <v>156</v>
      </c>
      <c r="G76" t="s">
        <v>21</v>
      </c>
      <c r="H76">
        <v>800000</v>
      </c>
      <c r="I76">
        <v>10603759802.2173</v>
      </c>
      <c r="J76">
        <v>10013137482.1339</v>
      </c>
      <c r="K76">
        <v>9018195361.8933601</v>
      </c>
      <c r="L76">
        <v>0</v>
      </c>
      <c r="M76">
        <v>0</v>
      </c>
      <c r="N76">
        <f t="shared" si="12"/>
        <v>0</v>
      </c>
      <c r="O76">
        <f t="shared" si="13"/>
        <v>0</v>
      </c>
      <c r="P76">
        <f t="shared" si="14"/>
        <v>0</v>
      </c>
      <c r="Q76">
        <f t="shared" si="15"/>
        <v>0</v>
      </c>
      <c r="R76">
        <f t="shared" si="17"/>
        <v>0</v>
      </c>
      <c r="S76">
        <f t="shared" si="18"/>
        <v>0</v>
      </c>
      <c r="T76">
        <f t="shared" si="19"/>
        <v>0</v>
      </c>
      <c r="U76">
        <f t="shared" si="16"/>
        <v>0</v>
      </c>
      <c r="V76">
        <f t="shared" si="20"/>
        <v>0</v>
      </c>
      <c r="W76">
        <f t="shared" si="21"/>
        <v>0</v>
      </c>
      <c r="X76">
        <f t="shared" si="22"/>
        <v>0</v>
      </c>
      <c r="Y76">
        <f t="shared" si="23"/>
        <v>0</v>
      </c>
    </row>
    <row r="77" spans="1:25" x14ac:dyDescent="0.25">
      <c r="A77" t="s">
        <v>281</v>
      </c>
      <c r="B77" t="s">
        <v>282</v>
      </c>
      <c r="C77">
        <v>2011</v>
      </c>
      <c r="D77" t="s">
        <v>283</v>
      </c>
      <c r="E77" t="s">
        <v>284</v>
      </c>
      <c r="F77" t="s">
        <v>39</v>
      </c>
      <c r="G77" t="s">
        <v>30</v>
      </c>
      <c r="H77">
        <v>7038287.5</v>
      </c>
      <c r="I77">
        <v>4701376940.8655396</v>
      </c>
      <c r="J77">
        <v>4733009547.4066696</v>
      </c>
      <c r="K77">
        <v>7663969639.9075003</v>
      </c>
      <c r="L77">
        <v>0</v>
      </c>
      <c r="M77">
        <v>1</v>
      </c>
      <c r="N77">
        <f t="shared" si="12"/>
        <v>0</v>
      </c>
      <c r="O77">
        <f t="shared" si="13"/>
        <v>0</v>
      </c>
      <c r="P77">
        <f t="shared" si="14"/>
        <v>1</v>
      </c>
      <c r="Q77">
        <f t="shared" si="15"/>
        <v>0</v>
      </c>
      <c r="R77">
        <f t="shared" si="17"/>
        <v>0</v>
      </c>
      <c r="S77">
        <f t="shared" si="18"/>
        <v>0</v>
      </c>
      <c r="T77">
        <f t="shared" si="19"/>
        <v>0</v>
      </c>
      <c r="U77">
        <f t="shared" si="16"/>
        <v>0</v>
      </c>
      <c r="V77">
        <f t="shared" si="20"/>
        <v>0</v>
      </c>
      <c r="W77">
        <f t="shared" si="21"/>
        <v>0</v>
      </c>
      <c r="X77">
        <f t="shared" si="22"/>
        <v>0</v>
      </c>
      <c r="Y77">
        <f t="shared" si="23"/>
        <v>0</v>
      </c>
    </row>
    <row r="78" spans="1:25" x14ac:dyDescent="0.25">
      <c r="A78" t="s">
        <v>285</v>
      </c>
      <c r="B78" t="s">
        <v>56</v>
      </c>
      <c r="C78">
        <v>2011</v>
      </c>
      <c r="D78" t="s">
        <v>286</v>
      </c>
      <c r="E78" t="s">
        <v>287</v>
      </c>
      <c r="F78" t="s">
        <v>39</v>
      </c>
      <c r="G78" t="s">
        <v>21</v>
      </c>
      <c r="H78">
        <v>12066000</v>
      </c>
      <c r="I78">
        <v>13092538807.4167</v>
      </c>
      <c r="J78">
        <v>12429586742.719101</v>
      </c>
      <c r="K78">
        <v>18230172230.2547</v>
      </c>
      <c r="L78">
        <v>0</v>
      </c>
      <c r="M78">
        <v>0</v>
      </c>
      <c r="N78">
        <f t="shared" si="12"/>
        <v>0</v>
      </c>
      <c r="O78">
        <f t="shared" si="13"/>
        <v>0</v>
      </c>
      <c r="P78">
        <f t="shared" si="14"/>
        <v>1</v>
      </c>
      <c r="Q78">
        <f t="shared" si="15"/>
        <v>0</v>
      </c>
      <c r="R78">
        <f t="shared" si="17"/>
        <v>0</v>
      </c>
      <c r="S78">
        <f t="shared" si="18"/>
        <v>0</v>
      </c>
      <c r="T78">
        <f t="shared" si="19"/>
        <v>0</v>
      </c>
      <c r="U78">
        <f t="shared" si="16"/>
        <v>0</v>
      </c>
      <c r="V78">
        <f t="shared" si="20"/>
        <v>0</v>
      </c>
      <c r="W78">
        <f t="shared" si="21"/>
        <v>0</v>
      </c>
      <c r="X78">
        <f t="shared" si="22"/>
        <v>0</v>
      </c>
      <c r="Y78">
        <f t="shared" si="23"/>
        <v>0</v>
      </c>
    </row>
    <row r="79" spans="1:25" x14ac:dyDescent="0.25">
      <c r="A79" t="s">
        <v>288</v>
      </c>
      <c r="B79" t="s">
        <v>56</v>
      </c>
      <c r="C79">
        <v>2011</v>
      </c>
      <c r="D79" t="s">
        <v>289</v>
      </c>
      <c r="E79" t="s">
        <v>290</v>
      </c>
      <c r="F79" t="s">
        <v>43</v>
      </c>
      <c r="G79" t="s">
        <v>21</v>
      </c>
      <c r="H79">
        <v>1470000</v>
      </c>
      <c r="I79">
        <v>3753798280.8751302</v>
      </c>
      <c r="J79">
        <v>2442260124.8828201</v>
      </c>
      <c r="K79">
        <v>4713936986.6060801</v>
      </c>
      <c r="L79">
        <v>0</v>
      </c>
      <c r="M79">
        <v>0</v>
      </c>
      <c r="N79">
        <f t="shared" si="12"/>
        <v>0</v>
      </c>
      <c r="O79">
        <f t="shared" si="13"/>
        <v>0</v>
      </c>
      <c r="P79">
        <f t="shared" si="14"/>
        <v>0</v>
      </c>
      <c r="Q79">
        <f t="shared" si="15"/>
        <v>1</v>
      </c>
      <c r="R79">
        <f t="shared" si="17"/>
        <v>0</v>
      </c>
      <c r="S79">
        <f t="shared" si="18"/>
        <v>0</v>
      </c>
      <c r="T79">
        <f t="shared" si="19"/>
        <v>0</v>
      </c>
      <c r="U79">
        <f t="shared" si="16"/>
        <v>0</v>
      </c>
      <c r="V79">
        <f t="shared" si="20"/>
        <v>0</v>
      </c>
      <c r="W79">
        <f t="shared" si="21"/>
        <v>0</v>
      </c>
      <c r="X79">
        <f t="shared" si="22"/>
        <v>0</v>
      </c>
      <c r="Y79">
        <f t="shared" si="23"/>
        <v>0</v>
      </c>
    </row>
    <row r="80" spans="1:25" x14ac:dyDescent="0.25">
      <c r="A80" t="s">
        <v>291</v>
      </c>
      <c r="B80" t="s">
        <v>282</v>
      </c>
      <c r="C80">
        <v>2011</v>
      </c>
      <c r="D80" t="s">
        <v>292</v>
      </c>
      <c r="E80" t="s">
        <v>293</v>
      </c>
      <c r="F80" t="s">
        <v>43</v>
      </c>
      <c r="G80" t="s">
        <v>21</v>
      </c>
      <c r="H80">
        <v>40000</v>
      </c>
      <c r="I80">
        <v>545936438.71820295</v>
      </c>
      <c r="J80">
        <v>498229402.04823297</v>
      </c>
      <c r="K80">
        <v>1068151503.13842</v>
      </c>
      <c r="L80">
        <v>0</v>
      </c>
      <c r="M80">
        <v>0</v>
      </c>
      <c r="N80">
        <f t="shared" si="12"/>
        <v>0</v>
      </c>
      <c r="O80">
        <f t="shared" si="13"/>
        <v>0</v>
      </c>
      <c r="P80">
        <f t="shared" si="14"/>
        <v>0</v>
      </c>
      <c r="Q80">
        <f t="shared" si="15"/>
        <v>1</v>
      </c>
      <c r="R80">
        <f t="shared" si="17"/>
        <v>0</v>
      </c>
      <c r="S80">
        <f t="shared" si="18"/>
        <v>0</v>
      </c>
      <c r="T80">
        <f t="shared" si="19"/>
        <v>0</v>
      </c>
      <c r="U80">
        <f t="shared" si="16"/>
        <v>0</v>
      </c>
      <c r="V80">
        <f t="shared" si="20"/>
        <v>0</v>
      </c>
      <c r="W80">
        <f t="shared" si="21"/>
        <v>0</v>
      </c>
      <c r="X80">
        <f t="shared" si="22"/>
        <v>0</v>
      </c>
      <c r="Y80">
        <f t="shared" si="23"/>
        <v>0</v>
      </c>
    </row>
    <row r="81" spans="1:25" x14ac:dyDescent="0.25">
      <c r="A81" t="s">
        <v>294</v>
      </c>
      <c r="B81" t="s">
        <v>282</v>
      </c>
      <c r="C81">
        <v>2011</v>
      </c>
      <c r="D81" t="s">
        <v>295</v>
      </c>
      <c r="E81" t="s">
        <v>296</v>
      </c>
      <c r="F81" t="s">
        <v>20</v>
      </c>
      <c r="G81" t="s">
        <v>21</v>
      </c>
      <c r="H81">
        <v>230000</v>
      </c>
      <c r="I81">
        <v>1449097654.4433401</v>
      </c>
      <c r="J81">
        <v>1238654344.23522</v>
      </c>
      <c r="K81">
        <v>1794833399.40535</v>
      </c>
      <c r="L81">
        <v>0</v>
      </c>
      <c r="M81">
        <v>0</v>
      </c>
      <c r="N81">
        <f t="shared" si="12"/>
        <v>1</v>
      </c>
      <c r="O81">
        <f t="shared" si="13"/>
        <v>0</v>
      </c>
      <c r="P81">
        <f t="shared" si="14"/>
        <v>0</v>
      </c>
      <c r="Q81">
        <f t="shared" si="15"/>
        <v>0</v>
      </c>
      <c r="R81">
        <f t="shared" si="17"/>
        <v>0</v>
      </c>
      <c r="S81">
        <f t="shared" si="18"/>
        <v>0</v>
      </c>
      <c r="T81">
        <f t="shared" si="19"/>
        <v>0</v>
      </c>
      <c r="U81">
        <f t="shared" si="16"/>
        <v>0</v>
      </c>
      <c r="V81">
        <f t="shared" si="20"/>
        <v>0</v>
      </c>
      <c r="W81">
        <f t="shared" si="21"/>
        <v>0</v>
      </c>
      <c r="X81">
        <f t="shared" si="22"/>
        <v>0</v>
      </c>
      <c r="Y81">
        <f t="shared" si="23"/>
        <v>0</v>
      </c>
    </row>
    <row r="82" spans="1:25" x14ac:dyDescent="0.25">
      <c r="A82" t="s">
        <v>297</v>
      </c>
      <c r="B82" t="s">
        <v>56</v>
      </c>
      <c r="C82">
        <v>2011</v>
      </c>
      <c r="D82" t="s">
        <v>298</v>
      </c>
      <c r="E82" t="s">
        <v>299</v>
      </c>
      <c r="F82" t="s">
        <v>34</v>
      </c>
      <c r="G82" t="s">
        <v>21</v>
      </c>
      <c r="H82">
        <v>390000</v>
      </c>
      <c r="I82">
        <v>14531272045.6315</v>
      </c>
      <c r="J82">
        <v>13787323257.122</v>
      </c>
      <c r="K82">
        <v>14633994823.082701</v>
      </c>
      <c r="L82">
        <v>0</v>
      </c>
      <c r="M82">
        <v>0</v>
      </c>
      <c r="N82">
        <f t="shared" si="12"/>
        <v>0</v>
      </c>
      <c r="O82">
        <f t="shared" si="13"/>
        <v>1</v>
      </c>
      <c r="P82">
        <f t="shared" si="14"/>
        <v>0</v>
      </c>
      <c r="Q82">
        <f t="shared" si="15"/>
        <v>0</v>
      </c>
      <c r="R82">
        <f t="shared" si="17"/>
        <v>0</v>
      </c>
      <c r="S82">
        <f t="shared" si="18"/>
        <v>0</v>
      </c>
      <c r="T82">
        <f t="shared" si="19"/>
        <v>0</v>
      </c>
      <c r="U82">
        <f t="shared" si="16"/>
        <v>0</v>
      </c>
      <c r="V82">
        <f t="shared" si="20"/>
        <v>0</v>
      </c>
      <c r="W82">
        <f t="shared" si="21"/>
        <v>0</v>
      </c>
      <c r="X82">
        <f t="shared" si="22"/>
        <v>0</v>
      </c>
      <c r="Y82">
        <f t="shared" si="23"/>
        <v>0</v>
      </c>
    </row>
    <row r="83" spans="1:25" x14ac:dyDescent="0.25">
      <c r="A83" t="s">
        <v>300</v>
      </c>
      <c r="B83" t="s">
        <v>56</v>
      </c>
      <c r="C83">
        <v>2011</v>
      </c>
      <c r="D83" t="s">
        <v>301</v>
      </c>
      <c r="E83" t="s">
        <v>302</v>
      </c>
      <c r="F83" t="s">
        <v>145</v>
      </c>
      <c r="G83" t="s">
        <v>21</v>
      </c>
      <c r="H83">
        <v>11850000</v>
      </c>
      <c r="I83">
        <v>2679094996.7428799</v>
      </c>
      <c r="J83">
        <v>2066359967.5876601</v>
      </c>
      <c r="K83">
        <v>3985076502.6454201</v>
      </c>
      <c r="L83">
        <v>0</v>
      </c>
      <c r="M83">
        <v>0</v>
      </c>
      <c r="N83">
        <f t="shared" si="12"/>
        <v>0</v>
      </c>
      <c r="O83">
        <f t="shared" si="13"/>
        <v>0</v>
      </c>
      <c r="P83">
        <f t="shared" si="14"/>
        <v>0</v>
      </c>
      <c r="Q83">
        <f t="shared" si="15"/>
        <v>0</v>
      </c>
      <c r="R83">
        <f t="shared" si="17"/>
        <v>0</v>
      </c>
      <c r="S83">
        <f t="shared" si="18"/>
        <v>0</v>
      </c>
      <c r="T83">
        <f t="shared" si="19"/>
        <v>0</v>
      </c>
      <c r="U83">
        <f t="shared" si="16"/>
        <v>0</v>
      </c>
      <c r="V83">
        <f t="shared" si="20"/>
        <v>1</v>
      </c>
      <c r="W83">
        <f t="shared" si="21"/>
        <v>0</v>
      </c>
      <c r="X83">
        <f t="shared" si="22"/>
        <v>0</v>
      </c>
      <c r="Y83">
        <f t="shared" si="23"/>
        <v>0</v>
      </c>
    </row>
    <row r="84" spans="1:25" x14ac:dyDescent="0.25">
      <c r="A84" t="s">
        <v>303</v>
      </c>
      <c r="B84" t="s">
        <v>56</v>
      </c>
      <c r="C84">
        <v>2011</v>
      </c>
      <c r="D84" t="s">
        <v>304</v>
      </c>
      <c r="E84" t="s">
        <v>305</v>
      </c>
      <c r="F84" t="s">
        <v>39</v>
      </c>
      <c r="G84" t="s">
        <v>21</v>
      </c>
      <c r="H84">
        <v>13074000</v>
      </c>
      <c r="I84">
        <v>14729658876.0546</v>
      </c>
      <c r="J84">
        <v>13848488218.751499</v>
      </c>
      <c r="K84">
        <v>20537345683.916199</v>
      </c>
      <c r="L84">
        <v>0</v>
      </c>
      <c r="M84">
        <v>0</v>
      </c>
      <c r="N84">
        <f t="shared" si="12"/>
        <v>0</v>
      </c>
      <c r="O84">
        <f t="shared" si="13"/>
        <v>0</v>
      </c>
      <c r="P84">
        <f t="shared" si="14"/>
        <v>1</v>
      </c>
      <c r="Q84">
        <f t="shared" si="15"/>
        <v>0</v>
      </c>
      <c r="R84">
        <f t="shared" si="17"/>
        <v>0</v>
      </c>
      <c r="S84">
        <f t="shared" si="18"/>
        <v>0</v>
      </c>
      <c r="T84">
        <f t="shared" si="19"/>
        <v>0</v>
      </c>
      <c r="U84">
        <f t="shared" si="16"/>
        <v>0</v>
      </c>
      <c r="V84">
        <f t="shared" si="20"/>
        <v>0</v>
      </c>
      <c r="W84">
        <f t="shared" si="21"/>
        <v>0</v>
      </c>
      <c r="X84">
        <f t="shared" si="22"/>
        <v>0</v>
      </c>
      <c r="Y84">
        <f t="shared" si="23"/>
        <v>0</v>
      </c>
    </row>
    <row r="85" spans="1:25" x14ac:dyDescent="0.25">
      <c r="A85" t="s">
        <v>306</v>
      </c>
      <c r="B85" t="s">
        <v>282</v>
      </c>
      <c r="C85">
        <v>2011</v>
      </c>
      <c r="D85" t="s">
        <v>307</v>
      </c>
      <c r="E85" t="s">
        <v>308</v>
      </c>
      <c r="F85" t="s">
        <v>43</v>
      </c>
      <c r="G85" t="s">
        <v>30</v>
      </c>
      <c r="H85">
        <v>22500348</v>
      </c>
      <c r="I85">
        <v>13248318995.705299</v>
      </c>
      <c r="J85">
        <v>12440403600.924999</v>
      </c>
      <c r="K85">
        <v>20408276511.3974</v>
      </c>
      <c r="L85">
        <v>0</v>
      </c>
      <c r="M85">
        <v>1</v>
      </c>
      <c r="N85">
        <f t="shared" si="12"/>
        <v>0</v>
      </c>
      <c r="O85">
        <f t="shared" si="13"/>
        <v>0</v>
      </c>
      <c r="P85">
        <f t="shared" si="14"/>
        <v>0</v>
      </c>
      <c r="Q85">
        <f t="shared" si="15"/>
        <v>1</v>
      </c>
      <c r="R85">
        <f t="shared" si="17"/>
        <v>0</v>
      </c>
      <c r="S85">
        <f t="shared" si="18"/>
        <v>0</v>
      </c>
      <c r="T85">
        <f t="shared" si="19"/>
        <v>0</v>
      </c>
      <c r="U85">
        <f t="shared" si="16"/>
        <v>0</v>
      </c>
      <c r="V85">
        <f t="shared" si="20"/>
        <v>0</v>
      </c>
      <c r="W85">
        <f t="shared" si="21"/>
        <v>0</v>
      </c>
      <c r="X85">
        <f t="shared" si="22"/>
        <v>0</v>
      </c>
      <c r="Y85">
        <f t="shared" si="23"/>
        <v>0</v>
      </c>
    </row>
    <row r="86" spans="1:25" x14ac:dyDescent="0.25">
      <c r="A86" t="s">
        <v>309</v>
      </c>
      <c r="B86" t="s">
        <v>282</v>
      </c>
      <c r="C86">
        <v>2011</v>
      </c>
      <c r="D86" t="s">
        <v>310</v>
      </c>
      <c r="E86" t="s">
        <v>311</v>
      </c>
      <c r="F86" t="s">
        <v>20</v>
      </c>
      <c r="G86" t="s">
        <v>21</v>
      </c>
      <c r="H86">
        <v>27700</v>
      </c>
      <c r="I86">
        <v>299364717.54212099</v>
      </c>
      <c r="J86">
        <v>219896002.64288101</v>
      </c>
      <c r="K86">
        <v>252111628.67525601</v>
      </c>
      <c r="L86">
        <v>0</v>
      </c>
      <c r="M86">
        <v>0</v>
      </c>
      <c r="N86">
        <f t="shared" si="12"/>
        <v>1</v>
      </c>
      <c r="O86">
        <f t="shared" si="13"/>
        <v>0</v>
      </c>
      <c r="P86">
        <f t="shared" si="14"/>
        <v>0</v>
      </c>
      <c r="Q86">
        <f t="shared" si="15"/>
        <v>0</v>
      </c>
      <c r="R86">
        <f t="shared" si="17"/>
        <v>0</v>
      </c>
      <c r="S86">
        <f t="shared" si="18"/>
        <v>0</v>
      </c>
      <c r="T86">
        <f t="shared" si="19"/>
        <v>0</v>
      </c>
      <c r="U86">
        <f t="shared" si="16"/>
        <v>0</v>
      </c>
      <c r="V86">
        <f t="shared" si="20"/>
        <v>0</v>
      </c>
      <c r="W86">
        <f t="shared" si="21"/>
        <v>0</v>
      </c>
      <c r="X86">
        <f t="shared" si="22"/>
        <v>0</v>
      </c>
      <c r="Y86">
        <f t="shared" si="23"/>
        <v>0</v>
      </c>
    </row>
    <row r="87" spans="1:25" x14ac:dyDescent="0.25">
      <c r="A87" t="s">
        <v>312</v>
      </c>
      <c r="B87" t="s">
        <v>56</v>
      </c>
      <c r="C87">
        <v>2011</v>
      </c>
      <c r="D87" t="s">
        <v>313</v>
      </c>
      <c r="E87" t="s">
        <v>314</v>
      </c>
      <c r="F87" t="s">
        <v>145</v>
      </c>
      <c r="G87" t="s">
        <v>21</v>
      </c>
      <c r="H87">
        <v>7450000</v>
      </c>
      <c r="I87">
        <v>1312921241.2018001</v>
      </c>
      <c r="J87">
        <v>969442317.16423798</v>
      </c>
      <c r="K87">
        <v>2738817744.1649899</v>
      </c>
      <c r="L87">
        <v>0</v>
      </c>
      <c r="M87">
        <v>0</v>
      </c>
      <c r="N87">
        <f t="shared" si="12"/>
        <v>0</v>
      </c>
      <c r="O87">
        <f t="shared" si="13"/>
        <v>0</v>
      </c>
      <c r="P87">
        <f t="shared" si="14"/>
        <v>0</v>
      </c>
      <c r="Q87">
        <f t="shared" si="15"/>
        <v>0</v>
      </c>
      <c r="R87">
        <f t="shared" si="17"/>
        <v>0</v>
      </c>
      <c r="S87">
        <f t="shared" si="18"/>
        <v>0</v>
      </c>
      <c r="T87">
        <f t="shared" si="19"/>
        <v>0</v>
      </c>
      <c r="U87">
        <f t="shared" si="16"/>
        <v>0</v>
      </c>
      <c r="V87">
        <f t="shared" si="20"/>
        <v>1</v>
      </c>
      <c r="W87">
        <f t="shared" si="21"/>
        <v>0</v>
      </c>
      <c r="X87">
        <f t="shared" si="22"/>
        <v>0</v>
      </c>
      <c r="Y87">
        <f t="shared" si="23"/>
        <v>0</v>
      </c>
    </row>
    <row r="88" spans="1:25" x14ac:dyDescent="0.25">
      <c r="A88" t="s">
        <v>315</v>
      </c>
      <c r="B88" t="s">
        <v>171</v>
      </c>
      <c r="C88">
        <v>2011</v>
      </c>
      <c r="D88" t="s">
        <v>316</v>
      </c>
      <c r="E88" t="s">
        <v>317</v>
      </c>
      <c r="F88" t="s">
        <v>43</v>
      </c>
      <c r="G88" t="s">
        <v>21</v>
      </c>
      <c r="H88">
        <v>32000</v>
      </c>
      <c r="I88">
        <v>342069021.605524</v>
      </c>
      <c r="J88">
        <v>329571476.79758298</v>
      </c>
      <c r="K88">
        <v>251498807.285283</v>
      </c>
      <c r="L88">
        <v>0</v>
      </c>
      <c r="M88">
        <v>0</v>
      </c>
      <c r="N88">
        <f t="shared" si="12"/>
        <v>0</v>
      </c>
      <c r="O88">
        <f t="shared" si="13"/>
        <v>0</v>
      </c>
      <c r="P88">
        <f t="shared" si="14"/>
        <v>0</v>
      </c>
      <c r="Q88">
        <f t="shared" si="15"/>
        <v>1</v>
      </c>
      <c r="R88">
        <f t="shared" si="17"/>
        <v>0</v>
      </c>
      <c r="S88">
        <f t="shared" si="18"/>
        <v>0</v>
      </c>
      <c r="T88">
        <f t="shared" si="19"/>
        <v>0</v>
      </c>
      <c r="U88">
        <f t="shared" si="16"/>
        <v>0</v>
      </c>
      <c r="V88">
        <f t="shared" si="20"/>
        <v>0</v>
      </c>
      <c r="W88">
        <f t="shared" si="21"/>
        <v>0</v>
      </c>
      <c r="X88">
        <f t="shared" si="22"/>
        <v>0</v>
      </c>
      <c r="Y88">
        <f t="shared" si="23"/>
        <v>0</v>
      </c>
    </row>
    <row r="89" spans="1:25" x14ac:dyDescent="0.25">
      <c r="A89" t="s">
        <v>318</v>
      </c>
      <c r="B89" t="s">
        <v>17</v>
      </c>
      <c r="C89">
        <v>2011</v>
      </c>
      <c r="D89" t="s">
        <v>319</v>
      </c>
      <c r="E89" t="s">
        <v>320</v>
      </c>
      <c r="F89" t="s">
        <v>156</v>
      </c>
      <c r="G89" t="s">
        <v>21</v>
      </c>
      <c r="H89">
        <v>350000</v>
      </c>
      <c r="I89">
        <v>1248322309.0799799</v>
      </c>
      <c r="J89">
        <v>1232134696.3319299</v>
      </c>
      <c r="K89">
        <v>1638015634.3956699</v>
      </c>
      <c r="L89">
        <v>0</v>
      </c>
      <c r="M89">
        <v>0</v>
      </c>
      <c r="N89">
        <f t="shared" si="12"/>
        <v>0</v>
      </c>
      <c r="O89">
        <f t="shared" si="13"/>
        <v>0</v>
      </c>
      <c r="P89">
        <f t="shared" si="14"/>
        <v>0</v>
      </c>
      <c r="Q89">
        <f t="shared" si="15"/>
        <v>0</v>
      </c>
      <c r="R89">
        <f t="shared" si="17"/>
        <v>0</v>
      </c>
      <c r="S89">
        <f t="shared" si="18"/>
        <v>0</v>
      </c>
      <c r="T89">
        <f t="shared" si="19"/>
        <v>0</v>
      </c>
      <c r="U89">
        <f t="shared" si="16"/>
        <v>0</v>
      </c>
      <c r="V89">
        <f t="shared" si="20"/>
        <v>0</v>
      </c>
      <c r="W89">
        <f t="shared" si="21"/>
        <v>0</v>
      </c>
      <c r="X89">
        <f t="shared" si="22"/>
        <v>0</v>
      </c>
      <c r="Y89">
        <f t="shared" si="23"/>
        <v>0</v>
      </c>
    </row>
    <row r="90" spans="1:25" x14ac:dyDescent="0.25">
      <c r="A90" t="s">
        <v>321</v>
      </c>
      <c r="B90" t="s">
        <v>282</v>
      </c>
      <c r="C90">
        <v>2011</v>
      </c>
      <c r="D90" t="s">
        <v>322</v>
      </c>
      <c r="E90" t="s">
        <v>323</v>
      </c>
      <c r="F90" t="s">
        <v>156</v>
      </c>
      <c r="G90" t="s">
        <v>21</v>
      </c>
      <c r="H90">
        <v>63000</v>
      </c>
      <c r="I90">
        <v>280611727.78328401</v>
      </c>
      <c r="J90">
        <v>281347076.31318098</v>
      </c>
      <c r="K90">
        <v>532347538.81731099</v>
      </c>
      <c r="L90">
        <v>0</v>
      </c>
      <c r="M90">
        <v>0</v>
      </c>
      <c r="N90">
        <f t="shared" si="12"/>
        <v>0</v>
      </c>
      <c r="O90">
        <f t="shared" si="13"/>
        <v>0</v>
      </c>
      <c r="P90">
        <f t="shared" si="14"/>
        <v>0</v>
      </c>
      <c r="Q90">
        <f t="shared" si="15"/>
        <v>0</v>
      </c>
      <c r="R90">
        <f t="shared" si="17"/>
        <v>0</v>
      </c>
      <c r="S90">
        <f t="shared" si="18"/>
        <v>0</v>
      </c>
      <c r="T90">
        <f t="shared" si="19"/>
        <v>0</v>
      </c>
      <c r="U90">
        <f t="shared" si="16"/>
        <v>0</v>
      </c>
      <c r="V90">
        <f t="shared" si="20"/>
        <v>0</v>
      </c>
      <c r="W90">
        <f t="shared" si="21"/>
        <v>0</v>
      </c>
      <c r="X90">
        <f t="shared" si="22"/>
        <v>0</v>
      </c>
      <c r="Y90">
        <f t="shared" si="23"/>
        <v>0</v>
      </c>
    </row>
    <row r="91" spans="1:25" x14ac:dyDescent="0.25">
      <c r="A91" t="s">
        <v>324</v>
      </c>
      <c r="B91" t="s">
        <v>223</v>
      </c>
      <c r="C91">
        <v>2011</v>
      </c>
      <c r="D91" t="s">
        <v>325</v>
      </c>
      <c r="E91" t="s">
        <v>326</v>
      </c>
      <c r="F91" t="s">
        <v>43</v>
      </c>
      <c r="G91" t="s">
        <v>30</v>
      </c>
      <c r="H91">
        <v>11987385</v>
      </c>
      <c r="I91">
        <v>8868622966.6613007</v>
      </c>
      <c r="J91">
        <v>5777990014.4950895</v>
      </c>
      <c r="K91">
        <v>25162238685.778702</v>
      </c>
      <c r="L91">
        <v>0</v>
      </c>
      <c r="M91">
        <v>1</v>
      </c>
      <c r="N91">
        <f t="shared" si="12"/>
        <v>0</v>
      </c>
      <c r="O91">
        <f t="shared" si="13"/>
        <v>0</v>
      </c>
      <c r="P91">
        <f t="shared" si="14"/>
        <v>0</v>
      </c>
      <c r="Q91">
        <f t="shared" si="15"/>
        <v>1</v>
      </c>
      <c r="R91">
        <f t="shared" si="17"/>
        <v>0</v>
      </c>
      <c r="S91">
        <f t="shared" si="18"/>
        <v>0</v>
      </c>
      <c r="T91">
        <f t="shared" si="19"/>
        <v>0</v>
      </c>
      <c r="U91">
        <f t="shared" si="16"/>
        <v>0</v>
      </c>
      <c r="V91">
        <f t="shared" si="20"/>
        <v>0</v>
      </c>
      <c r="W91">
        <f t="shared" si="21"/>
        <v>0</v>
      </c>
      <c r="X91">
        <f t="shared" si="22"/>
        <v>0</v>
      </c>
      <c r="Y91">
        <f t="shared" si="23"/>
        <v>0</v>
      </c>
    </row>
    <row r="92" spans="1:25" x14ac:dyDescent="0.25">
      <c r="A92" t="s">
        <v>327</v>
      </c>
      <c r="B92" t="s">
        <v>328</v>
      </c>
      <c r="C92">
        <v>2011</v>
      </c>
      <c r="D92" t="s">
        <v>329</v>
      </c>
      <c r="E92" t="s">
        <v>330</v>
      </c>
      <c r="F92" t="s">
        <v>145</v>
      </c>
      <c r="G92" t="s">
        <v>21</v>
      </c>
      <c r="H92">
        <v>11590000</v>
      </c>
      <c r="I92">
        <v>2061853721.6828499</v>
      </c>
      <c r="J92">
        <v>1646095792.88026</v>
      </c>
      <c r="K92">
        <v>6779339805.8252401</v>
      </c>
      <c r="L92">
        <v>0</v>
      </c>
      <c r="M92">
        <v>0</v>
      </c>
      <c r="N92">
        <f t="shared" si="12"/>
        <v>0</v>
      </c>
      <c r="O92">
        <f t="shared" si="13"/>
        <v>0</v>
      </c>
      <c r="P92">
        <f t="shared" si="14"/>
        <v>0</v>
      </c>
      <c r="Q92">
        <f t="shared" si="15"/>
        <v>0</v>
      </c>
      <c r="R92">
        <f t="shared" si="17"/>
        <v>0</v>
      </c>
      <c r="S92">
        <f t="shared" si="18"/>
        <v>0</v>
      </c>
      <c r="T92">
        <f t="shared" si="19"/>
        <v>0</v>
      </c>
      <c r="U92">
        <f t="shared" si="16"/>
        <v>0</v>
      </c>
      <c r="V92">
        <f t="shared" si="20"/>
        <v>1</v>
      </c>
      <c r="W92">
        <f t="shared" si="21"/>
        <v>0</v>
      </c>
      <c r="X92">
        <f t="shared" si="22"/>
        <v>0</v>
      </c>
      <c r="Y92">
        <f t="shared" si="23"/>
        <v>0</v>
      </c>
    </row>
    <row r="93" spans="1:25" x14ac:dyDescent="0.25">
      <c r="A93" t="s">
        <v>331</v>
      </c>
      <c r="B93" t="s">
        <v>332</v>
      </c>
      <c r="C93">
        <v>2011</v>
      </c>
      <c r="D93" t="s">
        <v>333</v>
      </c>
      <c r="E93" t="s">
        <v>334</v>
      </c>
      <c r="F93" t="s">
        <v>20</v>
      </c>
      <c r="G93" t="s">
        <v>30</v>
      </c>
      <c r="H93">
        <v>1126941</v>
      </c>
      <c r="I93">
        <v>5941766211.6041002</v>
      </c>
      <c r="J93">
        <v>5481015358.3617697</v>
      </c>
      <c r="K93">
        <v>9649104095.5631409</v>
      </c>
      <c r="L93">
        <v>0</v>
      </c>
      <c r="M93">
        <v>1</v>
      </c>
      <c r="N93">
        <f t="shared" si="12"/>
        <v>1</v>
      </c>
      <c r="O93">
        <f t="shared" si="13"/>
        <v>0</v>
      </c>
      <c r="P93">
        <f t="shared" si="14"/>
        <v>0</v>
      </c>
      <c r="Q93">
        <f t="shared" si="15"/>
        <v>0</v>
      </c>
      <c r="R93">
        <f t="shared" si="17"/>
        <v>0</v>
      </c>
      <c r="S93">
        <f t="shared" si="18"/>
        <v>0</v>
      </c>
      <c r="T93">
        <f t="shared" si="19"/>
        <v>0</v>
      </c>
      <c r="U93">
        <f t="shared" si="16"/>
        <v>0</v>
      </c>
      <c r="V93">
        <f t="shared" si="20"/>
        <v>0</v>
      </c>
      <c r="W93">
        <f t="shared" si="21"/>
        <v>0</v>
      </c>
      <c r="X93">
        <f t="shared" si="22"/>
        <v>0</v>
      </c>
      <c r="Y93">
        <f t="shared" si="23"/>
        <v>0</v>
      </c>
    </row>
    <row r="94" spans="1:25" x14ac:dyDescent="0.25">
      <c r="A94" t="s">
        <v>335</v>
      </c>
      <c r="B94" t="s">
        <v>71</v>
      </c>
      <c r="C94">
        <v>2011</v>
      </c>
      <c r="D94" t="s">
        <v>336</v>
      </c>
      <c r="E94" t="s">
        <v>337</v>
      </c>
      <c r="F94" t="s">
        <v>156</v>
      </c>
      <c r="G94" t="s">
        <v>21</v>
      </c>
      <c r="H94">
        <v>820000</v>
      </c>
      <c r="I94">
        <v>1927973000</v>
      </c>
      <c r="J94">
        <v>1812528000</v>
      </c>
      <c r="K94">
        <v>1571318000</v>
      </c>
      <c r="L94">
        <v>0</v>
      </c>
      <c r="M94">
        <v>0</v>
      </c>
      <c r="N94">
        <f t="shared" si="12"/>
        <v>0</v>
      </c>
      <c r="O94">
        <f t="shared" si="13"/>
        <v>0</v>
      </c>
      <c r="P94">
        <f t="shared" si="14"/>
        <v>0</v>
      </c>
      <c r="Q94">
        <f t="shared" si="15"/>
        <v>0</v>
      </c>
      <c r="R94">
        <f t="shared" si="17"/>
        <v>0</v>
      </c>
      <c r="S94">
        <f t="shared" si="18"/>
        <v>0</v>
      </c>
      <c r="T94">
        <f t="shared" si="19"/>
        <v>0</v>
      </c>
      <c r="U94">
        <f t="shared" si="16"/>
        <v>0</v>
      </c>
      <c r="V94">
        <f t="shared" si="20"/>
        <v>0</v>
      </c>
      <c r="W94">
        <f t="shared" si="21"/>
        <v>0</v>
      </c>
      <c r="X94">
        <f t="shared" si="22"/>
        <v>0</v>
      </c>
      <c r="Y94">
        <f t="shared" si="23"/>
        <v>0</v>
      </c>
    </row>
    <row r="95" spans="1:25" x14ac:dyDescent="0.25">
      <c r="A95" t="s">
        <v>338</v>
      </c>
      <c r="B95" t="s">
        <v>332</v>
      </c>
      <c r="C95">
        <v>2011</v>
      </c>
      <c r="D95" t="s">
        <v>339</v>
      </c>
      <c r="E95" t="s">
        <v>340</v>
      </c>
      <c r="F95" t="s">
        <v>124</v>
      </c>
      <c r="G95" t="s">
        <v>30</v>
      </c>
      <c r="H95">
        <v>776377</v>
      </c>
      <c r="I95">
        <v>8834045307.4433708</v>
      </c>
      <c r="J95">
        <v>8261229773.46278</v>
      </c>
      <c r="K95">
        <v>9376699029.1262093</v>
      </c>
      <c r="L95">
        <v>0</v>
      </c>
      <c r="M95">
        <v>1</v>
      </c>
      <c r="N95">
        <f t="shared" si="12"/>
        <v>0</v>
      </c>
      <c r="O95">
        <f t="shared" si="13"/>
        <v>0</v>
      </c>
      <c r="P95">
        <f t="shared" si="14"/>
        <v>0</v>
      </c>
      <c r="Q95">
        <f t="shared" si="15"/>
        <v>0</v>
      </c>
      <c r="R95">
        <f t="shared" si="17"/>
        <v>0</v>
      </c>
      <c r="S95">
        <f t="shared" si="18"/>
        <v>0</v>
      </c>
      <c r="T95">
        <f t="shared" si="19"/>
        <v>1</v>
      </c>
      <c r="U95">
        <f t="shared" si="16"/>
        <v>0</v>
      </c>
      <c r="V95">
        <f t="shared" si="20"/>
        <v>0</v>
      </c>
      <c r="W95">
        <f t="shared" si="21"/>
        <v>0</v>
      </c>
      <c r="X95">
        <f t="shared" si="22"/>
        <v>0</v>
      </c>
      <c r="Y95">
        <f t="shared" si="23"/>
        <v>0</v>
      </c>
    </row>
    <row r="96" spans="1:25" x14ac:dyDescent="0.25">
      <c r="A96" t="s">
        <v>341</v>
      </c>
      <c r="B96" t="s">
        <v>71</v>
      </c>
      <c r="C96">
        <v>2011</v>
      </c>
      <c r="D96" t="s">
        <v>342</v>
      </c>
      <c r="E96" t="s">
        <v>343</v>
      </c>
      <c r="F96" t="s">
        <v>124</v>
      </c>
      <c r="G96" t="s">
        <v>30</v>
      </c>
      <c r="H96">
        <v>1911921</v>
      </c>
      <c r="I96">
        <v>12386100000</v>
      </c>
      <c r="J96">
        <v>10982500000</v>
      </c>
      <c r="K96">
        <v>11408700000</v>
      </c>
      <c r="L96">
        <v>0</v>
      </c>
      <c r="M96">
        <v>1</v>
      </c>
      <c r="N96">
        <f t="shared" si="12"/>
        <v>0</v>
      </c>
      <c r="O96">
        <f t="shared" si="13"/>
        <v>0</v>
      </c>
      <c r="P96">
        <f t="shared" si="14"/>
        <v>0</v>
      </c>
      <c r="Q96">
        <f t="shared" si="15"/>
        <v>0</v>
      </c>
      <c r="R96">
        <f t="shared" si="17"/>
        <v>0</v>
      </c>
      <c r="S96">
        <f t="shared" si="18"/>
        <v>0</v>
      </c>
      <c r="T96">
        <f t="shared" si="19"/>
        <v>1</v>
      </c>
      <c r="U96">
        <f t="shared" si="16"/>
        <v>0</v>
      </c>
      <c r="V96">
        <f t="shared" si="20"/>
        <v>0</v>
      </c>
      <c r="W96">
        <f t="shared" si="21"/>
        <v>0</v>
      </c>
      <c r="X96">
        <f t="shared" si="22"/>
        <v>0</v>
      </c>
      <c r="Y96">
        <f t="shared" si="23"/>
        <v>0</v>
      </c>
    </row>
    <row r="97" spans="1:25" x14ac:dyDescent="0.25">
      <c r="A97" t="s">
        <v>344</v>
      </c>
      <c r="B97" t="s">
        <v>71</v>
      </c>
      <c r="C97">
        <v>2011</v>
      </c>
      <c r="D97" t="s">
        <v>345</v>
      </c>
      <c r="E97" t="s">
        <v>346</v>
      </c>
      <c r="F97" t="s">
        <v>124</v>
      </c>
      <c r="G97" t="s">
        <v>30</v>
      </c>
      <c r="H97">
        <v>110682</v>
      </c>
      <c r="I97">
        <v>3332000000</v>
      </c>
      <c r="J97">
        <v>2829500000</v>
      </c>
      <c r="K97">
        <v>7167600000</v>
      </c>
      <c r="L97">
        <v>0</v>
      </c>
      <c r="M97">
        <v>1</v>
      </c>
      <c r="N97">
        <f t="shared" si="12"/>
        <v>0</v>
      </c>
      <c r="O97">
        <f t="shared" si="13"/>
        <v>0</v>
      </c>
      <c r="P97">
        <f t="shared" si="14"/>
        <v>0</v>
      </c>
      <c r="Q97">
        <f t="shared" si="15"/>
        <v>0</v>
      </c>
      <c r="R97">
        <f t="shared" si="17"/>
        <v>0</v>
      </c>
      <c r="S97">
        <f t="shared" si="18"/>
        <v>0</v>
      </c>
      <c r="T97">
        <f t="shared" si="19"/>
        <v>1</v>
      </c>
      <c r="U97">
        <f t="shared" si="16"/>
        <v>0</v>
      </c>
      <c r="V97">
        <f t="shared" si="20"/>
        <v>0</v>
      </c>
      <c r="W97">
        <f t="shared" si="21"/>
        <v>0</v>
      </c>
      <c r="X97">
        <f t="shared" si="22"/>
        <v>0</v>
      </c>
      <c r="Y97">
        <f t="shared" si="23"/>
        <v>0</v>
      </c>
    </row>
    <row r="98" spans="1:25" x14ac:dyDescent="0.25">
      <c r="A98" t="s">
        <v>347</v>
      </c>
      <c r="B98" t="s">
        <v>181</v>
      </c>
      <c r="C98">
        <v>2011</v>
      </c>
      <c r="D98" t="s">
        <v>348</v>
      </c>
      <c r="E98" t="s">
        <v>349</v>
      </c>
      <c r="F98" t="s">
        <v>39</v>
      </c>
      <c r="G98" t="s">
        <v>21</v>
      </c>
      <c r="H98">
        <v>1805700</v>
      </c>
      <c r="I98">
        <v>1830921000</v>
      </c>
      <c r="J98">
        <v>1445936000</v>
      </c>
      <c r="K98">
        <v>3065796000</v>
      </c>
      <c r="L98">
        <v>0</v>
      </c>
      <c r="M98">
        <v>0</v>
      </c>
      <c r="N98">
        <f t="shared" si="12"/>
        <v>0</v>
      </c>
      <c r="O98">
        <f t="shared" si="13"/>
        <v>0</v>
      </c>
      <c r="P98">
        <f t="shared" si="14"/>
        <v>1</v>
      </c>
      <c r="Q98">
        <f t="shared" si="15"/>
        <v>0</v>
      </c>
      <c r="R98">
        <f t="shared" si="17"/>
        <v>0</v>
      </c>
      <c r="S98">
        <f t="shared" si="18"/>
        <v>0</v>
      </c>
      <c r="T98">
        <f t="shared" si="19"/>
        <v>0</v>
      </c>
      <c r="U98">
        <f t="shared" si="16"/>
        <v>0</v>
      </c>
      <c r="V98">
        <f t="shared" si="20"/>
        <v>0</v>
      </c>
      <c r="W98">
        <f t="shared" si="21"/>
        <v>0</v>
      </c>
      <c r="X98">
        <f t="shared" si="22"/>
        <v>0</v>
      </c>
      <c r="Y98">
        <f t="shared" si="23"/>
        <v>0</v>
      </c>
    </row>
    <row r="99" spans="1:25" x14ac:dyDescent="0.25">
      <c r="A99" t="s">
        <v>350</v>
      </c>
      <c r="B99" t="s">
        <v>328</v>
      </c>
      <c r="C99">
        <v>2011</v>
      </c>
      <c r="D99" t="s">
        <v>351</v>
      </c>
      <c r="E99" t="s">
        <v>352</v>
      </c>
      <c r="F99" t="s">
        <v>156</v>
      </c>
      <c r="G99" t="s">
        <v>30</v>
      </c>
      <c r="H99">
        <v>41111.700000000004</v>
      </c>
      <c r="I99">
        <v>640572168.28479004</v>
      </c>
      <c r="J99">
        <v>581561165.04854405</v>
      </c>
      <c r="K99">
        <v>783240129.44983804</v>
      </c>
      <c r="L99">
        <v>0</v>
      </c>
      <c r="M99">
        <v>1</v>
      </c>
      <c r="N99">
        <f t="shared" si="12"/>
        <v>0</v>
      </c>
      <c r="O99">
        <f t="shared" si="13"/>
        <v>0</v>
      </c>
      <c r="P99">
        <f t="shared" si="14"/>
        <v>0</v>
      </c>
      <c r="Q99">
        <f t="shared" si="15"/>
        <v>0</v>
      </c>
      <c r="R99">
        <f t="shared" si="17"/>
        <v>0</v>
      </c>
      <c r="S99">
        <f t="shared" si="18"/>
        <v>0</v>
      </c>
      <c r="T99">
        <f t="shared" si="19"/>
        <v>0</v>
      </c>
      <c r="U99">
        <f t="shared" si="16"/>
        <v>0</v>
      </c>
      <c r="V99">
        <f t="shared" si="20"/>
        <v>0</v>
      </c>
      <c r="W99">
        <f t="shared" si="21"/>
        <v>0</v>
      </c>
      <c r="X99">
        <f t="shared" si="22"/>
        <v>0</v>
      </c>
      <c r="Y99">
        <f t="shared" si="23"/>
        <v>0</v>
      </c>
    </row>
    <row r="100" spans="1:25" x14ac:dyDescent="0.25">
      <c r="A100" t="s">
        <v>353</v>
      </c>
      <c r="B100" t="s">
        <v>71</v>
      </c>
      <c r="C100">
        <v>2011</v>
      </c>
      <c r="D100" t="s">
        <v>354</v>
      </c>
      <c r="E100" t="s">
        <v>355</v>
      </c>
      <c r="F100" t="s">
        <v>34</v>
      </c>
      <c r="G100" t="s">
        <v>30</v>
      </c>
      <c r="H100">
        <v>1550443</v>
      </c>
      <c r="I100">
        <v>88915000000</v>
      </c>
      <c r="J100">
        <v>86476000000</v>
      </c>
      <c r="K100">
        <v>26761000000</v>
      </c>
      <c r="L100">
        <v>0</v>
      </c>
      <c r="M100">
        <v>1</v>
      </c>
      <c r="N100">
        <f t="shared" si="12"/>
        <v>0</v>
      </c>
      <c r="O100">
        <f t="shared" si="13"/>
        <v>1</v>
      </c>
      <c r="P100">
        <f t="shared" si="14"/>
        <v>0</v>
      </c>
      <c r="Q100">
        <f t="shared" si="15"/>
        <v>0</v>
      </c>
      <c r="R100">
        <f t="shared" si="17"/>
        <v>0</v>
      </c>
      <c r="S100">
        <f t="shared" si="18"/>
        <v>0</v>
      </c>
      <c r="T100">
        <f t="shared" si="19"/>
        <v>0</v>
      </c>
      <c r="U100">
        <f t="shared" si="16"/>
        <v>0</v>
      </c>
      <c r="V100">
        <f t="shared" si="20"/>
        <v>0</v>
      </c>
      <c r="W100">
        <f t="shared" si="21"/>
        <v>0</v>
      </c>
      <c r="X100">
        <f t="shared" si="22"/>
        <v>0</v>
      </c>
      <c r="Y100">
        <f t="shared" si="23"/>
        <v>0</v>
      </c>
    </row>
    <row r="101" spans="1:25" x14ac:dyDescent="0.25">
      <c r="A101" t="s">
        <v>356</v>
      </c>
      <c r="B101" t="s">
        <v>357</v>
      </c>
      <c r="C101">
        <v>2011</v>
      </c>
      <c r="D101" t="s">
        <v>358</v>
      </c>
      <c r="E101" t="s">
        <v>359</v>
      </c>
      <c r="F101" t="s">
        <v>145</v>
      </c>
      <c r="G101" t="s">
        <v>30</v>
      </c>
      <c r="H101">
        <v>11580000</v>
      </c>
      <c r="I101">
        <v>23405825242.718399</v>
      </c>
      <c r="J101">
        <v>22278317152.1036</v>
      </c>
      <c r="K101">
        <v>27685436893.203899</v>
      </c>
      <c r="L101">
        <v>0</v>
      </c>
      <c r="M101">
        <v>1</v>
      </c>
      <c r="N101">
        <f t="shared" si="12"/>
        <v>0</v>
      </c>
      <c r="O101">
        <f t="shared" si="13"/>
        <v>0</v>
      </c>
      <c r="P101">
        <f t="shared" si="14"/>
        <v>0</v>
      </c>
      <c r="Q101">
        <f t="shared" si="15"/>
        <v>0</v>
      </c>
      <c r="R101">
        <f t="shared" si="17"/>
        <v>0</v>
      </c>
      <c r="S101">
        <f t="shared" si="18"/>
        <v>0</v>
      </c>
      <c r="T101">
        <f t="shared" si="19"/>
        <v>0</v>
      </c>
      <c r="U101">
        <f t="shared" si="16"/>
        <v>0</v>
      </c>
      <c r="V101">
        <f t="shared" si="20"/>
        <v>1</v>
      </c>
      <c r="W101">
        <f t="shared" si="21"/>
        <v>0</v>
      </c>
      <c r="X101">
        <f t="shared" si="22"/>
        <v>0</v>
      </c>
      <c r="Y101">
        <f t="shared" si="23"/>
        <v>0</v>
      </c>
    </row>
    <row r="102" spans="1:25" x14ac:dyDescent="0.25">
      <c r="A102" t="s">
        <v>360</v>
      </c>
      <c r="B102" t="s">
        <v>256</v>
      </c>
      <c r="C102">
        <v>2011</v>
      </c>
      <c r="D102" t="s">
        <v>361</v>
      </c>
      <c r="E102" t="s">
        <v>362</v>
      </c>
      <c r="F102" t="s">
        <v>102</v>
      </c>
      <c r="G102" t="s">
        <v>30</v>
      </c>
      <c r="H102">
        <v>686000</v>
      </c>
      <c r="I102">
        <v>12633972258.8538</v>
      </c>
      <c r="J102">
        <v>11717556046.330601</v>
      </c>
      <c r="K102">
        <v>14742272835.602699</v>
      </c>
      <c r="L102">
        <v>0</v>
      </c>
      <c r="M102">
        <v>1</v>
      </c>
      <c r="N102">
        <f t="shared" si="12"/>
        <v>0</v>
      </c>
      <c r="O102">
        <f t="shared" si="13"/>
        <v>0</v>
      </c>
      <c r="P102">
        <f t="shared" si="14"/>
        <v>0</v>
      </c>
      <c r="Q102">
        <f t="shared" si="15"/>
        <v>0</v>
      </c>
      <c r="R102">
        <f t="shared" si="17"/>
        <v>1</v>
      </c>
      <c r="S102">
        <f t="shared" si="18"/>
        <v>0</v>
      </c>
      <c r="T102">
        <f t="shared" si="19"/>
        <v>0</v>
      </c>
      <c r="U102">
        <f t="shared" si="16"/>
        <v>0</v>
      </c>
      <c r="V102">
        <f t="shared" si="20"/>
        <v>0</v>
      </c>
      <c r="W102">
        <f t="shared" si="21"/>
        <v>0</v>
      </c>
      <c r="X102">
        <f t="shared" si="22"/>
        <v>0</v>
      </c>
      <c r="Y102">
        <f t="shared" si="23"/>
        <v>0</v>
      </c>
    </row>
    <row r="103" spans="1:25" x14ac:dyDescent="0.25">
      <c r="A103" t="s">
        <v>363</v>
      </c>
      <c r="B103" t="s">
        <v>71</v>
      </c>
      <c r="C103">
        <v>2011</v>
      </c>
      <c r="D103" t="s">
        <v>364</v>
      </c>
      <c r="E103" t="s">
        <v>365</v>
      </c>
      <c r="F103" t="s">
        <v>102</v>
      </c>
      <c r="G103" t="s">
        <v>30</v>
      </c>
      <c r="H103">
        <v>661961</v>
      </c>
      <c r="I103">
        <v>18048000000</v>
      </c>
      <c r="J103">
        <v>15367000000</v>
      </c>
      <c r="K103">
        <v>11668000000</v>
      </c>
      <c r="L103">
        <v>0</v>
      </c>
      <c r="M103">
        <v>1</v>
      </c>
      <c r="N103">
        <f t="shared" si="12"/>
        <v>0</v>
      </c>
      <c r="O103">
        <f t="shared" si="13"/>
        <v>0</v>
      </c>
      <c r="P103">
        <f t="shared" si="14"/>
        <v>0</v>
      </c>
      <c r="Q103">
        <f t="shared" si="15"/>
        <v>0</v>
      </c>
      <c r="R103">
        <f t="shared" si="17"/>
        <v>1</v>
      </c>
      <c r="S103">
        <f t="shared" si="18"/>
        <v>0</v>
      </c>
      <c r="T103">
        <f t="shared" si="19"/>
        <v>0</v>
      </c>
      <c r="U103">
        <f t="shared" si="16"/>
        <v>0</v>
      </c>
      <c r="V103">
        <f t="shared" si="20"/>
        <v>0</v>
      </c>
      <c r="W103">
        <f t="shared" si="21"/>
        <v>0</v>
      </c>
      <c r="X103">
        <f t="shared" si="22"/>
        <v>0</v>
      </c>
      <c r="Y103">
        <f t="shared" si="23"/>
        <v>0</v>
      </c>
    </row>
    <row r="104" spans="1:25" x14ac:dyDescent="0.25">
      <c r="A104" t="s">
        <v>366</v>
      </c>
      <c r="B104" t="s">
        <v>71</v>
      </c>
      <c r="C104">
        <v>2011</v>
      </c>
      <c r="D104" t="s">
        <v>367</v>
      </c>
      <c r="E104" t="s">
        <v>368</v>
      </c>
      <c r="F104" t="s">
        <v>20</v>
      </c>
      <c r="G104" t="s">
        <v>21</v>
      </c>
      <c r="H104">
        <v>177000</v>
      </c>
      <c r="I104">
        <v>1415900000</v>
      </c>
      <c r="J104">
        <v>1308400000</v>
      </c>
      <c r="K104">
        <v>3536700000</v>
      </c>
      <c r="L104">
        <v>0</v>
      </c>
      <c r="M104">
        <v>0</v>
      </c>
      <c r="N104">
        <f t="shared" si="12"/>
        <v>1</v>
      </c>
      <c r="O104">
        <f t="shared" si="13"/>
        <v>0</v>
      </c>
      <c r="P104">
        <f t="shared" si="14"/>
        <v>0</v>
      </c>
      <c r="Q104">
        <f t="shared" si="15"/>
        <v>0</v>
      </c>
      <c r="R104">
        <f t="shared" si="17"/>
        <v>0</v>
      </c>
      <c r="S104">
        <f t="shared" si="18"/>
        <v>0</v>
      </c>
      <c r="T104">
        <f t="shared" si="19"/>
        <v>0</v>
      </c>
      <c r="U104">
        <f t="shared" si="16"/>
        <v>0</v>
      </c>
      <c r="V104">
        <f t="shared" si="20"/>
        <v>0</v>
      </c>
      <c r="W104">
        <f t="shared" si="21"/>
        <v>0</v>
      </c>
      <c r="X104">
        <f t="shared" si="22"/>
        <v>0</v>
      </c>
      <c r="Y104">
        <f t="shared" si="23"/>
        <v>0</v>
      </c>
    </row>
    <row r="105" spans="1:25" x14ac:dyDescent="0.25">
      <c r="A105" t="s">
        <v>369</v>
      </c>
      <c r="B105" t="s">
        <v>370</v>
      </c>
      <c r="C105">
        <v>2011</v>
      </c>
      <c r="D105" t="s">
        <v>371</v>
      </c>
      <c r="E105" t="s">
        <v>372</v>
      </c>
      <c r="F105" t="s">
        <v>20</v>
      </c>
      <c r="G105" t="s">
        <v>21</v>
      </c>
      <c r="H105">
        <v>4810</v>
      </c>
      <c r="I105">
        <v>48506411.696158797</v>
      </c>
      <c r="J105">
        <v>42039629.011652999</v>
      </c>
      <c r="K105">
        <v>60981222.624082901</v>
      </c>
      <c r="L105">
        <v>0</v>
      </c>
      <c r="M105">
        <v>0</v>
      </c>
      <c r="N105">
        <f t="shared" si="12"/>
        <v>1</v>
      </c>
      <c r="O105">
        <f t="shared" si="13"/>
        <v>0</v>
      </c>
      <c r="P105">
        <f t="shared" si="14"/>
        <v>0</v>
      </c>
      <c r="Q105">
        <f t="shared" si="15"/>
        <v>0</v>
      </c>
      <c r="R105">
        <f t="shared" si="17"/>
        <v>0</v>
      </c>
      <c r="S105">
        <f t="shared" si="18"/>
        <v>0</v>
      </c>
      <c r="T105">
        <f t="shared" si="19"/>
        <v>0</v>
      </c>
      <c r="U105">
        <f t="shared" si="16"/>
        <v>0</v>
      </c>
      <c r="V105">
        <f t="shared" si="20"/>
        <v>0</v>
      </c>
      <c r="W105">
        <f t="shared" si="21"/>
        <v>0</v>
      </c>
      <c r="X105">
        <f t="shared" si="22"/>
        <v>0</v>
      </c>
      <c r="Y105">
        <f t="shared" si="23"/>
        <v>0</v>
      </c>
    </row>
    <row r="106" spans="1:25" x14ac:dyDescent="0.25">
      <c r="A106" t="s">
        <v>373</v>
      </c>
      <c r="B106" t="s">
        <v>171</v>
      </c>
      <c r="C106">
        <v>2011</v>
      </c>
      <c r="D106" t="s">
        <v>374</v>
      </c>
      <c r="E106" t="s">
        <v>375</v>
      </c>
      <c r="F106" t="s">
        <v>102</v>
      </c>
      <c r="G106" t="s">
        <v>30</v>
      </c>
      <c r="H106">
        <v>469825.29000000004</v>
      </c>
      <c r="I106">
        <v>12001094293.396601</v>
      </c>
      <c r="J106">
        <v>11061311773.759199</v>
      </c>
      <c r="K106">
        <v>14380429491.5408</v>
      </c>
      <c r="L106">
        <v>0</v>
      </c>
      <c r="M106">
        <v>1</v>
      </c>
      <c r="N106">
        <f t="shared" si="12"/>
        <v>0</v>
      </c>
      <c r="O106">
        <f t="shared" si="13"/>
        <v>0</v>
      </c>
      <c r="P106">
        <f t="shared" si="14"/>
        <v>0</v>
      </c>
      <c r="Q106">
        <f t="shared" si="15"/>
        <v>0</v>
      </c>
      <c r="R106">
        <f t="shared" si="17"/>
        <v>1</v>
      </c>
      <c r="S106">
        <f t="shared" si="18"/>
        <v>0</v>
      </c>
      <c r="T106">
        <f t="shared" si="19"/>
        <v>0</v>
      </c>
      <c r="U106">
        <f t="shared" si="16"/>
        <v>0</v>
      </c>
      <c r="V106">
        <f t="shared" si="20"/>
        <v>0</v>
      </c>
      <c r="W106">
        <f t="shared" si="21"/>
        <v>0</v>
      </c>
      <c r="X106">
        <f t="shared" si="22"/>
        <v>0</v>
      </c>
      <c r="Y106">
        <f t="shared" si="23"/>
        <v>0</v>
      </c>
    </row>
    <row r="107" spans="1:25" x14ac:dyDescent="0.25">
      <c r="A107" t="s">
        <v>376</v>
      </c>
      <c r="B107" t="s">
        <v>17</v>
      </c>
      <c r="C107">
        <v>2011</v>
      </c>
      <c r="D107" t="s">
        <v>377</v>
      </c>
      <c r="E107" t="s">
        <v>378</v>
      </c>
      <c r="F107" t="s">
        <v>20</v>
      </c>
      <c r="G107" t="s">
        <v>21</v>
      </c>
      <c r="H107">
        <v>420000</v>
      </c>
      <c r="I107">
        <v>4253565844.8586898</v>
      </c>
      <c r="J107">
        <v>3888214070.9561</v>
      </c>
      <c r="K107">
        <v>4943656043.2952499</v>
      </c>
      <c r="L107">
        <v>0</v>
      </c>
      <c r="M107">
        <v>0</v>
      </c>
      <c r="N107">
        <f t="shared" si="12"/>
        <v>1</v>
      </c>
      <c r="O107">
        <f t="shared" si="13"/>
        <v>0</v>
      </c>
      <c r="P107">
        <f t="shared" si="14"/>
        <v>0</v>
      </c>
      <c r="Q107">
        <f t="shared" si="15"/>
        <v>0</v>
      </c>
      <c r="R107">
        <f t="shared" si="17"/>
        <v>0</v>
      </c>
      <c r="S107">
        <f t="shared" si="18"/>
        <v>0</v>
      </c>
      <c r="T107">
        <f t="shared" si="19"/>
        <v>0</v>
      </c>
      <c r="U107">
        <f t="shared" si="16"/>
        <v>0</v>
      </c>
      <c r="V107">
        <f t="shared" si="20"/>
        <v>0</v>
      </c>
      <c r="W107">
        <f t="shared" si="21"/>
        <v>0</v>
      </c>
      <c r="X107">
        <f t="shared" si="22"/>
        <v>0</v>
      </c>
      <c r="Y107">
        <f t="shared" si="23"/>
        <v>0</v>
      </c>
    </row>
    <row r="108" spans="1:25" x14ac:dyDescent="0.25">
      <c r="A108" t="s">
        <v>379</v>
      </c>
      <c r="B108" t="s">
        <v>17</v>
      </c>
      <c r="C108">
        <v>2011</v>
      </c>
      <c r="D108" t="s">
        <v>380</v>
      </c>
      <c r="E108" t="s">
        <v>381</v>
      </c>
      <c r="F108" t="s">
        <v>43</v>
      </c>
      <c r="G108" t="s">
        <v>21</v>
      </c>
      <c r="H108">
        <v>270000</v>
      </c>
      <c r="I108">
        <v>1242835273.6019199</v>
      </c>
      <c r="J108">
        <v>1230764810.5832801</v>
      </c>
      <c r="K108">
        <v>621957125.67648804</v>
      </c>
      <c r="L108">
        <v>0</v>
      </c>
      <c r="M108">
        <v>0</v>
      </c>
      <c r="N108">
        <f t="shared" si="12"/>
        <v>0</v>
      </c>
      <c r="O108">
        <f t="shared" si="13"/>
        <v>0</v>
      </c>
      <c r="P108">
        <f t="shared" si="14"/>
        <v>0</v>
      </c>
      <c r="Q108">
        <f t="shared" si="15"/>
        <v>1</v>
      </c>
      <c r="R108">
        <f t="shared" si="17"/>
        <v>0</v>
      </c>
      <c r="S108">
        <f t="shared" si="18"/>
        <v>0</v>
      </c>
      <c r="T108">
        <f t="shared" si="19"/>
        <v>0</v>
      </c>
      <c r="U108">
        <f t="shared" si="16"/>
        <v>0</v>
      </c>
      <c r="V108">
        <f t="shared" si="20"/>
        <v>0</v>
      </c>
      <c r="W108">
        <f t="shared" si="21"/>
        <v>0</v>
      </c>
      <c r="X108">
        <f t="shared" si="22"/>
        <v>0</v>
      </c>
      <c r="Y108">
        <f t="shared" si="23"/>
        <v>0</v>
      </c>
    </row>
    <row r="109" spans="1:25" x14ac:dyDescent="0.25">
      <c r="A109" t="s">
        <v>382</v>
      </c>
      <c r="B109" t="s">
        <v>17</v>
      </c>
      <c r="C109">
        <v>2011</v>
      </c>
      <c r="D109" t="s">
        <v>383</v>
      </c>
      <c r="E109" t="s">
        <v>384</v>
      </c>
      <c r="F109" t="s">
        <v>156</v>
      </c>
      <c r="G109" t="s">
        <v>21</v>
      </c>
      <c r="H109">
        <v>1780000</v>
      </c>
      <c r="I109">
        <v>4932760072.1587496</v>
      </c>
      <c r="J109">
        <v>4915045099.2182798</v>
      </c>
      <c r="K109">
        <v>8086361996.3920603</v>
      </c>
      <c r="L109">
        <v>0</v>
      </c>
      <c r="M109">
        <v>0</v>
      </c>
      <c r="N109">
        <f t="shared" si="12"/>
        <v>0</v>
      </c>
      <c r="O109">
        <f t="shared" si="13"/>
        <v>0</v>
      </c>
      <c r="P109">
        <f t="shared" si="14"/>
        <v>0</v>
      </c>
      <c r="Q109">
        <f t="shared" si="15"/>
        <v>0</v>
      </c>
      <c r="R109">
        <f t="shared" si="17"/>
        <v>0</v>
      </c>
      <c r="S109">
        <f t="shared" si="18"/>
        <v>0</v>
      </c>
      <c r="T109">
        <f t="shared" si="19"/>
        <v>0</v>
      </c>
      <c r="U109">
        <f t="shared" si="16"/>
        <v>0</v>
      </c>
      <c r="V109">
        <f t="shared" si="20"/>
        <v>0</v>
      </c>
      <c r="W109">
        <f t="shared" si="21"/>
        <v>0</v>
      </c>
      <c r="X109">
        <f t="shared" si="22"/>
        <v>0</v>
      </c>
      <c r="Y109">
        <f t="shared" si="23"/>
        <v>0</v>
      </c>
    </row>
    <row r="110" spans="1:25" x14ac:dyDescent="0.25">
      <c r="A110" t="s">
        <v>385</v>
      </c>
      <c r="B110" t="s">
        <v>386</v>
      </c>
      <c r="C110">
        <v>2011</v>
      </c>
      <c r="D110" t="s">
        <v>387</v>
      </c>
      <c r="E110" t="s">
        <v>388</v>
      </c>
      <c r="F110" t="s">
        <v>145</v>
      </c>
      <c r="G110" t="s">
        <v>21</v>
      </c>
      <c r="H110">
        <v>15900000</v>
      </c>
      <c r="I110">
        <v>1488322916.1529</v>
      </c>
      <c r="J110">
        <v>762415018.49568403</v>
      </c>
      <c r="K110">
        <v>3245890332.9223199</v>
      </c>
      <c r="L110">
        <v>0</v>
      </c>
      <c r="M110">
        <v>0</v>
      </c>
      <c r="N110">
        <f t="shared" si="12"/>
        <v>0</v>
      </c>
      <c r="O110">
        <f t="shared" si="13"/>
        <v>0</v>
      </c>
      <c r="P110">
        <f t="shared" si="14"/>
        <v>0</v>
      </c>
      <c r="Q110">
        <f t="shared" si="15"/>
        <v>0</v>
      </c>
      <c r="R110">
        <f t="shared" si="17"/>
        <v>0</v>
      </c>
      <c r="S110">
        <f t="shared" si="18"/>
        <v>0</v>
      </c>
      <c r="T110">
        <f t="shared" si="19"/>
        <v>0</v>
      </c>
      <c r="U110">
        <f t="shared" si="16"/>
        <v>0</v>
      </c>
      <c r="V110">
        <f t="shared" si="20"/>
        <v>1</v>
      </c>
      <c r="W110">
        <f t="shared" si="21"/>
        <v>0</v>
      </c>
      <c r="X110">
        <f t="shared" si="22"/>
        <v>0</v>
      </c>
      <c r="Y110">
        <f t="shared" si="23"/>
        <v>0</v>
      </c>
    </row>
    <row r="111" spans="1:25" x14ac:dyDescent="0.25">
      <c r="A111" t="s">
        <v>389</v>
      </c>
      <c r="B111" t="s">
        <v>60</v>
      </c>
      <c r="C111">
        <v>2011</v>
      </c>
      <c r="D111" t="s">
        <v>390</v>
      </c>
      <c r="E111" t="s">
        <v>391</v>
      </c>
      <c r="F111" t="s">
        <v>124</v>
      </c>
      <c r="G111" t="s">
        <v>30</v>
      </c>
      <c r="H111">
        <v>1307257</v>
      </c>
      <c r="I111">
        <v>25007119741.1003</v>
      </c>
      <c r="J111">
        <v>21474433656.957901</v>
      </c>
      <c r="K111">
        <v>36796116504.854401</v>
      </c>
      <c r="L111">
        <v>0</v>
      </c>
      <c r="M111">
        <v>1</v>
      </c>
      <c r="N111">
        <f t="shared" si="12"/>
        <v>0</v>
      </c>
      <c r="O111">
        <f t="shared" si="13"/>
        <v>0</v>
      </c>
      <c r="P111">
        <f t="shared" si="14"/>
        <v>0</v>
      </c>
      <c r="Q111">
        <f t="shared" si="15"/>
        <v>0</v>
      </c>
      <c r="R111">
        <f t="shared" si="17"/>
        <v>0</v>
      </c>
      <c r="S111">
        <f t="shared" si="18"/>
        <v>0</v>
      </c>
      <c r="T111">
        <f t="shared" si="19"/>
        <v>1</v>
      </c>
      <c r="U111">
        <f t="shared" si="16"/>
        <v>0</v>
      </c>
      <c r="V111">
        <f t="shared" si="20"/>
        <v>0</v>
      </c>
      <c r="W111">
        <f t="shared" si="21"/>
        <v>0</v>
      </c>
      <c r="X111">
        <f t="shared" si="22"/>
        <v>0</v>
      </c>
      <c r="Y111">
        <f t="shared" si="23"/>
        <v>0</v>
      </c>
    </row>
    <row r="112" spans="1:25" x14ac:dyDescent="0.25">
      <c r="A112" t="s">
        <v>392</v>
      </c>
      <c r="B112" t="s">
        <v>71</v>
      </c>
      <c r="C112">
        <v>2011</v>
      </c>
      <c r="D112" t="s">
        <v>393</v>
      </c>
      <c r="E112" t="s">
        <v>394</v>
      </c>
      <c r="F112" t="s">
        <v>102</v>
      </c>
      <c r="G112" t="s">
        <v>30</v>
      </c>
      <c r="H112">
        <v>1461086</v>
      </c>
      <c r="I112">
        <v>32012500000</v>
      </c>
      <c r="J112">
        <v>27030300000</v>
      </c>
      <c r="K112">
        <v>48207400000</v>
      </c>
      <c r="L112">
        <v>0</v>
      </c>
      <c r="M112">
        <v>1</v>
      </c>
      <c r="N112">
        <f t="shared" si="12"/>
        <v>0</v>
      </c>
      <c r="O112">
        <f t="shared" si="13"/>
        <v>0</v>
      </c>
      <c r="P112">
        <f t="shared" si="14"/>
        <v>0</v>
      </c>
      <c r="Q112">
        <f t="shared" si="15"/>
        <v>0</v>
      </c>
      <c r="R112">
        <f t="shared" si="17"/>
        <v>1</v>
      </c>
      <c r="S112">
        <f t="shared" si="18"/>
        <v>0</v>
      </c>
      <c r="T112">
        <f t="shared" si="19"/>
        <v>0</v>
      </c>
      <c r="U112">
        <f t="shared" si="16"/>
        <v>0</v>
      </c>
      <c r="V112">
        <f t="shared" si="20"/>
        <v>0</v>
      </c>
      <c r="W112">
        <f t="shared" si="21"/>
        <v>0</v>
      </c>
      <c r="X112">
        <f t="shared" si="22"/>
        <v>0</v>
      </c>
      <c r="Y112">
        <f t="shared" si="23"/>
        <v>0</v>
      </c>
    </row>
    <row r="113" spans="1:25" x14ac:dyDescent="0.25">
      <c r="A113" t="s">
        <v>395</v>
      </c>
      <c r="B113" t="s">
        <v>396</v>
      </c>
      <c r="C113">
        <v>2011</v>
      </c>
      <c r="D113" t="s">
        <v>397</v>
      </c>
      <c r="E113" t="s">
        <v>398</v>
      </c>
      <c r="F113" t="s">
        <v>34</v>
      </c>
      <c r="G113" t="s">
        <v>30</v>
      </c>
      <c r="H113">
        <v>2842309</v>
      </c>
      <c r="I113">
        <v>25267313915.857601</v>
      </c>
      <c r="J113">
        <v>24264077669.902901</v>
      </c>
      <c r="K113">
        <v>15891262135.9223</v>
      </c>
      <c r="L113">
        <v>0</v>
      </c>
      <c r="M113">
        <v>1</v>
      </c>
      <c r="N113">
        <f t="shared" si="12"/>
        <v>0</v>
      </c>
      <c r="O113">
        <f t="shared" si="13"/>
        <v>1</v>
      </c>
      <c r="P113">
        <f t="shared" si="14"/>
        <v>0</v>
      </c>
      <c r="Q113">
        <f t="shared" si="15"/>
        <v>0</v>
      </c>
      <c r="R113">
        <f t="shared" si="17"/>
        <v>0</v>
      </c>
      <c r="S113">
        <f t="shared" si="18"/>
        <v>0</v>
      </c>
      <c r="T113">
        <f t="shared" si="19"/>
        <v>0</v>
      </c>
      <c r="U113">
        <f t="shared" si="16"/>
        <v>0</v>
      </c>
      <c r="V113">
        <f t="shared" si="20"/>
        <v>0</v>
      </c>
      <c r="W113">
        <f t="shared" si="21"/>
        <v>0</v>
      </c>
      <c r="X113">
        <f t="shared" si="22"/>
        <v>0</v>
      </c>
      <c r="Y113">
        <f t="shared" si="23"/>
        <v>0</v>
      </c>
    </row>
    <row r="114" spans="1:25" x14ac:dyDescent="0.25">
      <c r="A114" t="s">
        <v>399</v>
      </c>
      <c r="B114" t="s">
        <v>71</v>
      </c>
      <c r="C114">
        <v>2011</v>
      </c>
      <c r="D114" t="s">
        <v>400</v>
      </c>
      <c r="E114" t="s">
        <v>401</v>
      </c>
      <c r="F114" t="s">
        <v>39</v>
      </c>
      <c r="G114" t="s">
        <v>30</v>
      </c>
      <c r="H114">
        <v>32348661.41</v>
      </c>
      <c r="I114">
        <v>35115000000</v>
      </c>
      <c r="J114">
        <v>33208000000</v>
      </c>
      <c r="K114">
        <v>43499000000</v>
      </c>
      <c r="L114">
        <v>0</v>
      </c>
      <c r="M114">
        <v>1</v>
      </c>
      <c r="N114">
        <f t="shared" si="12"/>
        <v>0</v>
      </c>
      <c r="O114">
        <f t="shared" si="13"/>
        <v>0</v>
      </c>
      <c r="P114">
        <f t="shared" si="14"/>
        <v>1</v>
      </c>
      <c r="Q114">
        <f t="shared" si="15"/>
        <v>0</v>
      </c>
      <c r="R114">
        <f t="shared" si="17"/>
        <v>0</v>
      </c>
      <c r="S114">
        <f t="shared" si="18"/>
        <v>0</v>
      </c>
      <c r="T114">
        <f t="shared" si="19"/>
        <v>0</v>
      </c>
      <c r="U114">
        <f t="shared" si="16"/>
        <v>0</v>
      </c>
      <c r="V114">
        <f t="shared" si="20"/>
        <v>0</v>
      </c>
      <c r="W114">
        <f t="shared" si="21"/>
        <v>0</v>
      </c>
      <c r="X114">
        <f t="shared" si="22"/>
        <v>0</v>
      </c>
      <c r="Y114">
        <f t="shared" si="23"/>
        <v>0</v>
      </c>
    </row>
    <row r="115" spans="1:25" x14ac:dyDescent="0.25">
      <c r="A115" t="s">
        <v>402</v>
      </c>
      <c r="B115" t="s">
        <v>49</v>
      </c>
      <c r="C115">
        <v>2011</v>
      </c>
      <c r="D115" t="s">
        <v>403</v>
      </c>
      <c r="E115" t="s">
        <v>404</v>
      </c>
      <c r="F115" t="s">
        <v>39</v>
      </c>
      <c r="G115" t="s">
        <v>30</v>
      </c>
      <c r="H115">
        <v>28944931</v>
      </c>
      <c r="I115">
        <v>37196116504.854401</v>
      </c>
      <c r="J115">
        <v>36195469255.663399</v>
      </c>
      <c r="K115">
        <v>36296440129.449799</v>
      </c>
      <c r="L115">
        <v>0</v>
      </c>
      <c r="M115">
        <v>1</v>
      </c>
      <c r="N115">
        <f t="shared" si="12"/>
        <v>0</v>
      </c>
      <c r="O115">
        <f t="shared" si="13"/>
        <v>0</v>
      </c>
      <c r="P115">
        <f t="shared" si="14"/>
        <v>1</v>
      </c>
      <c r="Q115">
        <f t="shared" si="15"/>
        <v>0</v>
      </c>
      <c r="R115">
        <f t="shared" si="17"/>
        <v>0</v>
      </c>
      <c r="S115">
        <f t="shared" si="18"/>
        <v>0</v>
      </c>
      <c r="T115">
        <f t="shared" si="19"/>
        <v>0</v>
      </c>
      <c r="U115">
        <f t="shared" si="16"/>
        <v>0</v>
      </c>
      <c r="V115">
        <f t="shared" si="20"/>
        <v>0</v>
      </c>
      <c r="W115">
        <f t="shared" si="21"/>
        <v>0</v>
      </c>
      <c r="X115">
        <f t="shared" si="22"/>
        <v>0</v>
      </c>
      <c r="Y115">
        <f t="shared" si="23"/>
        <v>0</v>
      </c>
    </row>
    <row r="116" spans="1:25" x14ac:dyDescent="0.25">
      <c r="A116" t="s">
        <v>405</v>
      </c>
      <c r="B116" t="s">
        <v>129</v>
      </c>
      <c r="C116">
        <v>2011</v>
      </c>
      <c r="D116" t="s">
        <v>406</v>
      </c>
      <c r="E116" t="s">
        <v>407</v>
      </c>
      <c r="F116" t="s">
        <v>124</v>
      </c>
      <c r="G116" t="s">
        <v>30</v>
      </c>
      <c r="H116">
        <v>681517</v>
      </c>
      <c r="I116">
        <v>15944284866.0879</v>
      </c>
      <c r="J116">
        <v>11780092109.697201</v>
      </c>
      <c r="K116">
        <v>31736123369.225101</v>
      </c>
      <c r="L116">
        <v>0</v>
      </c>
      <c r="M116">
        <v>1</v>
      </c>
      <c r="N116">
        <f t="shared" si="12"/>
        <v>0</v>
      </c>
      <c r="O116">
        <f t="shared" si="13"/>
        <v>0</v>
      </c>
      <c r="P116">
        <f t="shared" si="14"/>
        <v>0</v>
      </c>
      <c r="Q116">
        <f t="shared" si="15"/>
        <v>0</v>
      </c>
      <c r="R116">
        <f t="shared" si="17"/>
        <v>0</v>
      </c>
      <c r="S116">
        <f t="shared" si="18"/>
        <v>0</v>
      </c>
      <c r="T116">
        <f t="shared" si="19"/>
        <v>1</v>
      </c>
      <c r="U116">
        <f t="shared" si="16"/>
        <v>0</v>
      </c>
      <c r="V116">
        <f t="shared" si="20"/>
        <v>0</v>
      </c>
      <c r="W116">
        <f t="shared" si="21"/>
        <v>0</v>
      </c>
      <c r="X116">
        <f t="shared" si="22"/>
        <v>0</v>
      </c>
      <c r="Y116">
        <f t="shared" si="23"/>
        <v>0</v>
      </c>
    </row>
    <row r="117" spans="1:25" x14ac:dyDescent="0.25">
      <c r="A117" t="s">
        <v>408</v>
      </c>
      <c r="B117" t="s">
        <v>370</v>
      </c>
      <c r="C117">
        <v>2011</v>
      </c>
      <c r="D117" t="s">
        <v>409</v>
      </c>
      <c r="E117" t="s">
        <v>410</v>
      </c>
      <c r="F117" t="s">
        <v>20</v>
      </c>
      <c r="G117" t="s">
        <v>21</v>
      </c>
      <c r="H117">
        <v>2260</v>
      </c>
      <c r="I117">
        <v>21864052.947777301</v>
      </c>
      <c r="J117">
        <v>20090142.770824298</v>
      </c>
      <c r="K117">
        <v>47597508.571428597</v>
      </c>
      <c r="L117">
        <v>0</v>
      </c>
      <c r="M117">
        <v>0</v>
      </c>
      <c r="N117">
        <f t="shared" si="12"/>
        <v>1</v>
      </c>
      <c r="O117">
        <f t="shared" si="13"/>
        <v>0</v>
      </c>
      <c r="P117">
        <f t="shared" si="14"/>
        <v>0</v>
      </c>
      <c r="Q117">
        <f t="shared" si="15"/>
        <v>0</v>
      </c>
      <c r="R117">
        <f t="shared" si="17"/>
        <v>0</v>
      </c>
      <c r="S117">
        <f t="shared" si="18"/>
        <v>0</v>
      </c>
      <c r="T117">
        <f t="shared" si="19"/>
        <v>0</v>
      </c>
      <c r="U117">
        <f t="shared" si="16"/>
        <v>0</v>
      </c>
      <c r="V117">
        <f t="shared" si="20"/>
        <v>0</v>
      </c>
      <c r="W117">
        <f t="shared" si="21"/>
        <v>0</v>
      </c>
      <c r="X117">
        <f t="shared" si="22"/>
        <v>0</v>
      </c>
      <c r="Y117">
        <f t="shared" si="23"/>
        <v>0</v>
      </c>
    </row>
    <row r="118" spans="1:25" x14ac:dyDescent="0.25">
      <c r="A118" t="s">
        <v>411</v>
      </c>
      <c r="B118" t="s">
        <v>147</v>
      </c>
      <c r="C118">
        <v>2011</v>
      </c>
      <c r="D118" t="s">
        <v>412</v>
      </c>
      <c r="E118" t="s">
        <v>413</v>
      </c>
      <c r="F118" t="s">
        <v>20</v>
      </c>
      <c r="G118" t="s">
        <v>21</v>
      </c>
      <c r="H118">
        <v>429</v>
      </c>
      <c r="I118">
        <v>4693024.62412629</v>
      </c>
      <c r="J118">
        <v>4743201.2177262101</v>
      </c>
      <c r="K118">
        <v>6073049.77889782</v>
      </c>
      <c r="L118">
        <v>0</v>
      </c>
      <c r="M118">
        <v>0</v>
      </c>
      <c r="N118">
        <f t="shared" si="12"/>
        <v>1</v>
      </c>
      <c r="O118">
        <f t="shared" si="13"/>
        <v>0</v>
      </c>
      <c r="P118">
        <f t="shared" si="14"/>
        <v>0</v>
      </c>
      <c r="Q118">
        <f t="shared" si="15"/>
        <v>0</v>
      </c>
      <c r="R118">
        <f t="shared" si="17"/>
        <v>0</v>
      </c>
      <c r="S118">
        <f t="shared" si="18"/>
        <v>0</v>
      </c>
      <c r="T118">
        <f t="shared" si="19"/>
        <v>0</v>
      </c>
      <c r="U118">
        <f t="shared" si="16"/>
        <v>0</v>
      </c>
      <c r="V118">
        <f t="shared" si="20"/>
        <v>0</v>
      </c>
      <c r="W118">
        <f t="shared" si="21"/>
        <v>0</v>
      </c>
      <c r="X118">
        <f t="shared" si="22"/>
        <v>0</v>
      </c>
      <c r="Y118">
        <f t="shared" si="23"/>
        <v>0</v>
      </c>
    </row>
    <row r="119" spans="1:25" x14ac:dyDescent="0.25">
      <c r="A119" t="s">
        <v>414</v>
      </c>
      <c r="B119" t="s">
        <v>171</v>
      </c>
      <c r="C119">
        <v>2011</v>
      </c>
      <c r="D119" t="s">
        <v>415</v>
      </c>
      <c r="E119" t="s">
        <v>416</v>
      </c>
      <c r="F119" t="s">
        <v>156</v>
      </c>
      <c r="G119" t="s">
        <v>21</v>
      </c>
      <c r="H119">
        <v>46000</v>
      </c>
      <c r="I119">
        <v>208812303.42684501</v>
      </c>
      <c r="J119">
        <v>194814146.404834</v>
      </c>
      <c r="K119">
        <v>495751403.70306402</v>
      </c>
      <c r="L119">
        <v>0</v>
      </c>
      <c r="M119">
        <v>0</v>
      </c>
      <c r="N119">
        <f t="shared" si="12"/>
        <v>0</v>
      </c>
      <c r="O119">
        <f t="shared" si="13"/>
        <v>0</v>
      </c>
      <c r="P119">
        <f t="shared" si="14"/>
        <v>0</v>
      </c>
      <c r="Q119">
        <f t="shared" si="15"/>
        <v>0</v>
      </c>
      <c r="R119">
        <f t="shared" si="17"/>
        <v>0</v>
      </c>
      <c r="S119">
        <f t="shared" si="18"/>
        <v>0</v>
      </c>
      <c r="T119">
        <f t="shared" si="19"/>
        <v>0</v>
      </c>
      <c r="U119">
        <f t="shared" si="16"/>
        <v>0</v>
      </c>
      <c r="V119">
        <f t="shared" si="20"/>
        <v>0</v>
      </c>
      <c r="W119">
        <f t="shared" si="21"/>
        <v>0</v>
      </c>
      <c r="X119">
        <f t="shared" si="22"/>
        <v>0</v>
      </c>
      <c r="Y119">
        <f t="shared" si="23"/>
        <v>0</v>
      </c>
    </row>
    <row r="120" spans="1:25" x14ac:dyDescent="0.25">
      <c r="A120" t="s">
        <v>417</v>
      </c>
      <c r="B120" t="s">
        <v>171</v>
      </c>
      <c r="C120">
        <v>2011</v>
      </c>
      <c r="D120" t="s">
        <v>418</v>
      </c>
      <c r="E120" t="s">
        <v>419</v>
      </c>
      <c r="F120" t="s">
        <v>145</v>
      </c>
      <c r="G120" t="s">
        <v>21</v>
      </c>
      <c r="H120">
        <v>2820</v>
      </c>
      <c r="I120">
        <v>106748090.064739</v>
      </c>
      <c r="J120">
        <v>98579540.2934829</v>
      </c>
      <c r="K120">
        <v>164775819.79283601</v>
      </c>
      <c r="L120">
        <v>0</v>
      </c>
      <c r="M120">
        <v>0</v>
      </c>
      <c r="N120">
        <f t="shared" si="12"/>
        <v>0</v>
      </c>
      <c r="O120">
        <f t="shared" si="13"/>
        <v>0</v>
      </c>
      <c r="P120">
        <f t="shared" si="14"/>
        <v>0</v>
      </c>
      <c r="Q120">
        <f t="shared" si="15"/>
        <v>0</v>
      </c>
      <c r="R120">
        <f t="shared" si="17"/>
        <v>0</v>
      </c>
      <c r="S120">
        <f t="shared" si="18"/>
        <v>0</v>
      </c>
      <c r="T120">
        <f t="shared" si="19"/>
        <v>0</v>
      </c>
      <c r="U120">
        <f t="shared" si="16"/>
        <v>0</v>
      </c>
      <c r="V120">
        <f t="shared" si="20"/>
        <v>1</v>
      </c>
      <c r="W120">
        <f t="shared" si="21"/>
        <v>0</v>
      </c>
      <c r="X120">
        <f t="shared" si="22"/>
        <v>0</v>
      </c>
      <c r="Y120">
        <f t="shared" si="23"/>
        <v>0</v>
      </c>
    </row>
    <row r="121" spans="1:25" x14ac:dyDescent="0.25">
      <c r="A121" t="s">
        <v>420</v>
      </c>
      <c r="B121" t="s">
        <v>171</v>
      </c>
      <c r="C121">
        <v>2011</v>
      </c>
      <c r="D121" t="s">
        <v>421</v>
      </c>
      <c r="E121" t="s">
        <v>422</v>
      </c>
      <c r="F121" t="s">
        <v>43</v>
      </c>
      <c r="G121" t="s">
        <v>21</v>
      </c>
      <c r="H121">
        <v>2720000</v>
      </c>
      <c r="I121">
        <v>7632231285.28269</v>
      </c>
      <c r="J121">
        <v>7391349299.9568396</v>
      </c>
      <c r="K121">
        <v>8763819744.4972</v>
      </c>
      <c r="L121">
        <v>0</v>
      </c>
      <c r="M121">
        <v>0</v>
      </c>
      <c r="N121">
        <f t="shared" si="12"/>
        <v>0</v>
      </c>
      <c r="O121">
        <f t="shared" si="13"/>
        <v>0</v>
      </c>
      <c r="P121">
        <f t="shared" si="14"/>
        <v>0</v>
      </c>
      <c r="Q121">
        <f t="shared" si="15"/>
        <v>1</v>
      </c>
      <c r="R121">
        <f t="shared" si="17"/>
        <v>0</v>
      </c>
      <c r="S121">
        <f t="shared" si="18"/>
        <v>0</v>
      </c>
      <c r="T121">
        <f t="shared" si="19"/>
        <v>0</v>
      </c>
      <c r="U121">
        <f t="shared" si="16"/>
        <v>0</v>
      </c>
      <c r="V121">
        <f t="shared" si="20"/>
        <v>0</v>
      </c>
      <c r="W121">
        <f t="shared" si="21"/>
        <v>0</v>
      </c>
      <c r="X121">
        <f t="shared" si="22"/>
        <v>0</v>
      </c>
      <c r="Y121">
        <f t="shared" si="23"/>
        <v>0</v>
      </c>
    </row>
    <row r="122" spans="1:25" x14ac:dyDescent="0.25">
      <c r="A122" t="s">
        <v>423</v>
      </c>
      <c r="B122" t="s">
        <v>171</v>
      </c>
      <c r="C122">
        <v>2011</v>
      </c>
      <c r="D122" t="s">
        <v>424</v>
      </c>
      <c r="E122" t="s">
        <v>425</v>
      </c>
      <c r="F122" t="s">
        <v>20</v>
      </c>
      <c r="G122" t="s">
        <v>21</v>
      </c>
      <c r="H122">
        <v>20100</v>
      </c>
      <c r="I122">
        <v>178065072.97367299</v>
      </c>
      <c r="J122">
        <v>167655919.93957701</v>
      </c>
      <c r="K122">
        <v>78312777.237807497</v>
      </c>
      <c r="L122">
        <v>0</v>
      </c>
      <c r="M122">
        <v>0</v>
      </c>
      <c r="N122">
        <f t="shared" si="12"/>
        <v>1</v>
      </c>
      <c r="O122">
        <f t="shared" si="13"/>
        <v>0</v>
      </c>
      <c r="P122">
        <f t="shared" si="14"/>
        <v>0</v>
      </c>
      <c r="Q122">
        <f t="shared" si="15"/>
        <v>0</v>
      </c>
      <c r="R122">
        <f t="shared" si="17"/>
        <v>0</v>
      </c>
      <c r="S122">
        <f t="shared" si="18"/>
        <v>0</v>
      </c>
      <c r="T122">
        <f t="shared" si="19"/>
        <v>0</v>
      </c>
      <c r="U122">
        <f t="shared" si="16"/>
        <v>0</v>
      </c>
      <c r="V122">
        <f t="shared" si="20"/>
        <v>0</v>
      </c>
      <c r="W122">
        <f t="shared" si="21"/>
        <v>0</v>
      </c>
      <c r="X122">
        <f t="shared" si="22"/>
        <v>0</v>
      </c>
      <c r="Y122">
        <f t="shared" si="23"/>
        <v>0</v>
      </c>
    </row>
    <row r="123" spans="1:25" x14ac:dyDescent="0.25">
      <c r="A123" t="s">
        <v>426</v>
      </c>
      <c r="B123" t="s">
        <v>171</v>
      </c>
      <c r="C123">
        <v>2011</v>
      </c>
      <c r="D123" t="s">
        <v>427</v>
      </c>
      <c r="E123" t="s">
        <v>428</v>
      </c>
      <c r="F123" t="s">
        <v>156</v>
      </c>
      <c r="G123" t="s">
        <v>21</v>
      </c>
      <c r="H123">
        <v>90000</v>
      </c>
      <c r="I123">
        <v>373825892.378075</v>
      </c>
      <c r="J123">
        <v>356432962.53776401</v>
      </c>
      <c r="K123">
        <v>1134111404.86836</v>
      </c>
      <c r="L123">
        <v>0</v>
      </c>
      <c r="M123">
        <v>0</v>
      </c>
      <c r="N123">
        <f t="shared" si="12"/>
        <v>0</v>
      </c>
      <c r="O123">
        <f t="shared" si="13"/>
        <v>0</v>
      </c>
      <c r="P123">
        <f t="shared" si="14"/>
        <v>0</v>
      </c>
      <c r="Q123">
        <f t="shared" si="15"/>
        <v>0</v>
      </c>
      <c r="R123">
        <f t="shared" si="17"/>
        <v>0</v>
      </c>
      <c r="S123">
        <f t="shared" si="18"/>
        <v>0</v>
      </c>
      <c r="T123">
        <f t="shared" si="19"/>
        <v>0</v>
      </c>
      <c r="U123">
        <f t="shared" si="16"/>
        <v>0</v>
      </c>
      <c r="V123">
        <f t="shared" si="20"/>
        <v>0</v>
      </c>
      <c r="W123">
        <f t="shared" si="21"/>
        <v>0</v>
      </c>
      <c r="X123">
        <f t="shared" si="22"/>
        <v>0</v>
      </c>
      <c r="Y123">
        <f t="shared" si="23"/>
        <v>0</v>
      </c>
    </row>
    <row r="124" spans="1:25" x14ac:dyDescent="0.25">
      <c r="A124" t="s">
        <v>429</v>
      </c>
      <c r="B124" t="s">
        <v>223</v>
      </c>
      <c r="C124">
        <v>2011</v>
      </c>
      <c r="D124" t="s">
        <v>430</v>
      </c>
      <c r="E124" t="s">
        <v>431</v>
      </c>
      <c r="F124" t="s">
        <v>156</v>
      </c>
      <c r="G124" t="s">
        <v>30</v>
      </c>
      <c r="H124">
        <v>246697.53</v>
      </c>
      <c r="I124">
        <v>1585705159.1775401</v>
      </c>
      <c r="J124">
        <v>1275642347.1305101</v>
      </c>
      <c r="K124">
        <v>3658211198.7974401</v>
      </c>
      <c r="L124">
        <v>0</v>
      </c>
      <c r="M124">
        <v>1</v>
      </c>
      <c r="N124">
        <f t="shared" si="12"/>
        <v>0</v>
      </c>
      <c r="O124">
        <f t="shared" si="13"/>
        <v>0</v>
      </c>
      <c r="P124">
        <f t="shared" si="14"/>
        <v>0</v>
      </c>
      <c r="Q124">
        <f t="shared" si="15"/>
        <v>0</v>
      </c>
      <c r="R124">
        <f t="shared" si="17"/>
        <v>0</v>
      </c>
      <c r="S124">
        <f t="shared" si="18"/>
        <v>0</v>
      </c>
      <c r="T124">
        <f t="shared" si="19"/>
        <v>0</v>
      </c>
      <c r="U124">
        <f t="shared" si="16"/>
        <v>0</v>
      </c>
      <c r="V124">
        <f t="shared" si="20"/>
        <v>0</v>
      </c>
      <c r="W124">
        <f t="shared" si="21"/>
        <v>0</v>
      </c>
      <c r="X124">
        <f t="shared" si="22"/>
        <v>0</v>
      </c>
      <c r="Y124">
        <f t="shared" si="23"/>
        <v>0</v>
      </c>
    </row>
    <row r="125" spans="1:25" x14ac:dyDescent="0.25">
      <c r="A125" t="s">
        <v>432</v>
      </c>
      <c r="B125" t="s">
        <v>71</v>
      </c>
      <c r="C125">
        <v>2011</v>
      </c>
      <c r="D125" t="s">
        <v>433</v>
      </c>
      <c r="E125" t="s">
        <v>434</v>
      </c>
      <c r="F125" t="s">
        <v>20</v>
      </c>
      <c r="G125" t="s">
        <v>30</v>
      </c>
      <c r="H125">
        <v>19375500</v>
      </c>
      <c r="I125">
        <v>33681000000</v>
      </c>
      <c r="J125">
        <v>29741000000</v>
      </c>
      <c r="K125">
        <v>48492000000</v>
      </c>
      <c r="L125">
        <v>0</v>
      </c>
      <c r="M125">
        <v>1</v>
      </c>
      <c r="N125">
        <f t="shared" si="12"/>
        <v>1</v>
      </c>
      <c r="O125">
        <f t="shared" si="13"/>
        <v>0</v>
      </c>
      <c r="P125">
        <f t="shared" si="14"/>
        <v>0</v>
      </c>
      <c r="Q125">
        <f t="shared" si="15"/>
        <v>0</v>
      </c>
      <c r="R125">
        <f t="shared" si="17"/>
        <v>0</v>
      </c>
      <c r="S125">
        <f t="shared" si="18"/>
        <v>0</v>
      </c>
      <c r="T125">
        <f t="shared" si="19"/>
        <v>0</v>
      </c>
      <c r="U125">
        <f t="shared" si="16"/>
        <v>0</v>
      </c>
      <c r="V125">
        <f t="shared" si="20"/>
        <v>0</v>
      </c>
      <c r="W125">
        <f t="shared" si="21"/>
        <v>0</v>
      </c>
      <c r="X125">
        <f t="shared" si="22"/>
        <v>0</v>
      </c>
      <c r="Y125">
        <f t="shared" si="23"/>
        <v>0</v>
      </c>
    </row>
    <row r="126" spans="1:25" x14ac:dyDescent="0.25">
      <c r="A126" t="s">
        <v>435</v>
      </c>
      <c r="B126" t="s">
        <v>71</v>
      </c>
      <c r="C126">
        <v>2011</v>
      </c>
      <c r="D126" t="s">
        <v>436</v>
      </c>
      <c r="E126" t="s">
        <v>437</v>
      </c>
      <c r="F126" t="s">
        <v>20</v>
      </c>
      <c r="G126" t="s">
        <v>21</v>
      </c>
      <c r="H126">
        <v>3270000</v>
      </c>
      <c r="I126">
        <v>7178000000</v>
      </c>
      <c r="J126">
        <v>6241000000</v>
      </c>
      <c r="K126">
        <v>6184000000</v>
      </c>
      <c r="L126">
        <v>0</v>
      </c>
      <c r="M126">
        <v>0</v>
      </c>
      <c r="N126">
        <f t="shared" si="12"/>
        <v>1</v>
      </c>
      <c r="O126">
        <f t="shared" si="13"/>
        <v>0</v>
      </c>
      <c r="P126">
        <f t="shared" si="14"/>
        <v>0</v>
      </c>
      <c r="Q126">
        <f t="shared" si="15"/>
        <v>0</v>
      </c>
      <c r="R126">
        <f t="shared" si="17"/>
        <v>0</v>
      </c>
      <c r="S126">
        <f t="shared" si="18"/>
        <v>0</v>
      </c>
      <c r="T126">
        <f t="shared" si="19"/>
        <v>0</v>
      </c>
      <c r="U126">
        <f t="shared" si="16"/>
        <v>0</v>
      </c>
      <c r="V126">
        <f t="shared" si="20"/>
        <v>0</v>
      </c>
      <c r="W126">
        <f t="shared" si="21"/>
        <v>0</v>
      </c>
      <c r="X126">
        <f t="shared" si="22"/>
        <v>0</v>
      </c>
      <c r="Y126">
        <f t="shared" si="23"/>
        <v>0</v>
      </c>
    </row>
    <row r="127" spans="1:25" x14ac:dyDescent="0.25">
      <c r="A127" t="s">
        <v>438</v>
      </c>
      <c r="B127" t="s">
        <v>129</v>
      </c>
      <c r="C127">
        <v>2011</v>
      </c>
      <c r="D127" t="s">
        <v>439</v>
      </c>
      <c r="E127" t="s">
        <v>440</v>
      </c>
      <c r="F127" t="s">
        <v>39</v>
      </c>
      <c r="G127" t="s">
        <v>21</v>
      </c>
      <c r="H127">
        <v>5323000</v>
      </c>
      <c r="I127">
        <v>5378874051.4514599</v>
      </c>
      <c r="J127">
        <v>4959720772.2392797</v>
      </c>
      <c r="K127">
        <v>6963553921.1867199</v>
      </c>
      <c r="L127">
        <v>0</v>
      </c>
      <c r="M127">
        <v>0</v>
      </c>
      <c r="N127">
        <f t="shared" si="12"/>
        <v>0</v>
      </c>
      <c r="O127">
        <f t="shared" si="13"/>
        <v>0</v>
      </c>
      <c r="P127">
        <f t="shared" si="14"/>
        <v>1</v>
      </c>
      <c r="Q127">
        <f t="shared" si="15"/>
        <v>0</v>
      </c>
      <c r="R127">
        <f t="shared" si="17"/>
        <v>0</v>
      </c>
      <c r="S127">
        <f t="shared" si="18"/>
        <v>0</v>
      </c>
      <c r="T127">
        <f t="shared" si="19"/>
        <v>0</v>
      </c>
      <c r="U127">
        <f t="shared" si="16"/>
        <v>0</v>
      </c>
      <c r="V127">
        <f t="shared" si="20"/>
        <v>0</v>
      </c>
      <c r="W127">
        <f t="shared" si="21"/>
        <v>0</v>
      </c>
      <c r="X127">
        <f t="shared" si="22"/>
        <v>0</v>
      </c>
      <c r="Y127">
        <f t="shared" si="23"/>
        <v>0</v>
      </c>
    </row>
    <row r="128" spans="1:25" x14ac:dyDescent="0.25">
      <c r="A128" t="s">
        <v>441</v>
      </c>
      <c r="B128" t="s">
        <v>71</v>
      </c>
      <c r="C128">
        <v>2011</v>
      </c>
      <c r="D128" t="s">
        <v>442</v>
      </c>
      <c r="E128" t="s">
        <v>443</v>
      </c>
      <c r="F128" t="s">
        <v>20</v>
      </c>
      <c r="G128" t="s">
        <v>30</v>
      </c>
      <c r="H128">
        <v>277727</v>
      </c>
      <c r="I128">
        <v>6798500000</v>
      </c>
      <c r="J128">
        <v>6044700000</v>
      </c>
      <c r="K128">
        <v>18184700000</v>
      </c>
      <c r="L128">
        <v>0</v>
      </c>
      <c r="M128">
        <v>1</v>
      </c>
      <c r="N128">
        <f t="shared" si="12"/>
        <v>1</v>
      </c>
      <c r="O128">
        <f t="shared" si="13"/>
        <v>0</v>
      </c>
      <c r="P128">
        <f t="shared" si="14"/>
        <v>0</v>
      </c>
      <c r="Q128">
        <f t="shared" si="15"/>
        <v>0</v>
      </c>
      <c r="R128">
        <f t="shared" si="17"/>
        <v>0</v>
      </c>
      <c r="S128">
        <f t="shared" si="18"/>
        <v>0</v>
      </c>
      <c r="T128">
        <f t="shared" si="19"/>
        <v>0</v>
      </c>
      <c r="U128">
        <f t="shared" si="16"/>
        <v>0</v>
      </c>
      <c r="V128">
        <f t="shared" si="20"/>
        <v>0</v>
      </c>
      <c r="W128">
        <f t="shared" si="21"/>
        <v>0</v>
      </c>
      <c r="X128">
        <f t="shared" si="22"/>
        <v>0</v>
      </c>
      <c r="Y128">
        <f t="shared" si="23"/>
        <v>0</v>
      </c>
    </row>
    <row r="129" spans="1:25" x14ac:dyDescent="0.25">
      <c r="A129" t="s">
        <v>444</v>
      </c>
      <c r="B129" t="s">
        <v>370</v>
      </c>
      <c r="C129">
        <v>2011</v>
      </c>
      <c r="D129" t="s">
        <v>445</v>
      </c>
      <c r="E129" t="s">
        <v>446</v>
      </c>
      <c r="F129" t="s">
        <v>20</v>
      </c>
      <c r="G129" t="s">
        <v>21</v>
      </c>
      <c r="H129">
        <v>7700</v>
      </c>
      <c r="I129">
        <v>75632810.582650006</v>
      </c>
      <c r="J129">
        <v>71639207.777298197</v>
      </c>
      <c r="K129">
        <v>147133636.90979701</v>
      </c>
      <c r="L129">
        <v>0</v>
      </c>
      <c r="M129">
        <v>0</v>
      </c>
      <c r="N129">
        <f t="shared" si="12"/>
        <v>1</v>
      </c>
      <c r="O129">
        <f t="shared" si="13"/>
        <v>0</v>
      </c>
      <c r="P129">
        <f t="shared" si="14"/>
        <v>0</v>
      </c>
      <c r="Q129">
        <f t="shared" si="15"/>
        <v>0</v>
      </c>
      <c r="R129">
        <f t="shared" si="17"/>
        <v>0</v>
      </c>
      <c r="S129">
        <f t="shared" si="18"/>
        <v>0</v>
      </c>
      <c r="T129">
        <f t="shared" si="19"/>
        <v>0</v>
      </c>
      <c r="U129">
        <f t="shared" si="16"/>
        <v>0</v>
      </c>
      <c r="V129">
        <f t="shared" si="20"/>
        <v>0</v>
      </c>
      <c r="W129">
        <f t="shared" si="21"/>
        <v>0</v>
      </c>
      <c r="X129">
        <f t="shared" si="22"/>
        <v>0</v>
      </c>
      <c r="Y129">
        <f t="shared" si="23"/>
        <v>0</v>
      </c>
    </row>
    <row r="130" spans="1:25" x14ac:dyDescent="0.25">
      <c r="A130" t="s">
        <v>447</v>
      </c>
      <c r="B130" t="s">
        <v>282</v>
      </c>
      <c r="C130">
        <v>2011</v>
      </c>
      <c r="D130" t="s">
        <v>448</v>
      </c>
      <c r="E130" t="s">
        <v>449</v>
      </c>
      <c r="F130" t="s">
        <v>43</v>
      </c>
      <c r="G130" t="s">
        <v>21</v>
      </c>
      <c r="H130">
        <v>185</v>
      </c>
      <c r="I130">
        <v>9020416.2537165508</v>
      </c>
      <c r="J130">
        <v>8249785.2659398699</v>
      </c>
      <c r="K130">
        <v>15961711.2652792</v>
      </c>
      <c r="L130">
        <v>0</v>
      </c>
      <c r="M130">
        <v>0</v>
      </c>
      <c r="N130">
        <f t="shared" si="12"/>
        <v>0</v>
      </c>
      <c r="O130">
        <f t="shared" si="13"/>
        <v>0</v>
      </c>
      <c r="P130">
        <f t="shared" si="14"/>
        <v>0</v>
      </c>
      <c r="Q130">
        <f t="shared" si="15"/>
        <v>1</v>
      </c>
      <c r="R130">
        <f t="shared" si="17"/>
        <v>0</v>
      </c>
      <c r="S130">
        <f t="shared" si="18"/>
        <v>0</v>
      </c>
      <c r="T130">
        <f t="shared" si="19"/>
        <v>0</v>
      </c>
      <c r="U130">
        <f t="shared" si="16"/>
        <v>0</v>
      </c>
      <c r="V130">
        <f t="shared" si="20"/>
        <v>0</v>
      </c>
      <c r="W130">
        <f t="shared" si="21"/>
        <v>0</v>
      </c>
      <c r="X130">
        <f t="shared" si="22"/>
        <v>0</v>
      </c>
      <c r="Y130">
        <f t="shared" si="23"/>
        <v>0</v>
      </c>
    </row>
    <row r="131" spans="1:25" x14ac:dyDescent="0.25">
      <c r="A131" t="s">
        <v>450</v>
      </c>
      <c r="B131" t="s">
        <v>23</v>
      </c>
      <c r="C131">
        <v>2011</v>
      </c>
      <c r="D131" t="s">
        <v>451</v>
      </c>
      <c r="E131" t="s">
        <v>452</v>
      </c>
      <c r="F131" t="s">
        <v>163</v>
      </c>
      <c r="G131" t="s">
        <v>21</v>
      </c>
      <c r="H131">
        <v>15000</v>
      </c>
      <c r="I131">
        <v>420183805.03144699</v>
      </c>
      <c r="J131">
        <v>372108513.02785301</v>
      </c>
      <c r="K131">
        <v>913855682.83917296</v>
      </c>
      <c r="L131">
        <v>0</v>
      </c>
      <c r="M131">
        <v>0</v>
      </c>
      <c r="N131">
        <f t="shared" ref="N131:N194" si="24">IF(F131="Chemicals",1,0)</f>
        <v>0</v>
      </c>
      <c r="O131">
        <f t="shared" ref="O131:O194" si="25">IF(F131="Food &amp; Staples Retailing",1,0)</f>
        <v>0</v>
      </c>
      <c r="P131">
        <f t="shared" ref="P131:P194" si="26">IF(F131="Air Transportation - Airlines",1,0)</f>
        <v>0</v>
      </c>
      <c r="Q131">
        <f t="shared" ref="Q131:Q194" si="27">IF(F131="Mining - Iron, Aluminum, Other Metals",1,0)</f>
        <v>0</v>
      </c>
      <c r="R131">
        <f t="shared" si="17"/>
        <v>0</v>
      </c>
      <c r="S131">
        <f t="shared" si="18"/>
        <v>0</v>
      </c>
      <c r="T131">
        <f t="shared" si="19"/>
        <v>0</v>
      </c>
      <c r="U131">
        <f t="shared" ref="U131:U194" si="28">IF(F131="Mining - Other (Precious Metals and Gems)",1,0)</f>
        <v>0</v>
      </c>
      <c r="V131">
        <f t="shared" si="20"/>
        <v>0</v>
      </c>
      <c r="W131">
        <f t="shared" si="21"/>
        <v>1</v>
      </c>
      <c r="X131">
        <f t="shared" si="22"/>
        <v>0</v>
      </c>
      <c r="Y131">
        <f t="shared" si="23"/>
        <v>0</v>
      </c>
    </row>
    <row r="132" spans="1:25" x14ac:dyDescent="0.25">
      <c r="A132" t="s">
        <v>453</v>
      </c>
      <c r="B132" t="s">
        <v>36</v>
      </c>
      <c r="C132">
        <v>2011</v>
      </c>
      <c r="D132" t="s">
        <v>454</v>
      </c>
      <c r="E132" t="s">
        <v>455</v>
      </c>
      <c r="F132" t="s">
        <v>43</v>
      </c>
      <c r="G132" t="s">
        <v>21</v>
      </c>
      <c r="H132">
        <v>21600</v>
      </c>
      <c r="I132">
        <v>346338789.83661598</v>
      </c>
      <c r="J132">
        <v>333923992.048208</v>
      </c>
      <c r="K132">
        <v>400341678.57364702</v>
      </c>
      <c r="L132">
        <v>0</v>
      </c>
      <c r="M132">
        <v>0</v>
      </c>
      <c r="N132">
        <f t="shared" si="24"/>
        <v>0</v>
      </c>
      <c r="O132">
        <f t="shared" si="25"/>
        <v>0</v>
      </c>
      <c r="P132">
        <f t="shared" si="26"/>
        <v>0</v>
      </c>
      <c r="Q132">
        <f t="shared" si="27"/>
        <v>1</v>
      </c>
      <c r="R132">
        <f t="shared" ref="R132:R195" si="29">IF(F132="Electrical Equipment and Machinery",1,0)</f>
        <v>0</v>
      </c>
      <c r="S132">
        <f t="shared" ref="S132:S195" si="30">IF(F132="Aerospace &amp; Defense",1,0)</f>
        <v>0</v>
      </c>
      <c r="T132">
        <f t="shared" ref="T132:T195" si="31">IF(F132="Food &amp; Beverage Processing",1,0)</f>
        <v>0</v>
      </c>
      <c r="U132">
        <f t="shared" si="28"/>
        <v>0</v>
      </c>
      <c r="V132">
        <f t="shared" si="20"/>
        <v>0</v>
      </c>
      <c r="W132">
        <f t="shared" si="21"/>
        <v>0</v>
      </c>
      <c r="X132">
        <f t="shared" si="22"/>
        <v>0</v>
      </c>
      <c r="Y132">
        <f t="shared" si="23"/>
        <v>0</v>
      </c>
    </row>
    <row r="133" spans="1:25" x14ac:dyDescent="0.25">
      <c r="A133" t="s">
        <v>456</v>
      </c>
      <c r="B133" t="s">
        <v>129</v>
      </c>
      <c r="C133">
        <v>2011</v>
      </c>
      <c r="D133" t="s">
        <v>457</v>
      </c>
      <c r="E133" t="s">
        <v>458</v>
      </c>
      <c r="F133" t="s">
        <v>20</v>
      </c>
      <c r="G133" t="s">
        <v>21</v>
      </c>
      <c r="H133">
        <v>240000</v>
      </c>
      <c r="I133">
        <v>760500000</v>
      </c>
      <c r="J133">
        <v>595900000</v>
      </c>
      <c r="K133">
        <v>774200000</v>
      </c>
      <c r="L133">
        <v>0</v>
      </c>
      <c r="M133">
        <v>0</v>
      </c>
      <c r="N133">
        <f t="shared" si="24"/>
        <v>1</v>
      </c>
      <c r="O133">
        <f t="shared" si="25"/>
        <v>0</v>
      </c>
      <c r="P133">
        <f t="shared" si="26"/>
        <v>0</v>
      </c>
      <c r="Q133">
        <f t="shared" si="27"/>
        <v>0</v>
      </c>
      <c r="R133">
        <f t="shared" si="29"/>
        <v>0</v>
      </c>
      <c r="S133">
        <f t="shared" si="30"/>
        <v>0</v>
      </c>
      <c r="T133">
        <f t="shared" si="31"/>
        <v>0</v>
      </c>
      <c r="U133">
        <f t="shared" si="28"/>
        <v>0</v>
      </c>
      <c r="V133">
        <f t="shared" si="20"/>
        <v>0</v>
      </c>
      <c r="W133">
        <f t="shared" si="21"/>
        <v>0</v>
      </c>
      <c r="X133">
        <f t="shared" si="22"/>
        <v>0</v>
      </c>
      <c r="Y133">
        <f t="shared" si="23"/>
        <v>0</v>
      </c>
    </row>
    <row r="134" spans="1:25" x14ac:dyDescent="0.25">
      <c r="A134" t="s">
        <v>459</v>
      </c>
      <c r="B134" t="s">
        <v>460</v>
      </c>
      <c r="C134">
        <v>2011</v>
      </c>
      <c r="D134" t="s">
        <v>461</v>
      </c>
      <c r="E134" t="s">
        <v>462</v>
      </c>
      <c r="F134" t="s">
        <v>156</v>
      </c>
      <c r="G134" t="s">
        <v>21</v>
      </c>
      <c r="H134">
        <v>930000</v>
      </c>
      <c r="I134">
        <v>4786415000</v>
      </c>
      <c r="J134">
        <v>4126609000</v>
      </c>
      <c r="K134">
        <v>13347750000</v>
      </c>
      <c r="L134">
        <v>0</v>
      </c>
      <c r="M134">
        <v>0</v>
      </c>
      <c r="N134">
        <f t="shared" si="24"/>
        <v>0</v>
      </c>
      <c r="O134">
        <f t="shared" si="25"/>
        <v>0</v>
      </c>
      <c r="P134">
        <f t="shared" si="26"/>
        <v>0</v>
      </c>
      <c r="Q134">
        <f t="shared" si="27"/>
        <v>0</v>
      </c>
      <c r="R134">
        <f t="shared" si="29"/>
        <v>0</v>
      </c>
      <c r="S134">
        <f t="shared" si="30"/>
        <v>0</v>
      </c>
      <c r="T134">
        <f t="shared" si="31"/>
        <v>0</v>
      </c>
      <c r="U134">
        <f t="shared" si="28"/>
        <v>0</v>
      </c>
      <c r="V134">
        <f t="shared" ref="V134:V197" si="32">IF(F134="Construction Materials",1,0)</f>
        <v>0</v>
      </c>
      <c r="W134">
        <f t="shared" ref="W134:W197" si="33">IF(F134="Building Products",1,0)</f>
        <v>0</v>
      </c>
      <c r="X134">
        <f t="shared" ref="X134:X197" si="34">IF(F134="Tires",1,0)</f>
        <v>0</v>
      </c>
      <c r="Y134">
        <f t="shared" ref="Y134:Y197" si="35">IF(F134="Home building",1,0)</f>
        <v>0</v>
      </c>
    </row>
    <row r="135" spans="1:25" x14ac:dyDescent="0.25">
      <c r="A135" t="s">
        <v>463</v>
      </c>
      <c r="B135" t="s">
        <v>332</v>
      </c>
      <c r="C135">
        <v>2011</v>
      </c>
      <c r="D135" t="s">
        <v>464</v>
      </c>
      <c r="E135" t="s">
        <v>465</v>
      </c>
      <c r="F135" t="s">
        <v>20</v>
      </c>
      <c r="G135" t="s">
        <v>30</v>
      </c>
      <c r="H135">
        <v>14163</v>
      </c>
      <c r="I135">
        <v>1767999146.7576799</v>
      </c>
      <c r="J135">
        <v>1454445392.4914701</v>
      </c>
      <c r="K135">
        <v>1739932807.1672399</v>
      </c>
      <c r="L135">
        <v>0</v>
      </c>
      <c r="M135">
        <v>1</v>
      </c>
      <c r="N135">
        <f t="shared" si="24"/>
        <v>1</v>
      </c>
      <c r="O135">
        <f t="shared" si="25"/>
        <v>0</v>
      </c>
      <c r="P135">
        <f t="shared" si="26"/>
        <v>0</v>
      </c>
      <c r="Q135">
        <f t="shared" si="27"/>
        <v>0</v>
      </c>
      <c r="R135">
        <f t="shared" si="29"/>
        <v>0</v>
      </c>
      <c r="S135">
        <f t="shared" si="30"/>
        <v>0</v>
      </c>
      <c r="T135">
        <f t="shared" si="31"/>
        <v>0</v>
      </c>
      <c r="U135">
        <f t="shared" si="28"/>
        <v>0</v>
      </c>
      <c r="V135">
        <f t="shared" si="32"/>
        <v>0</v>
      </c>
      <c r="W135">
        <f t="shared" si="33"/>
        <v>0</v>
      </c>
      <c r="X135">
        <f t="shared" si="34"/>
        <v>0</v>
      </c>
      <c r="Y135">
        <f t="shared" si="35"/>
        <v>0</v>
      </c>
    </row>
    <row r="136" spans="1:25" x14ac:dyDescent="0.25">
      <c r="A136" t="s">
        <v>466</v>
      </c>
      <c r="B136" t="s">
        <v>121</v>
      </c>
      <c r="C136">
        <v>2011</v>
      </c>
      <c r="D136" t="s">
        <v>467</v>
      </c>
      <c r="E136" t="s">
        <v>468</v>
      </c>
      <c r="F136" t="s">
        <v>43</v>
      </c>
      <c r="G136" t="s">
        <v>21</v>
      </c>
      <c r="H136">
        <v>1510000</v>
      </c>
      <c r="I136">
        <v>4734896380.0424604</v>
      </c>
      <c r="J136">
        <v>3791035615.7112498</v>
      </c>
      <c r="K136">
        <v>7107527956.4755802</v>
      </c>
      <c r="L136">
        <v>0</v>
      </c>
      <c r="M136">
        <v>0</v>
      </c>
      <c r="N136">
        <f t="shared" si="24"/>
        <v>0</v>
      </c>
      <c r="O136">
        <f t="shared" si="25"/>
        <v>0</v>
      </c>
      <c r="P136">
        <f t="shared" si="26"/>
        <v>0</v>
      </c>
      <c r="Q136">
        <f t="shared" si="27"/>
        <v>1</v>
      </c>
      <c r="R136">
        <f t="shared" si="29"/>
        <v>0</v>
      </c>
      <c r="S136">
        <f t="shared" si="30"/>
        <v>0</v>
      </c>
      <c r="T136">
        <f t="shared" si="31"/>
        <v>0</v>
      </c>
      <c r="U136">
        <f t="shared" si="28"/>
        <v>0</v>
      </c>
      <c r="V136">
        <f t="shared" si="32"/>
        <v>0</v>
      </c>
      <c r="W136">
        <f t="shared" si="33"/>
        <v>0</v>
      </c>
      <c r="X136">
        <f t="shared" si="34"/>
        <v>0</v>
      </c>
      <c r="Y136">
        <f t="shared" si="35"/>
        <v>0</v>
      </c>
    </row>
    <row r="137" spans="1:25" x14ac:dyDescent="0.25">
      <c r="A137" t="s">
        <v>469</v>
      </c>
      <c r="B137" t="s">
        <v>129</v>
      </c>
      <c r="C137">
        <v>2011</v>
      </c>
      <c r="D137" t="s">
        <v>470</v>
      </c>
      <c r="E137" t="s">
        <v>471</v>
      </c>
      <c r="F137" t="s">
        <v>43</v>
      </c>
      <c r="G137" t="s">
        <v>30</v>
      </c>
      <c r="H137">
        <v>26855011</v>
      </c>
      <c r="I137">
        <v>7705000000</v>
      </c>
      <c r="J137">
        <v>4829000000</v>
      </c>
      <c r="K137">
        <v>15516000000</v>
      </c>
      <c r="L137">
        <v>0</v>
      </c>
      <c r="M137">
        <v>1</v>
      </c>
      <c r="N137">
        <f t="shared" si="24"/>
        <v>0</v>
      </c>
      <c r="O137">
        <f t="shared" si="25"/>
        <v>0</v>
      </c>
      <c r="P137">
        <f t="shared" si="26"/>
        <v>0</v>
      </c>
      <c r="Q137">
        <f t="shared" si="27"/>
        <v>1</v>
      </c>
      <c r="R137">
        <f t="shared" si="29"/>
        <v>0</v>
      </c>
      <c r="S137">
        <f t="shared" si="30"/>
        <v>0</v>
      </c>
      <c r="T137">
        <f t="shared" si="31"/>
        <v>0</v>
      </c>
      <c r="U137">
        <f t="shared" si="28"/>
        <v>0</v>
      </c>
      <c r="V137">
        <f t="shared" si="32"/>
        <v>0</v>
      </c>
      <c r="W137">
        <f t="shared" si="33"/>
        <v>0</v>
      </c>
      <c r="X137">
        <f t="shared" si="34"/>
        <v>0</v>
      </c>
      <c r="Y137">
        <f t="shared" si="35"/>
        <v>0</v>
      </c>
    </row>
    <row r="138" spans="1:25" x14ac:dyDescent="0.25">
      <c r="A138" t="s">
        <v>472</v>
      </c>
      <c r="B138" t="s">
        <v>282</v>
      </c>
      <c r="C138">
        <v>2011</v>
      </c>
      <c r="D138" t="s">
        <v>473</v>
      </c>
      <c r="E138" t="s">
        <v>474</v>
      </c>
      <c r="F138" t="s">
        <v>39</v>
      </c>
      <c r="G138" t="s">
        <v>21</v>
      </c>
      <c r="H138">
        <v>3715000</v>
      </c>
      <c r="I138">
        <v>3753530657.4165802</v>
      </c>
      <c r="J138">
        <v>3672891278.4935598</v>
      </c>
      <c r="K138">
        <v>5149397224.9752197</v>
      </c>
      <c r="L138">
        <v>0</v>
      </c>
      <c r="M138">
        <v>0</v>
      </c>
      <c r="N138">
        <f t="shared" si="24"/>
        <v>0</v>
      </c>
      <c r="O138">
        <f t="shared" si="25"/>
        <v>0</v>
      </c>
      <c r="P138">
        <f t="shared" si="26"/>
        <v>1</v>
      </c>
      <c r="Q138">
        <f t="shared" si="27"/>
        <v>0</v>
      </c>
      <c r="R138">
        <f t="shared" si="29"/>
        <v>0</v>
      </c>
      <c r="S138">
        <f t="shared" si="30"/>
        <v>0</v>
      </c>
      <c r="T138">
        <f t="shared" si="31"/>
        <v>0</v>
      </c>
      <c r="U138">
        <f t="shared" si="28"/>
        <v>0</v>
      </c>
      <c r="V138">
        <f t="shared" si="32"/>
        <v>0</v>
      </c>
      <c r="W138">
        <f t="shared" si="33"/>
        <v>0</v>
      </c>
      <c r="X138">
        <f t="shared" si="34"/>
        <v>0</v>
      </c>
      <c r="Y138">
        <f t="shared" si="35"/>
        <v>0</v>
      </c>
    </row>
    <row r="139" spans="1:25" x14ac:dyDescent="0.25">
      <c r="A139" t="s">
        <v>475</v>
      </c>
      <c r="B139" t="s">
        <v>49</v>
      </c>
      <c r="C139">
        <v>2011</v>
      </c>
      <c r="D139" t="s">
        <v>476</v>
      </c>
      <c r="E139" t="s">
        <v>477</v>
      </c>
      <c r="F139" t="s">
        <v>20</v>
      </c>
      <c r="G139" t="s">
        <v>30</v>
      </c>
      <c r="H139">
        <v>10577048</v>
      </c>
      <c r="I139">
        <v>20143689320.388401</v>
      </c>
      <c r="J139">
        <v>17765695792.880299</v>
      </c>
      <c r="K139">
        <v>22236893203.883499</v>
      </c>
      <c r="L139">
        <v>0</v>
      </c>
      <c r="M139">
        <v>1</v>
      </c>
      <c r="N139">
        <f t="shared" si="24"/>
        <v>1</v>
      </c>
      <c r="O139">
        <f t="shared" si="25"/>
        <v>0</v>
      </c>
      <c r="P139">
        <f t="shared" si="26"/>
        <v>0</v>
      </c>
      <c r="Q139">
        <f t="shared" si="27"/>
        <v>0</v>
      </c>
      <c r="R139">
        <f t="shared" si="29"/>
        <v>0</v>
      </c>
      <c r="S139">
        <f t="shared" si="30"/>
        <v>0</v>
      </c>
      <c r="T139">
        <f t="shared" si="31"/>
        <v>0</v>
      </c>
      <c r="U139">
        <f t="shared" si="28"/>
        <v>0</v>
      </c>
      <c r="V139">
        <f t="shared" si="32"/>
        <v>0</v>
      </c>
      <c r="W139">
        <f t="shared" si="33"/>
        <v>0</v>
      </c>
      <c r="X139">
        <f t="shared" si="34"/>
        <v>0</v>
      </c>
      <c r="Y139">
        <f t="shared" si="35"/>
        <v>0</v>
      </c>
    </row>
    <row r="140" spans="1:25" x14ac:dyDescent="0.25">
      <c r="A140" t="s">
        <v>478</v>
      </c>
      <c r="B140" t="s">
        <v>96</v>
      </c>
      <c r="C140">
        <v>2011</v>
      </c>
      <c r="D140" t="s">
        <v>479</v>
      </c>
      <c r="E140" t="s">
        <v>480</v>
      </c>
      <c r="F140" t="s">
        <v>124</v>
      </c>
      <c r="G140" t="s">
        <v>21</v>
      </c>
      <c r="H140">
        <v>1420000</v>
      </c>
      <c r="I140">
        <v>14451041128.893499</v>
      </c>
      <c r="J140">
        <v>12748307807.0326</v>
      </c>
      <c r="K140">
        <v>18883887096.3116</v>
      </c>
      <c r="L140">
        <v>0</v>
      </c>
      <c r="M140">
        <v>0</v>
      </c>
      <c r="N140">
        <f t="shared" si="24"/>
        <v>0</v>
      </c>
      <c r="O140">
        <f t="shared" si="25"/>
        <v>0</v>
      </c>
      <c r="P140">
        <f t="shared" si="26"/>
        <v>0</v>
      </c>
      <c r="Q140">
        <f t="shared" si="27"/>
        <v>0</v>
      </c>
      <c r="R140">
        <f t="shared" si="29"/>
        <v>0</v>
      </c>
      <c r="S140">
        <f t="shared" si="30"/>
        <v>0</v>
      </c>
      <c r="T140">
        <f t="shared" si="31"/>
        <v>1</v>
      </c>
      <c r="U140">
        <f t="shared" si="28"/>
        <v>0</v>
      </c>
      <c r="V140">
        <f t="shared" si="32"/>
        <v>0</v>
      </c>
      <c r="W140">
        <f t="shared" si="33"/>
        <v>0</v>
      </c>
      <c r="X140">
        <f t="shared" si="34"/>
        <v>0</v>
      </c>
      <c r="Y140">
        <f t="shared" si="35"/>
        <v>0</v>
      </c>
    </row>
    <row r="141" spans="1:25" x14ac:dyDescent="0.25">
      <c r="A141" t="s">
        <v>481</v>
      </c>
      <c r="B141" t="s">
        <v>237</v>
      </c>
      <c r="C141">
        <v>2011</v>
      </c>
      <c r="D141" t="s">
        <v>482</v>
      </c>
      <c r="E141" t="s">
        <v>483</v>
      </c>
      <c r="F141" t="s">
        <v>78</v>
      </c>
      <c r="G141" t="s">
        <v>30</v>
      </c>
      <c r="H141">
        <v>575534</v>
      </c>
      <c r="I141">
        <v>22418122977.346298</v>
      </c>
      <c r="J141">
        <v>25506796116.504902</v>
      </c>
      <c r="K141">
        <v>39602588996.763802</v>
      </c>
      <c r="L141">
        <v>0</v>
      </c>
      <c r="M141">
        <v>1</v>
      </c>
      <c r="N141">
        <f t="shared" si="24"/>
        <v>0</v>
      </c>
      <c r="O141">
        <f t="shared" si="25"/>
        <v>0</v>
      </c>
      <c r="P141">
        <f t="shared" si="26"/>
        <v>0</v>
      </c>
      <c r="Q141">
        <f t="shared" si="27"/>
        <v>0</v>
      </c>
      <c r="R141">
        <f t="shared" si="29"/>
        <v>0</v>
      </c>
      <c r="S141">
        <f t="shared" si="30"/>
        <v>1</v>
      </c>
      <c r="T141">
        <f t="shared" si="31"/>
        <v>0</v>
      </c>
      <c r="U141">
        <f t="shared" si="28"/>
        <v>0</v>
      </c>
      <c r="V141">
        <f t="shared" si="32"/>
        <v>0</v>
      </c>
      <c r="W141">
        <f t="shared" si="33"/>
        <v>0</v>
      </c>
      <c r="X141">
        <f t="shared" si="34"/>
        <v>0</v>
      </c>
      <c r="Y141">
        <f t="shared" si="35"/>
        <v>0</v>
      </c>
    </row>
    <row r="142" spans="1:25" x14ac:dyDescent="0.25">
      <c r="A142" t="s">
        <v>484</v>
      </c>
      <c r="B142" t="s">
        <v>485</v>
      </c>
      <c r="C142">
        <v>2011</v>
      </c>
      <c r="D142" t="s">
        <v>486</v>
      </c>
      <c r="E142" t="s">
        <v>487</v>
      </c>
      <c r="F142" t="s">
        <v>39</v>
      </c>
      <c r="G142" t="s">
        <v>30</v>
      </c>
      <c r="H142">
        <v>2550204</v>
      </c>
      <c r="I142">
        <v>2922588996.7637501</v>
      </c>
      <c r="J142">
        <v>3036245954.6925602</v>
      </c>
      <c r="K142">
        <v>3051132686.0841398</v>
      </c>
      <c r="L142">
        <v>0</v>
      </c>
      <c r="M142">
        <v>1</v>
      </c>
      <c r="N142">
        <f t="shared" si="24"/>
        <v>0</v>
      </c>
      <c r="O142">
        <f t="shared" si="25"/>
        <v>0</v>
      </c>
      <c r="P142">
        <f t="shared" si="26"/>
        <v>1</v>
      </c>
      <c r="Q142">
        <f t="shared" si="27"/>
        <v>0</v>
      </c>
      <c r="R142">
        <f t="shared" si="29"/>
        <v>0</v>
      </c>
      <c r="S142">
        <f t="shared" si="30"/>
        <v>0</v>
      </c>
      <c r="T142">
        <f t="shared" si="31"/>
        <v>0</v>
      </c>
      <c r="U142">
        <f t="shared" si="28"/>
        <v>0</v>
      </c>
      <c r="V142">
        <f t="shared" si="32"/>
        <v>0</v>
      </c>
      <c r="W142">
        <f t="shared" si="33"/>
        <v>0</v>
      </c>
      <c r="X142">
        <f t="shared" si="34"/>
        <v>0</v>
      </c>
      <c r="Y142">
        <f t="shared" si="35"/>
        <v>0</v>
      </c>
    </row>
    <row r="143" spans="1:25" x14ac:dyDescent="0.25">
      <c r="A143" t="s">
        <v>488</v>
      </c>
      <c r="B143" t="s">
        <v>45</v>
      </c>
      <c r="C143">
        <v>2011</v>
      </c>
      <c r="D143" t="s">
        <v>489</v>
      </c>
      <c r="E143" t="s">
        <v>490</v>
      </c>
      <c r="F143" t="s">
        <v>43</v>
      </c>
      <c r="G143" t="s">
        <v>30</v>
      </c>
      <c r="H143">
        <v>530485</v>
      </c>
      <c r="I143">
        <v>2583500000</v>
      </c>
      <c r="J143">
        <v>1463400000</v>
      </c>
      <c r="K143">
        <v>5298000000</v>
      </c>
      <c r="L143">
        <v>0</v>
      </c>
      <c r="M143">
        <v>1</v>
      </c>
      <c r="N143">
        <f t="shared" si="24"/>
        <v>0</v>
      </c>
      <c r="O143">
        <f t="shared" si="25"/>
        <v>0</v>
      </c>
      <c r="P143">
        <f t="shared" si="26"/>
        <v>0</v>
      </c>
      <c r="Q143">
        <f t="shared" si="27"/>
        <v>1</v>
      </c>
      <c r="R143">
        <f t="shared" si="29"/>
        <v>0</v>
      </c>
      <c r="S143">
        <f t="shared" si="30"/>
        <v>0</v>
      </c>
      <c r="T143">
        <f t="shared" si="31"/>
        <v>0</v>
      </c>
      <c r="U143">
        <f t="shared" si="28"/>
        <v>0</v>
      </c>
      <c r="V143">
        <f t="shared" si="32"/>
        <v>0</v>
      </c>
      <c r="W143">
        <f t="shared" si="33"/>
        <v>0</v>
      </c>
      <c r="X143">
        <f t="shared" si="34"/>
        <v>0</v>
      </c>
      <c r="Y143">
        <f t="shared" si="35"/>
        <v>0</v>
      </c>
    </row>
    <row r="144" spans="1:25" x14ac:dyDescent="0.25">
      <c r="A144" t="s">
        <v>491</v>
      </c>
      <c r="B144" t="s">
        <v>282</v>
      </c>
      <c r="C144">
        <v>2011</v>
      </c>
      <c r="D144" t="s">
        <v>492</v>
      </c>
      <c r="E144" t="s">
        <v>493</v>
      </c>
      <c r="F144" t="s">
        <v>20</v>
      </c>
      <c r="G144" t="s">
        <v>21</v>
      </c>
      <c r="H144">
        <v>4040000</v>
      </c>
      <c r="I144">
        <v>13086673339.9405</v>
      </c>
      <c r="J144">
        <v>12239361975.5534</v>
      </c>
      <c r="K144">
        <v>15919078064.089899</v>
      </c>
      <c r="L144">
        <v>0</v>
      </c>
      <c r="M144">
        <v>0</v>
      </c>
      <c r="N144">
        <f t="shared" si="24"/>
        <v>1</v>
      </c>
      <c r="O144">
        <f t="shared" si="25"/>
        <v>0</v>
      </c>
      <c r="P144">
        <f t="shared" si="26"/>
        <v>0</v>
      </c>
      <c r="Q144">
        <f t="shared" si="27"/>
        <v>0</v>
      </c>
      <c r="R144">
        <f t="shared" si="29"/>
        <v>0</v>
      </c>
      <c r="S144">
        <f t="shared" si="30"/>
        <v>0</v>
      </c>
      <c r="T144">
        <f t="shared" si="31"/>
        <v>0</v>
      </c>
      <c r="U144">
        <f t="shared" si="28"/>
        <v>0</v>
      </c>
      <c r="V144">
        <f t="shared" si="32"/>
        <v>0</v>
      </c>
      <c r="W144">
        <f t="shared" si="33"/>
        <v>0</v>
      </c>
      <c r="X144">
        <f t="shared" si="34"/>
        <v>0</v>
      </c>
      <c r="Y144">
        <f t="shared" si="35"/>
        <v>0</v>
      </c>
    </row>
    <row r="145" spans="1:25" x14ac:dyDescent="0.25">
      <c r="A145" t="s">
        <v>494</v>
      </c>
      <c r="B145" t="s">
        <v>282</v>
      </c>
      <c r="C145">
        <v>2011</v>
      </c>
      <c r="D145" t="s">
        <v>495</v>
      </c>
      <c r="E145" t="s">
        <v>496</v>
      </c>
      <c r="F145" t="s">
        <v>20</v>
      </c>
      <c r="G145" t="s">
        <v>21</v>
      </c>
      <c r="H145">
        <v>1770000</v>
      </c>
      <c r="I145">
        <v>7170039676.2471104</v>
      </c>
      <c r="J145">
        <v>6405404922.3653803</v>
      </c>
      <c r="K145">
        <v>11547908126.858299</v>
      </c>
      <c r="L145">
        <v>0</v>
      </c>
      <c r="M145">
        <v>0</v>
      </c>
      <c r="N145">
        <f t="shared" si="24"/>
        <v>1</v>
      </c>
      <c r="O145">
        <f t="shared" si="25"/>
        <v>0</v>
      </c>
      <c r="P145">
        <f t="shared" si="26"/>
        <v>0</v>
      </c>
      <c r="Q145">
        <f t="shared" si="27"/>
        <v>0</v>
      </c>
      <c r="R145">
        <f t="shared" si="29"/>
        <v>0</v>
      </c>
      <c r="S145">
        <f t="shared" si="30"/>
        <v>0</v>
      </c>
      <c r="T145">
        <f t="shared" si="31"/>
        <v>0</v>
      </c>
      <c r="U145">
        <f t="shared" si="28"/>
        <v>0</v>
      </c>
      <c r="V145">
        <f t="shared" si="32"/>
        <v>0</v>
      </c>
      <c r="W145">
        <f t="shared" si="33"/>
        <v>0</v>
      </c>
      <c r="X145">
        <f t="shared" si="34"/>
        <v>0</v>
      </c>
      <c r="Y145">
        <f t="shared" si="35"/>
        <v>0</v>
      </c>
    </row>
    <row r="146" spans="1:25" x14ac:dyDescent="0.25">
      <c r="A146" t="s">
        <v>497</v>
      </c>
      <c r="B146" t="s">
        <v>200</v>
      </c>
      <c r="C146">
        <v>2011</v>
      </c>
      <c r="D146" t="s">
        <v>498</v>
      </c>
      <c r="E146" t="s">
        <v>499</v>
      </c>
      <c r="F146" t="s">
        <v>43</v>
      </c>
      <c r="G146" t="s">
        <v>30</v>
      </c>
      <c r="H146">
        <v>1119373</v>
      </c>
      <c r="I146">
        <v>5442000000</v>
      </c>
      <c r="J146">
        <v>2808000000</v>
      </c>
      <c r="K146">
        <v>8627000000</v>
      </c>
      <c r="L146">
        <v>0</v>
      </c>
      <c r="M146">
        <v>1</v>
      </c>
      <c r="N146">
        <f t="shared" si="24"/>
        <v>0</v>
      </c>
      <c r="O146">
        <f t="shared" si="25"/>
        <v>0</v>
      </c>
      <c r="P146">
        <f t="shared" si="26"/>
        <v>0</v>
      </c>
      <c r="Q146">
        <f t="shared" si="27"/>
        <v>1</v>
      </c>
      <c r="R146">
        <f t="shared" si="29"/>
        <v>0</v>
      </c>
      <c r="S146">
        <f t="shared" si="30"/>
        <v>0</v>
      </c>
      <c r="T146">
        <f t="shared" si="31"/>
        <v>0</v>
      </c>
      <c r="U146">
        <f t="shared" si="28"/>
        <v>0</v>
      </c>
      <c r="V146">
        <f t="shared" si="32"/>
        <v>0</v>
      </c>
      <c r="W146">
        <f t="shared" si="33"/>
        <v>0</v>
      </c>
      <c r="X146">
        <f t="shared" si="34"/>
        <v>0</v>
      </c>
      <c r="Y146">
        <f t="shared" si="35"/>
        <v>0</v>
      </c>
    </row>
    <row r="147" spans="1:25" x14ac:dyDescent="0.25">
      <c r="A147" t="s">
        <v>500</v>
      </c>
      <c r="B147" t="s">
        <v>71</v>
      </c>
      <c r="C147">
        <v>2011</v>
      </c>
      <c r="D147" t="s">
        <v>501</v>
      </c>
      <c r="E147" t="s">
        <v>502</v>
      </c>
      <c r="F147" t="s">
        <v>43</v>
      </c>
      <c r="G147" t="s">
        <v>30</v>
      </c>
      <c r="H147">
        <v>9941062</v>
      </c>
      <c r="I147">
        <v>20880000000</v>
      </c>
      <c r="J147">
        <v>11808000000</v>
      </c>
      <c r="K147">
        <v>32070000000</v>
      </c>
      <c r="L147">
        <v>0</v>
      </c>
      <c r="M147">
        <v>1</v>
      </c>
      <c r="N147">
        <f t="shared" si="24"/>
        <v>0</v>
      </c>
      <c r="O147">
        <f t="shared" si="25"/>
        <v>0</v>
      </c>
      <c r="P147">
        <f t="shared" si="26"/>
        <v>0</v>
      </c>
      <c r="Q147">
        <f t="shared" si="27"/>
        <v>1</v>
      </c>
      <c r="R147">
        <f t="shared" si="29"/>
        <v>0</v>
      </c>
      <c r="S147">
        <f t="shared" si="30"/>
        <v>0</v>
      </c>
      <c r="T147">
        <f t="shared" si="31"/>
        <v>0</v>
      </c>
      <c r="U147">
        <f t="shared" si="28"/>
        <v>0</v>
      </c>
      <c r="V147">
        <f t="shared" si="32"/>
        <v>0</v>
      </c>
      <c r="W147">
        <f t="shared" si="33"/>
        <v>0</v>
      </c>
      <c r="X147">
        <f t="shared" si="34"/>
        <v>0</v>
      </c>
      <c r="Y147">
        <f t="shared" si="35"/>
        <v>0</v>
      </c>
    </row>
    <row r="148" spans="1:25" x14ac:dyDescent="0.25">
      <c r="A148" t="s">
        <v>503</v>
      </c>
      <c r="B148" t="s">
        <v>71</v>
      </c>
      <c r="C148">
        <v>2011</v>
      </c>
      <c r="D148" t="s">
        <v>504</v>
      </c>
      <c r="E148" t="s">
        <v>505</v>
      </c>
      <c r="F148" t="s">
        <v>156</v>
      </c>
      <c r="G148" t="s">
        <v>21</v>
      </c>
      <c r="H148">
        <v>340000</v>
      </c>
      <c r="I148">
        <v>3589700000</v>
      </c>
      <c r="J148">
        <v>3473800000</v>
      </c>
      <c r="K148">
        <v>2504000000</v>
      </c>
      <c r="L148">
        <v>0</v>
      </c>
      <c r="M148">
        <v>0</v>
      </c>
      <c r="N148">
        <f t="shared" si="24"/>
        <v>0</v>
      </c>
      <c r="O148">
        <f t="shared" si="25"/>
        <v>0</v>
      </c>
      <c r="P148">
        <f t="shared" si="26"/>
        <v>0</v>
      </c>
      <c r="Q148">
        <f t="shared" si="27"/>
        <v>0</v>
      </c>
      <c r="R148">
        <f t="shared" si="29"/>
        <v>0</v>
      </c>
      <c r="S148">
        <f t="shared" si="30"/>
        <v>0</v>
      </c>
      <c r="T148">
        <f t="shared" si="31"/>
        <v>0</v>
      </c>
      <c r="U148">
        <f t="shared" si="28"/>
        <v>0</v>
      </c>
      <c r="V148">
        <f t="shared" si="32"/>
        <v>0</v>
      </c>
      <c r="W148">
        <f t="shared" si="33"/>
        <v>0</v>
      </c>
      <c r="X148">
        <f t="shared" si="34"/>
        <v>0</v>
      </c>
      <c r="Y148">
        <f t="shared" si="35"/>
        <v>0</v>
      </c>
    </row>
    <row r="149" spans="1:25" x14ac:dyDescent="0.25">
      <c r="A149" t="s">
        <v>506</v>
      </c>
      <c r="B149" t="s">
        <v>96</v>
      </c>
      <c r="C149">
        <v>2011</v>
      </c>
      <c r="D149" t="s">
        <v>507</v>
      </c>
      <c r="E149" t="s">
        <v>508</v>
      </c>
      <c r="F149" t="s">
        <v>135</v>
      </c>
      <c r="G149" t="s">
        <v>30</v>
      </c>
      <c r="H149">
        <v>700340</v>
      </c>
      <c r="I149">
        <v>2192663000</v>
      </c>
      <c r="J149">
        <v>831776000</v>
      </c>
      <c r="K149">
        <v>2859384000</v>
      </c>
      <c r="L149">
        <v>0</v>
      </c>
      <c r="M149">
        <v>1</v>
      </c>
      <c r="N149">
        <f t="shared" si="24"/>
        <v>0</v>
      </c>
      <c r="O149">
        <f t="shared" si="25"/>
        <v>0</v>
      </c>
      <c r="P149">
        <f t="shared" si="26"/>
        <v>0</v>
      </c>
      <c r="Q149">
        <f t="shared" si="27"/>
        <v>0</v>
      </c>
      <c r="R149">
        <f t="shared" si="29"/>
        <v>0</v>
      </c>
      <c r="S149">
        <f t="shared" si="30"/>
        <v>0</v>
      </c>
      <c r="T149">
        <f t="shared" si="31"/>
        <v>0</v>
      </c>
      <c r="U149">
        <f t="shared" si="28"/>
        <v>1</v>
      </c>
      <c r="V149">
        <f t="shared" si="32"/>
        <v>0</v>
      </c>
      <c r="W149">
        <f t="shared" si="33"/>
        <v>0</v>
      </c>
      <c r="X149">
        <f t="shared" si="34"/>
        <v>0</v>
      </c>
      <c r="Y149">
        <f t="shared" si="35"/>
        <v>0</v>
      </c>
    </row>
    <row r="150" spans="1:25" x14ac:dyDescent="0.25">
      <c r="A150" t="s">
        <v>509</v>
      </c>
      <c r="B150" t="s">
        <v>56</v>
      </c>
      <c r="C150">
        <v>2011</v>
      </c>
      <c r="D150" t="s">
        <v>510</v>
      </c>
      <c r="E150" t="s">
        <v>511</v>
      </c>
      <c r="F150" t="s">
        <v>43</v>
      </c>
      <c r="G150" t="s">
        <v>21</v>
      </c>
      <c r="H150">
        <v>4600</v>
      </c>
      <c r="I150">
        <v>113018239.88306101</v>
      </c>
      <c r="J150">
        <v>102947836.794356</v>
      </c>
      <c r="K150">
        <v>164493384.07029</v>
      </c>
      <c r="L150">
        <v>0</v>
      </c>
      <c r="M150">
        <v>0</v>
      </c>
      <c r="N150">
        <f t="shared" si="24"/>
        <v>0</v>
      </c>
      <c r="O150">
        <f t="shared" si="25"/>
        <v>0</v>
      </c>
      <c r="P150">
        <f t="shared" si="26"/>
        <v>0</v>
      </c>
      <c r="Q150">
        <f t="shared" si="27"/>
        <v>1</v>
      </c>
      <c r="R150">
        <f t="shared" si="29"/>
        <v>0</v>
      </c>
      <c r="S150">
        <f t="shared" si="30"/>
        <v>0</v>
      </c>
      <c r="T150">
        <f t="shared" si="31"/>
        <v>0</v>
      </c>
      <c r="U150">
        <f t="shared" si="28"/>
        <v>0</v>
      </c>
      <c r="V150">
        <f t="shared" si="32"/>
        <v>0</v>
      </c>
      <c r="W150">
        <f t="shared" si="33"/>
        <v>0</v>
      </c>
      <c r="X150">
        <f t="shared" si="34"/>
        <v>0</v>
      </c>
      <c r="Y150">
        <f t="shared" si="35"/>
        <v>0</v>
      </c>
    </row>
    <row r="151" spans="1:25" x14ac:dyDescent="0.25">
      <c r="A151" t="s">
        <v>512</v>
      </c>
      <c r="B151" t="s">
        <v>17</v>
      </c>
      <c r="C151">
        <v>2011</v>
      </c>
      <c r="D151" t="s">
        <v>513</v>
      </c>
      <c r="E151" t="s">
        <v>514</v>
      </c>
      <c r="F151" t="s">
        <v>20</v>
      </c>
      <c r="G151" t="s">
        <v>21</v>
      </c>
      <c r="H151">
        <v>148000</v>
      </c>
      <c r="I151">
        <v>938460613.34936905</v>
      </c>
      <c r="J151">
        <v>885929043.89657199</v>
      </c>
      <c r="K151">
        <v>872062537.58268201</v>
      </c>
      <c r="L151">
        <v>0</v>
      </c>
      <c r="M151">
        <v>0</v>
      </c>
      <c r="N151">
        <f t="shared" si="24"/>
        <v>1</v>
      </c>
      <c r="O151">
        <f t="shared" si="25"/>
        <v>0</v>
      </c>
      <c r="P151">
        <f t="shared" si="26"/>
        <v>0</v>
      </c>
      <c r="Q151">
        <f t="shared" si="27"/>
        <v>0</v>
      </c>
      <c r="R151">
        <f t="shared" si="29"/>
        <v>0</v>
      </c>
      <c r="S151">
        <f t="shared" si="30"/>
        <v>0</v>
      </c>
      <c r="T151">
        <f t="shared" si="31"/>
        <v>0</v>
      </c>
      <c r="U151">
        <f t="shared" si="28"/>
        <v>0</v>
      </c>
      <c r="V151">
        <f t="shared" si="32"/>
        <v>0</v>
      </c>
      <c r="W151">
        <f t="shared" si="33"/>
        <v>0</v>
      </c>
      <c r="X151">
        <f t="shared" si="34"/>
        <v>0</v>
      </c>
      <c r="Y151">
        <f t="shared" si="35"/>
        <v>0</v>
      </c>
    </row>
    <row r="152" spans="1:25" x14ac:dyDescent="0.25">
      <c r="A152" t="s">
        <v>515</v>
      </c>
      <c r="B152" t="s">
        <v>17</v>
      </c>
      <c r="C152">
        <v>2011</v>
      </c>
      <c r="D152" t="s">
        <v>516</v>
      </c>
      <c r="E152" t="s">
        <v>517</v>
      </c>
      <c r="F152" t="s">
        <v>102</v>
      </c>
      <c r="G152" t="s">
        <v>21</v>
      </c>
      <c r="H152">
        <v>45000</v>
      </c>
      <c r="I152">
        <v>1992038484.66627</v>
      </c>
      <c r="J152">
        <v>1968358388.4546001</v>
      </c>
      <c r="K152">
        <v>2359879735.4179201</v>
      </c>
      <c r="L152">
        <v>0</v>
      </c>
      <c r="M152">
        <v>0</v>
      </c>
      <c r="N152">
        <f t="shared" si="24"/>
        <v>0</v>
      </c>
      <c r="O152">
        <f t="shared" si="25"/>
        <v>0</v>
      </c>
      <c r="P152">
        <f t="shared" si="26"/>
        <v>0</v>
      </c>
      <c r="Q152">
        <f t="shared" si="27"/>
        <v>0</v>
      </c>
      <c r="R152">
        <f t="shared" si="29"/>
        <v>1</v>
      </c>
      <c r="S152">
        <f t="shared" si="30"/>
        <v>0</v>
      </c>
      <c r="T152">
        <f t="shared" si="31"/>
        <v>0</v>
      </c>
      <c r="U152">
        <f t="shared" si="28"/>
        <v>0</v>
      </c>
      <c r="V152">
        <f t="shared" si="32"/>
        <v>0</v>
      </c>
      <c r="W152">
        <f t="shared" si="33"/>
        <v>0</v>
      </c>
      <c r="X152">
        <f t="shared" si="34"/>
        <v>0</v>
      </c>
      <c r="Y152">
        <f t="shared" si="35"/>
        <v>0</v>
      </c>
    </row>
    <row r="153" spans="1:25" x14ac:dyDescent="0.25">
      <c r="A153" t="s">
        <v>518</v>
      </c>
      <c r="B153" t="s">
        <v>71</v>
      </c>
      <c r="C153">
        <v>2011</v>
      </c>
      <c r="D153" t="s">
        <v>519</v>
      </c>
      <c r="E153" t="s">
        <v>520</v>
      </c>
      <c r="F153" t="s">
        <v>78</v>
      </c>
      <c r="G153" t="s">
        <v>21</v>
      </c>
      <c r="H153">
        <v>980000</v>
      </c>
      <c r="I153">
        <v>32677000000</v>
      </c>
      <c r="J153">
        <v>28851000000</v>
      </c>
      <c r="K153">
        <v>34883000000</v>
      </c>
      <c r="L153">
        <v>0</v>
      </c>
      <c r="M153">
        <v>0</v>
      </c>
      <c r="N153">
        <f t="shared" si="24"/>
        <v>0</v>
      </c>
      <c r="O153">
        <f t="shared" si="25"/>
        <v>0</v>
      </c>
      <c r="P153">
        <f t="shared" si="26"/>
        <v>0</v>
      </c>
      <c r="Q153">
        <f t="shared" si="27"/>
        <v>0</v>
      </c>
      <c r="R153">
        <f t="shared" si="29"/>
        <v>0</v>
      </c>
      <c r="S153">
        <f t="shared" si="30"/>
        <v>1</v>
      </c>
      <c r="T153">
        <f t="shared" si="31"/>
        <v>0</v>
      </c>
      <c r="U153">
        <f t="shared" si="28"/>
        <v>0</v>
      </c>
      <c r="V153">
        <f t="shared" si="32"/>
        <v>0</v>
      </c>
      <c r="W153">
        <f t="shared" si="33"/>
        <v>0</v>
      </c>
      <c r="X153">
        <f t="shared" si="34"/>
        <v>0</v>
      </c>
      <c r="Y153">
        <f t="shared" si="35"/>
        <v>0</v>
      </c>
    </row>
    <row r="154" spans="1:25" x14ac:dyDescent="0.25">
      <c r="A154" t="s">
        <v>521</v>
      </c>
      <c r="B154" t="s">
        <v>71</v>
      </c>
      <c r="C154">
        <v>2011</v>
      </c>
      <c r="D154" t="s">
        <v>522</v>
      </c>
      <c r="E154" t="s">
        <v>523</v>
      </c>
      <c r="F154" t="s">
        <v>102</v>
      </c>
      <c r="G154" t="s">
        <v>30</v>
      </c>
      <c r="H154">
        <v>5090000</v>
      </c>
      <c r="I154">
        <v>141479000000</v>
      </c>
      <c r="J154">
        <v>121917000000</v>
      </c>
      <c r="K154">
        <v>718189000000</v>
      </c>
      <c r="L154">
        <v>0</v>
      </c>
      <c r="M154">
        <v>1</v>
      </c>
      <c r="N154">
        <f t="shared" si="24"/>
        <v>0</v>
      </c>
      <c r="O154">
        <f t="shared" si="25"/>
        <v>0</v>
      </c>
      <c r="P154">
        <f t="shared" si="26"/>
        <v>0</v>
      </c>
      <c r="Q154">
        <f t="shared" si="27"/>
        <v>0</v>
      </c>
      <c r="R154">
        <f t="shared" si="29"/>
        <v>1</v>
      </c>
      <c r="S154">
        <f t="shared" si="30"/>
        <v>0</v>
      </c>
      <c r="T154">
        <f t="shared" si="31"/>
        <v>0</v>
      </c>
      <c r="U154">
        <f t="shared" si="28"/>
        <v>0</v>
      </c>
      <c r="V154">
        <f t="shared" si="32"/>
        <v>0</v>
      </c>
      <c r="W154">
        <f t="shared" si="33"/>
        <v>0</v>
      </c>
      <c r="X154">
        <f t="shared" si="34"/>
        <v>0</v>
      </c>
      <c r="Y154">
        <f t="shared" si="35"/>
        <v>0</v>
      </c>
    </row>
    <row r="155" spans="1:25" x14ac:dyDescent="0.25">
      <c r="A155" t="s">
        <v>524</v>
      </c>
      <c r="B155" t="s">
        <v>71</v>
      </c>
      <c r="C155">
        <v>2011</v>
      </c>
      <c r="D155" t="s">
        <v>525</v>
      </c>
      <c r="E155" t="s">
        <v>526</v>
      </c>
      <c r="F155" t="s">
        <v>124</v>
      </c>
      <c r="G155" t="s">
        <v>30</v>
      </c>
      <c r="H155">
        <v>996400</v>
      </c>
      <c r="I155">
        <v>14880200000</v>
      </c>
      <c r="J155">
        <v>12105700000</v>
      </c>
      <c r="K155">
        <v>18674500000</v>
      </c>
      <c r="L155">
        <v>0</v>
      </c>
      <c r="M155">
        <v>1</v>
      </c>
      <c r="N155">
        <f t="shared" si="24"/>
        <v>0</v>
      </c>
      <c r="O155">
        <f t="shared" si="25"/>
        <v>0</v>
      </c>
      <c r="P155">
        <f t="shared" si="26"/>
        <v>0</v>
      </c>
      <c r="Q155">
        <f t="shared" si="27"/>
        <v>0</v>
      </c>
      <c r="R155">
        <f t="shared" si="29"/>
        <v>0</v>
      </c>
      <c r="S155">
        <f t="shared" si="30"/>
        <v>0</v>
      </c>
      <c r="T155">
        <f t="shared" si="31"/>
        <v>1</v>
      </c>
      <c r="U155">
        <f t="shared" si="28"/>
        <v>0</v>
      </c>
      <c r="V155">
        <f t="shared" si="32"/>
        <v>0</v>
      </c>
      <c r="W155">
        <f t="shared" si="33"/>
        <v>0</v>
      </c>
      <c r="X155">
        <f t="shared" si="34"/>
        <v>0</v>
      </c>
      <c r="Y155">
        <f t="shared" si="35"/>
        <v>0</v>
      </c>
    </row>
    <row r="156" spans="1:25" x14ac:dyDescent="0.25">
      <c r="A156" t="s">
        <v>527</v>
      </c>
      <c r="B156" t="s">
        <v>45</v>
      </c>
      <c r="C156">
        <v>2011</v>
      </c>
      <c r="D156" t="s">
        <v>528</v>
      </c>
      <c r="E156" t="s">
        <v>529</v>
      </c>
      <c r="F156" t="s">
        <v>34</v>
      </c>
      <c r="G156" t="s">
        <v>30</v>
      </c>
      <c r="H156">
        <v>184255.78</v>
      </c>
      <c r="I156">
        <v>31762974590.405201</v>
      </c>
      <c r="J156">
        <v>30184440302.168201</v>
      </c>
      <c r="K156">
        <v>20919258314.529598</v>
      </c>
      <c r="L156">
        <v>0</v>
      </c>
      <c r="M156">
        <v>1</v>
      </c>
      <c r="N156">
        <f t="shared" si="24"/>
        <v>0</v>
      </c>
      <c r="O156">
        <f t="shared" si="25"/>
        <v>1</v>
      </c>
      <c r="P156">
        <f t="shared" si="26"/>
        <v>0</v>
      </c>
      <c r="Q156">
        <f t="shared" si="27"/>
        <v>0</v>
      </c>
      <c r="R156">
        <f t="shared" si="29"/>
        <v>0</v>
      </c>
      <c r="S156">
        <f t="shared" si="30"/>
        <v>0</v>
      </c>
      <c r="T156">
        <f t="shared" si="31"/>
        <v>0</v>
      </c>
      <c r="U156">
        <f t="shared" si="28"/>
        <v>0</v>
      </c>
      <c r="V156">
        <f t="shared" si="32"/>
        <v>0</v>
      </c>
      <c r="W156">
        <f t="shared" si="33"/>
        <v>0</v>
      </c>
      <c r="X156">
        <f t="shared" si="34"/>
        <v>0</v>
      </c>
      <c r="Y156">
        <f t="shared" si="35"/>
        <v>0</v>
      </c>
    </row>
    <row r="157" spans="1:25" x14ac:dyDescent="0.25">
      <c r="A157" t="s">
        <v>530</v>
      </c>
      <c r="B157" t="s">
        <v>223</v>
      </c>
      <c r="C157">
        <v>2011</v>
      </c>
      <c r="D157" t="s">
        <v>531</v>
      </c>
      <c r="E157" t="s">
        <v>532</v>
      </c>
      <c r="F157" t="s">
        <v>43</v>
      </c>
      <c r="G157" t="s">
        <v>21</v>
      </c>
      <c r="H157">
        <v>9810000</v>
      </c>
      <c r="I157">
        <v>19008310516.991501</v>
      </c>
      <c r="J157">
        <v>17462700381.167099</v>
      </c>
      <c r="K157">
        <v>26832981156.385899</v>
      </c>
      <c r="L157">
        <v>0</v>
      </c>
      <c r="M157">
        <v>0</v>
      </c>
      <c r="N157">
        <f t="shared" si="24"/>
        <v>0</v>
      </c>
      <c r="O157">
        <f t="shared" si="25"/>
        <v>0</v>
      </c>
      <c r="P157">
        <f t="shared" si="26"/>
        <v>0</v>
      </c>
      <c r="Q157">
        <f t="shared" si="27"/>
        <v>1</v>
      </c>
      <c r="R157">
        <f t="shared" si="29"/>
        <v>0</v>
      </c>
      <c r="S157">
        <f t="shared" si="30"/>
        <v>0</v>
      </c>
      <c r="T157">
        <f t="shared" si="31"/>
        <v>0</v>
      </c>
      <c r="U157">
        <f t="shared" si="28"/>
        <v>0</v>
      </c>
      <c r="V157">
        <f t="shared" si="32"/>
        <v>0</v>
      </c>
      <c r="W157">
        <f t="shared" si="33"/>
        <v>0</v>
      </c>
      <c r="X157">
        <f t="shared" si="34"/>
        <v>0</v>
      </c>
      <c r="Y157">
        <f t="shared" si="35"/>
        <v>0</v>
      </c>
    </row>
    <row r="158" spans="1:25" x14ac:dyDescent="0.25">
      <c r="A158" t="s">
        <v>533</v>
      </c>
      <c r="B158" t="s">
        <v>332</v>
      </c>
      <c r="C158">
        <v>2011</v>
      </c>
      <c r="D158" t="s">
        <v>534</v>
      </c>
      <c r="E158" t="s">
        <v>535</v>
      </c>
      <c r="F158" t="s">
        <v>20</v>
      </c>
      <c r="G158" t="s">
        <v>30</v>
      </c>
      <c r="H158">
        <v>217411</v>
      </c>
      <c r="I158">
        <v>4175554607.5085301</v>
      </c>
      <c r="J158">
        <v>3703071672.35495</v>
      </c>
      <c r="K158">
        <v>7166168941.9795198</v>
      </c>
      <c r="L158">
        <v>0</v>
      </c>
      <c r="M158">
        <v>1</v>
      </c>
      <c r="N158">
        <f t="shared" si="24"/>
        <v>1</v>
      </c>
      <c r="O158">
        <f t="shared" si="25"/>
        <v>0</v>
      </c>
      <c r="P158">
        <f t="shared" si="26"/>
        <v>0</v>
      </c>
      <c r="Q158">
        <f t="shared" si="27"/>
        <v>0</v>
      </c>
      <c r="R158">
        <f t="shared" si="29"/>
        <v>0</v>
      </c>
      <c r="S158">
        <f t="shared" si="30"/>
        <v>0</v>
      </c>
      <c r="T158">
        <f t="shared" si="31"/>
        <v>0</v>
      </c>
      <c r="U158">
        <f t="shared" si="28"/>
        <v>0</v>
      </c>
      <c r="V158">
        <f t="shared" si="32"/>
        <v>0</v>
      </c>
      <c r="W158">
        <f t="shared" si="33"/>
        <v>0</v>
      </c>
      <c r="X158">
        <f t="shared" si="34"/>
        <v>0</v>
      </c>
      <c r="Y158">
        <f t="shared" si="35"/>
        <v>0</v>
      </c>
    </row>
    <row r="159" spans="1:25" x14ac:dyDescent="0.25">
      <c r="A159" t="s">
        <v>536</v>
      </c>
      <c r="B159" t="s">
        <v>332</v>
      </c>
      <c r="C159">
        <v>2011</v>
      </c>
      <c r="D159" t="s">
        <v>537</v>
      </c>
      <c r="E159" t="s">
        <v>538</v>
      </c>
      <c r="F159" t="s">
        <v>43</v>
      </c>
      <c r="G159" t="s">
        <v>30</v>
      </c>
      <c r="H159">
        <v>12033399</v>
      </c>
      <c r="I159">
        <v>186152000000</v>
      </c>
      <c r="J159">
        <v>182148000000</v>
      </c>
      <c r="K159">
        <v>86165000000</v>
      </c>
      <c r="L159">
        <v>0</v>
      </c>
      <c r="M159">
        <v>1</v>
      </c>
      <c r="N159">
        <f t="shared" si="24"/>
        <v>0</v>
      </c>
      <c r="O159">
        <f t="shared" si="25"/>
        <v>0</v>
      </c>
      <c r="P159">
        <f t="shared" si="26"/>
        <v>0</v>
      </c>
      <c r="Q159">
        <f t="shared" si="27"/>
        <v>1</v>
      </c>
      <c r="R159">
        <f t="shared" si="29"/>
        <v>0</v>
      </c>
      <c r="S159">
        <f t="shared" si="30"/>
        <v>0</v>
      </c>
      <c r="T159">
        <f t="shared" si="31"/>
        <v>0</v>
      </c>
      <c r="U159">
        <f t="shared" si="28"/>
        <v>0</v>
      </c>
      <c r="V159">
        <f t="shared" si="32"/>
        <v>0</v>
      </c>
      <c r="W159">
        <f t="shared" si="33"/>
        <v>0</v>
      </c>
      <c r="X159">
        <f t="shared" si="34"/>
        <v>0</v>
      </c>
      <c r="Y159">
        <f t="shared" si="35"/>
        <v>0</v>
      </c>
    </row>
    <row r="160" spans="1:25" x14ac:dyDescent="0.25">
      <c r="A160" t="s">
        <v>539</v>
      </c>
      <c r="B160" t="s">
        <v>171</v>
      </c>
      <c r="C160">
        <v>2011</v>
      </c>
      <c r="D160" t="s">
        <v>540</v>
      </c>
      <c r="E160" t="s">
        <v>541</v>
      </c>
      <c r="F160" t="s">
        <v>20</v>
      </c>
      <c r="G160" t="s">
        <v>21</v>
      </c>
      <c r="H160">
        <v>5080</v>
      </c>
      <c r="I160">
        <v>51019408.5886923</v>
      </c>
      <c r="J160">
        <v>53049386.154510103</v>
      </c>
      <c r="K160">
        <v>77212564.920155406</v>
      </c>
      <c r="L160">
        <v>0</v>
      </c>
      <c r="M160">
        <v>0</v>
      </c>
      <c r="N160">
        <f t="shared" si="24"/>
        <v>1</v>
      </c>
      <c r="O160">
        <f t="shared" si="25"/>
        <v>0</v>
      </c>
      <c r="P160">
        <f t="shared" si="26"/>
        <v>0</v>
      </c>
      <c r="Q160">
        <f t="shared" si="27"/>
        <v>0</v>
      </c>
      <c r="R160">
        <f t="shared" si="29"/>
        <v>0</v>
      </c>
      <c r="S160">
        <f t="shared" si="30"/>
        <v>0</v>
      </c>
      <c r="T160">
        <f t="shared" si="31"/>
        <v>0</v>
      </c>
      <c r="U160">
        <f t="shared" si="28"/>
        <v>0</v>
      </c>
      <c r="V160">
        <f t="shared" si="32"/>
        <v>0</v>
      </c>
      <c r="W160">
        <f t="shared" si="33"/>
        <v>0</v>
      </c>
      <c r="X160">
        <f t="shared" si="34"/>
        <v>0</v>
      </c>
      <c r="Y160">
        <f t="shared" si="35"/>
        <v>0</v>
      </c>
    </row>
    <row r="161" spans="1:25" x14ac:dyDescent="0.25">
      <c r="A161" t="s">
        <v>542</v>
      </c>
      <c r="B161" t="s">
        <v>223</v>
      </c>
      <c r="C161">
        <v>2011</v>
      </c>
      <c r="D161" t="s">
        <v>543</v>
      </c>
      <c r="E161" t="s">
        <v>544</v>
      </c>
      <c r="F161" t="s">
        <v>39</v>
      </c>
      <c r="G161" t="s">
        <v>30</v>
      </c>
      <c r="H161">
        <v>3745958</v>
      </c>
      <c r="I161">
        <v>4047515971.4393101</v>
      </c>
      <c r="J161">
        <v>4178779191.4962201</v>
      </c>
      <c r="K161">
        <v>5720266816.9861002</v>
      </c>
      <c r="L161">
        <v>0</v>
      </c>
      <c r="M161">
        <v>1</v>
      </c>
      <c r="N161">
        <f t="shared" si="24"/>
        <v>0</v>
      </c>
      <c r="O161">
        <f t="shared" si="25"/>
        <v>0</v>
      </c>
      <c r="P161">
        <f t="shared" si="26"/>
        <v>1</v>
      </c>
      <c r="Q161">
        <f t="shared" si="27"/>
        <v>0</v>
      </c>
      <c r="R161">
        <f t="shared" si="29"/>
        <v>0</v>
      </c>
      <c r="S161">
        <f t="shared" si="30"/>
        <v>0</v>
      </c>
      <c r="T161">
        <f t="shared" si="31"/>
        <v>0</v>
      </c>
      <c r="U161">
        <f t="shared" si="28"/>
        <v>0</v>
      </c>
      <c r="V161">
        <f t="shared" si="32"/>
        <v>0</v>
      </c>
      <c r="W161">
        <f t="shared" si="33"/>
        <v>0</v>
      </c>
      <c r="X161">
        <f t="shared" si="34"/>
        <v>0</v>
      </c>
      <c r="Y161">
        <f t="shared" si="35"/>
        <v>0</v>
      </c>
    </row>
    <row r="162" spans="1:25" x14ac:dyDescent="0.25">
      <c r="A162" t="s">
        <v>545</v>
      </c>
      <c r="B162" t="s">
        <v>45</v>
      </c>
      <c r="C162">
        <v>2011</v>
      </c>
      <c r="D162" t="s">
        <v>546</v>
      </c>
      <c r="E162" t="s">
        <v>547</v>
      </c>
      <c r="F162" t="s">
        <v>135</v>
      </c>
      <c r="G162" t="s">
        <v>30</v>
      </c>
      <c r="H162">
        <v>1411700</v>
      </c>
      <c r="I162">
        <v>5362000000</v>
      </c>
      <c r="J162">
        <v>3211000000</v>
      </c>
      <c r="K162">
        <v>29374000000</v>
      </c>
      <c r="L162">
        <v>0</v>
      </c>
      <c r="M162">
        <v>1</v>
      </c>
      <c r="N162">
        <f t="shared" si="24"/>
        <v>0</v>
      </c>
      <c r="O162">
        <f t="shared" si="25"/>
        <v>0</v>
      </c>
      <c r="P162">
        <f t="shared" si="26"/>
        <v>0</v>
      </c>
      <c r="Q162">
        <f t="shared" si="27"/>
        <v>0</v>
      </c>
      <c r="R162">
        <f t="shared" si="29"/>
        <v>0</v>
      </c>
      <c r="S162">
        <f t="shared" si="30"/>
        <v>0</v>
      </c>
      <c r="T162">
        <f t="shared" si="31"/>
        <v>0</v>
      </c>
      <c r="U162">
        <f t="shared" si="28"/>
        <v>1</v>
      </c>
      <c r="V162">
        <f t="shared" si="32"/>
        <v>0</v>
      </c>
      <c r="W162">
        <f t="shared" si="33"/>
        <v>0</v>
      </c>
      <c r="X162">
        <f t="shared" si="34"/>
        <v>0</v>
      </c>
      <c r="Y162">
        <f t="shared" si="35"/>
        <v>0</v>
      </c>
    </row>
    <row r="163" spans="1:25" x14ac:dyDescent="0.25">
      <c r="A163" t="s">
        <v>548</v>
      </c>
      <c r="B163" t="s">
        <v>549</v>
      </c>
      <c r="C163">
        <v>2011</v>
      </c>
      <c r="D163" t="s">
        <v>550</v>
      </c>
      <c r="E163" t="s">
        <v>551</v>
      </c>
      <c r="F163" t="s">
        <v>156</v>
      </c>
      <c r="G163" t="s">
        <v>21</v>
      </c>
      <c r="H163">
        <v>430000</v>
      </c>
      <c r="I163">
        <v>5952924000</v>
      </c>
      <c r="J163">
        <v>4245557000</v>
      </c>
      <c r="K163">
        <v>11837377000</v>
      </c>
      <c r="L163">
        <v>0</v>
      </c>
      <c r="M163">
        <v>0</v>
      </c>
      <c r="N163">
        <f t="shared" si="24"/>
        <v>0</v>
      </c>
      <c r="O163">
        <f t="shared" si="25"/>
        <v>0</v>
      </c>
      <c r="P163">
        <f t="shared" si="26"/>
        <v>0</v>
      </c>
      <c r="Q163">
        <f t="shared" si="27"/>
        <v>0</v>
      </c>
      <c r="R163">
        <f t="shared" si="29"/>
        <v>0</v>
      </c>
      <c r="S163">
        <f t="shared" si="30"/>
        <v>0</v>
      </c>
      <c r="T163">
        <f t="shared" si="31"/>
        <v>0</v>
      </c>
      <c r="U163">
        <f t="shared" si="28"/>
        <v>0</v>
      </c>
      <c r="V163">
        <f t="shared" si="32"/>
        <v>0</v>
      </c>
      <c r="W163">
        <f t="shared" si="33"/>
        <v>0</v>
      </c>
      <c r="X163">
        <f t="shared" si="34"/>
        <v>0</v>
      </c>
      <c r="Y163">
        <f t="shared" si="35"/>
        <v>0</v>
      </c>
    </row>
    <row r="164" spans="1:25" x14ac:dyDescent="0.25">
      <c r="A164" t="s">
        <v>552</v>
      </c>
      <c r="B164" t="s">
        <v>71</v>
      </c>
      <c r="C164">
        <v>2011</v>
      </c>
      <c r="D164" t="s">
        <v>553</v>
      </c>
      <c r="E164" t="s">
        <v>554</v>
      </c>
      <c r="F164" t="s">
        <v>229</v>
      </c>
      <c r="G164" t="s">
        <v>30</v>
      </c>
      <c r="H164">
        <v>3400000</v>
      </c>
      <c r="I164">
        <v>22767000000</v>
      </c>
      <c r="J164">
        <v>21824000000</v>
      </c>
      <c r="K164">
        <v>17629000000</v>
      </c>
      <c r="L164">
        <v>0</v>
      </c>
      <c r="M164">
        <v>1</v>
      </c>
      <c r="N164">
        <f t="shared" si="24"/>
        <v>0</v>
      </c>
      <c r="O164">
        <f t="shared" si="25"/>
        <v>0</v>
      </c>
      <c r="P164">
        <f t="shared" si="26"/>
        <v>0</v>
      </c>
      <c r="Q164">
        <f t="shared" si="27"/>
        <v>0</v>
      </c>
      <c r="R164">
        <f t="shared" si="29"/>
        <v>0</v>
      </c>
      <c r="S164">
        <f t="shared" si="30"/>
        <v>0</v>
      </c>
      <c r="T164">
        <f t="shared" si="31"/>
        <v>0</v>
      </c>
      <c r="U164">
        <f t="shared" si="28"/>
        <v>0</v>
      </c>
      <c r="V164">
        <f t="shared" si="32"/>
        <v>0</v>
      </c>
      <c r="W164">
        <f t="shared" si="33"/>
        <v>0</v>
      </c>
      <c r="X164">
        <f t="shared" si="34"/>
        <v>1</v>
      </c>
      <c r="Y164">
        <f t="shared" si="35"/>
        <v>0</v>
      </c>
    </row>
    <row r="165" spans="1:25" x14ac:dyDescent="0.25">
      <c r="A165" t="s">
        <v>555</v>
      </c>
      <c r="B165" t="s">
        <v>96</v>
      </c>
      <c r="C165">
        <v>2011</v>
      </c>
      <c r="D165" t="s">
        <v>556</v>
      </c>
      <c r="E165" t="s">
        <v>557</v>
      </c>
      <c r="F165" t="s">
        <v>43</v>
      </c>
      <c r="G165" t="s">
        <v>30</v>
      </c>
      <c r="H165">
        <v>3850000</v>
      </c>
      <c r="I165">
        <v>10373068000</v>
      </c>
      <c r="J165">
        <v>5857095000</v>
      </c>
      <c r="K165">
        <v>15897352000</v>
      </c>
      <c r="L165">
        <v>0</v>
      </c>
      <c r="M165">
        <v>1</v>
      </c>
      <c r="N165">
        <f t="shared" si="24"/>
        <v>0</v>
      </c>
      <c r="O165">
        <f t="shared" si="25"/>
        <v>0</v>
      </c>
      <c r="P165">
        <f t="shared" si="26"/>
        <v>0</v>
      </c>
      <c r="Q165">
        <f t="shared" si="27"/>
        <v>1</v>
      </c>
      <c r="R165">
        <f t="shared" si="29"/>
        <v>0</v>
      </c>
      <c r="S165">
        <f t="shared" si="30"/>
        <v>0</v>
      </c>
      <c r="T165">
        <f t="shared" si="31"/>
        <v>0</v>
      </c>
      <c r="U165">
        <f t="shared" si="28"/>
        <v>0</v>
      </c>
      <c r="V165">
        <f t="shared" si="32"/>
        <v>0</v>
      </c>
      <c r="W165">
        <f t="shared" si="33"/>
        <v>0</v>
      </c>
      <c r="X165">
        <f t="shared" si="34"/>
        <v>0</v>
      </c>
      <c r="Y165">
        <f t="shared" si="35"/>
        <v>0</v>
      </c>
    </row>
    <row r="166" spans="1:25" x14ac:dyDescent="0.25">
      <c r="A166" t="s">
        <v>558</v>
      </c>
      <c r="B166" t="s">
        <v>96</v>
      </c>
      <c r="C166">
        <v>2011</v>
      </c>
      <c r="D166" t="s">
        <v>559</v>
      </c>
      <c r="E166" t="s">
        <v>560</v>
      </c>
      <c r="F166" t="s">
        <v>124</v>
      </c>
      <c r="G166" t="s">
        <v>21</v>
      </c>
      <c r="H166">
        <v>490000</v>
      </c>
      <c r="I166">
        <v>6525410141.6853104</v>
      </c>
      <c r="J166">
        <v>4946023489.9328899</v>
      </c>
      <c r="K166">
        <v>9164279168.8177605</v>
      </c>
      <c r="L166">
        <v>0</v>
      </c>
      <c r="M166">
        <v>0</v>
      </c>
      <c r="N166">
        <f t="shared" si="24"/>
        <v>0</v>
      </c>
      <c r="O166">
        <f t="shared" si="25"/>
        <v>0</v>
      </c>
      <c r="P166">
        <f t="shared" si="26"/>
        <v>0</v>
      </c>
      <c r="Q166">
        <f t="shared" si="27"/>
        <v>0</v>
      </c>
      <c r="R166">
        <f t="shared" si="29"/>
        <v>0</v>
      </c>
      <c r="S166">
        <f t="shared" si="30"/>
        <v>0</v>
      </c>
      <c r="T166">
        <f t="shared" si="31"/>
        <v>1</v>
      </c>
      <c r="U166">
        <f t="shared" si="28"/>
        <v>0</v>
      </c>
      <c r="V166">
        <f t="shared" si="32"/>
        <v>0</v>
      </c>
      <c r="W166">
        <f t="shared" si="33"/>
        <v>0</v>
      </c>
      <c r="X166">
        <f t="shared" si="34"/>
        <v>0</v>
      </c>
      <c r="Y166">
        <f t="shared" si="35"/>
        <v>0</v>
      </c>
    </row>
    <row r="167" spans="1:25" x14ac:dyDescent="0.25">
      <c r="A167" t="s">
        <v>561</v>
      </c>
      <c r="B167" t="s">
        <v>56</v>
      </c>
      <c r="C167">
        <v>2011</v>
      </c>
      <c r="D167" t="s">
        <v>562</v>
      </c>
      <c r="E167" t="s">
        <v>563</v>
      </c>
      <c r="F167" t="s">
        <v>20</v>
      </c>
      <c r="G167" t="s">
        <v>21</v>
      </c>
      <c r="H167">
        <v>15200</v>
      </c>
      <c r="I167">
        <v>178128605.47514299</v>
      </c>
      <c r="J167">
        <v>154164870.74786699</v>
      </c>
      <c r="K167">
        <v>148697565.89713901</v>
      </c>
      <c r="L167">
        <v>0</v>
      </c>
      <c r="M167">
        <v>0</v>
      </c>
      <c r="N167">
        <f t="shared" si="24"/>
        <v>1</v>
      </c>
      <c r="O167">
        <f t="shared" si="25"/>
        <v>0</v>
      </c>
      <c r="P167">
        <f t="shared" si="26"/>
        <v>0</v>
      </c>
      <c r="Q167">
        <f t="shared" si="27"/>
        <v>0</v>
      </c>
      <c r="R167">
        <f t="shared" si="29"/>
        <v>0</v>
      </c>
      <c r="S167">
        <f t="shared" si="30"/>
        <v>0</v>
      </c>
      <c r="T167">
        <f t="shared" si="31"/>
        <v>0</v>
      </c>
      <c r="U167">
        <f t="shared" si="28"/>
        <v>0</v>
      </c>
      <c r="V167">
        <f t="shared" si="32"/>
        <v>0</v>
      </c>
      <c r="W167">
        <f t="shared" si="33"/>
        <v>0</v>
      </c>
      <c r="X167">
        <f t="shared" si="34"/>
        <v>0</v>
      </c>
      <c r="Y167">
        <f t="shared" si="35"/>
        <v>0</v>
      </c>
    </row>
    <row r="168" spans="1:25" x14ac:dyDescent="0.25">
      <c r="A168" t="s">
        <v>564</v>
      </c>
      <c r="B168" t="s">
        <v>23</v>
      </c>
      <c r="C168">
        <v>2011</v>
      </c>
      <c r="D168" t="s">
        <v>565</v>
      </c>
      <c r="E168" t="s">
        <v>566</v>
      </c>
      <c r="F168" t="s">
        <v>20</v>
      </c>
      <c r="G168" t="s">
        <v>21</v>
      </c>
      <c r="H168">
        <v>54000</v>
      </c>
      <c r="I168">
        <v>324329761.90476203</v>
      </c>
      <c r="J168">
        <v>255277628.032345</v>
      </c>
      <c r="K168">
        <v>811463095.23809505</v>
      </c>
      <c r="L168">
        <v>0</v>
      </c>
      <c r="M168">
        <v>0</v>
      </c>
      <c r="N168">
        <f t="shared" si="24"/>
        <v>1</v>
      </c>
      <c r="O168">
        <f t="shared" si="25"/>
        <v>0</v>
      </c>
      <c r="P168">
        <f t="shared" si="26"/>
        <v>0</v>
      </c>
      <c r="Q168">
        <f t="shared" si="27"/>
        <v>0</v>
      </c>
      <c r="R168">
        <f t="shared" si="29"/>
        <v>0</v>
      </c>
      <c r="S168">
        <f t="shared" si="30"/>
        <v>0</v>
      </c>
      <c r="T168">
        <f t="shared" si="31"/>
        <v>0</v>
      </c>
      <c r="U168">
        <f t="shared" si="28"/>
        <v>0</v>
      </c>
      <c r="V168">
        <f t="shared" si="32"/>
        <v>0</v>
      </c>
      <c r="W168">
        <f t="shared" si="33"/>
        <v>0</v>
      </c>
      <c r="X168">
        <f t="shared" si="34"/>
        <v>0</v>
      </c>
      <c r="Y168">
        <f t="shared" si="35"/>
        <v>0</v>
      </c>
    </row>
    <row r="169" spans="1:25" x14ac:dyDescent="0.25">
      <c r="A169" t="s">
        <v>567</v>
      </c>
      <c r="B169" t="s">
        <v>23</v>
      </c>
      <c r="C169">
        <v>2011</v>
      </c>
      <c r="D169" t="s">
        <v>568</v>
      </c>
      <c r="E169" t="s">
        <v>569</v>
      </c>
      <c r="F169" t="s">
        <v>43</v>
      </c>
      <c r="G169" t="s">
        <v>21</v>
      </c>
      <c r="H169">
        <v>14900</v>
      </c>
      <c r="I169">
        <v>407392183.28841001</v>
      </c>
      <c r="J169">
        <v>359773135.66936201</v>
      </c>
      <c r="K169">
        <v>1496089398.02336</v>
      </c>
      <c r="L169">
        <v>0</v>
      </c>
      <c r="M169">
        <v>0</v>
      </c>
      <c r="N169">
        <f t="shared" si="24"/>
        <v>0</v>
      </c>
      <c r="O169">
        <f t="shared" si="25"/>
        <v>0</v>
      </c>
      <c r="P169">
        <f t="shared" si="26"/>
        <v>0</v>
      </c>
      <c r="Q169">
        <f t="shared" si="27"/>
        <v>1</v>
      </c>
      <c r="R169">
        <f t="shared" si="29"/>
        <v>0</v>
      </c>
      <c r="S169">
        <f t="shared" si="30"/>
        <v>0</v>
      </c>
      <c r="T169">
        <f t="shared" si="31"/>
        <v>0</v>
      </c>
      <c r="U169">
        <f t="shared" si="28"/>
        <v>0</v>
      </c>
      <c r="V169">
        <f t="shared" si="32"/>
        <v>0</v>
      </c>
      <c r="W169">
        <f t="shared" si="33"/>
        <v>0</v>
      </c>
      <c r="X169">
        <f t="shared" si="34"/>
        <v>0</v>
      </c>
      <c r="Y169">
        <f t="shared" si="35"/>
        <v>0</v>
      </c>
    </row>
    <row r="170" spans="1:25" x14ac:dyDescent="0.25">
      <c r="A170" t="s">
        <v>570</v>
      </c>
      <c r="B170" t="s">
        <v>23</v>
      </c>
      <c r="C170">
        <v>2011</v>
      </c>
      <c r="D170" t="s">
        <v>571</v>
      </c>
      <c r="E170" t="s">
        <v>572</v>
      </c>
      <c r="F170" t="s">
        <v>20</v>
      </c>
      <c r="G170" t="s">
        <v>21</v>
      </c>
      <c r="H170">
        <v>28900</v>
      </c>
      <c r="I170">
        <v>255188342.318059</v>
      </c>
      <c r="J170">
        <v>239656019.766397</v>
      </c>
      <c r="K170">
        <v>229481356.69362101</v>
      </c>
      <c r="L170">
        <v>0</v>
      </c>
      <c r="M170">
        <v>0</v>
      </c>
      <c r="N170">
        <f t="shared" si="24"/>
        <v>1</v>
      </c>
      <c r="O170">
        <f t="shared" si="25"/>
        <v>0</v>
      </c>
      <c r="P170">
        <f t="shared" si="26"/>
        <v>0</v>
      </c>
      <c r="Q170">
        <f t="shared" si="27"/>
        <v>0</v>
      </c>
      <c r="R170">
        <f t="shared" si="29"/>
        <v>0</v>
      </c>
      <c r="S170">
        <f t="shared" si="30"/>
        <v>0</v>
      </c>
      <c r="T170">
        <f t="shared" si="31"/>
        <v>0</v>
      </c>
      <c r="U170">
        <f t="shared" si="28"/>
        <v>0</v>
      </c>
      <c r="V170">
        <f t="shared" si="32"/>
        <v>0</v>
      </c>
      <c r="W170">
        <f t="shared" si="33"/>
        <v>0</v>
      </c>
      <c r="X170">
        <f t="shared" si="34"/>
        <v>0</v>
      </c>
      <c r="Y170">
        <f t="shared" si="35"/>
        <v>0</v>
      </c>
    </row>
    <row r="171" spans="1:25" x14ac:dyDescent="0.25">
      <c r="A171" t="s">
        <v>573</v>
      </c>
      <c r="B171" t="s">
        <v>56</v>
      </c>
      <c r="C171">
        <v>2011</v>
      </c>
      <c r="D171" t="s">
        <v>574</v>
      </c>
      <c r="E171" t="s">
        <v>575</v>
      </c>
      <c r="F171" t="s">
        <v>39</v>
      </c>
      <c r="G171" t="s">
        <v>21</v>
      </c>
      <c r="H171">
        <v>3815000</v>
      </c>
      <c r="I171">
        <v>4174398385.7385702</v>
      </c>
      <c r="J171">
        <v>3667210314.7491999</v>
      </c>
      <c r="K171">
        <v>12916737158.2008</v>
      </c>
      <c r="L171">
        <v>0</v>
      </c>
      <c r="M171">
        <v>0</v>
      </c>
      <c r="N171">
        <f t="shared" si="24"/>
        <v>0</v>
      </c>
      <c r="O171">
        <f t="shared" si="25"/>
        <v>0</v>
      </c>
      <c r="P171">
        <f t="shared" si="26"/>
        <v>1</v>
      </c>
      <c r="Q171">
        <f t="shared" si="27"/>
        <v>0</v>
      </c>
      <c r="R171">
        <f t="shared" si="29"/>
        <v>0</v>
      </c>
      <c r="S171">
        <f t="shared" si="30"/>
        <v>0</v>
      </c>
      <c r="T171">
        <f t="shared" si="31"/>
        <v>0</v>
      </c>
      <c r="U171">
        <f t="shared" si="28"/>
        <v>0</v>
      </c>
      <c r="V171">
        <f t="shared" si="32"/>
        <v>0</v>
      </c>
      <c r="W171">
        <f t="shared" si="33"/>
        <v>0</v>
      </c>
      <c r="X171">
        <f t="shared" si="34"/>
        <v>0</v>
      </c>
      <c r="Y171">
        <f t="shared" si="35"/>
        <v>0</v>
      </c>
    </row>
    <row r="172" spans="1:25" x14ac:dyDescent="0.25">
      <c r="A172" t="s">
        <v>576</v>
      </c>
      <c r="B172" t="s">
        <v>171</v>
      </c>
      <c r="C172">
        <v>2011</v>
      </c>
      <c r="D172" t="s">
        <v>577</v>
      </c>
      <c r="E172" t="s">
        <v>578</v>
      </c>
      <c r="F172" t="s">
        <v>43</v>
      </c>
      <c r="G172" t="s">
        <v>21</v>
      </c>
      <c r="H172">
        <v>820</v>
      </c>
      <c r="I172">
        <v>38337912.222701803</v>
      </c>
      <c r="J172">
        <v>36983211.0315063</v>
      </c>
      <c r="K172">
        <v>72100652.809667706</v>
      </c>
      <c r="L172">
        <v>0</v>
      </c>
      <c r="M172">
        <v>0</v>
      </c>
      <c r="N172">
        <f t="shared" si="24"/>
        <v>0</v>
      </c>
      <c r="O172">
        <f t="shared" si="25"/>
        <v>0</v>
      </c>
      <c r="P172">
        <f t="shared" si="26"/>
        <v>0</v>
      </c>
      <c r="Q172">
        <f t="shared" si="27"/>
        <v>1</v>
      </c>
      <c r="R172">
        <f t="shared" si="29"/>
        <v>0</v>
      </c>
      <c r="S172">
        <f t="shared" si="30"/>
        <v>0</v>
      </c>
      <c r="T172">
        <f t="shared" si="31"/>
        <v>0</v>
      </c>
      <c r="U172">
        <f t="shared" si="28"/>
        <v>0</v>
      </c>
      <c r="V172">
        <f t="shared" si="32"/>
        <v>0</v>
      </c>
      <c r="W172">
        <f t="shared" si="33"/>
        <v>0</v>
      </c>
      <c r="X172">
        <f t="shared" si="34"/>
        <v>0</v>
      </c>
      <c r="Y172">
        <f t="shared" si="35"/>
        <v>0</v>
      </c>
    </row>
    <row r="173" spans="1:25" x14ac:dyDescent="0.25">
      <c r="A173" t="s">
        <v>579</v>
      </c>
      <c r="B173" t="s">
        <v>171</v>
      </c>
      <c r="C173">
        <v>2011</v>
      </c>
      <c r="D173" t="s">
        <v>580</v>
      </c>
      <c r="E173" t="s">
        <v>581</v>
      </c>
      <c r="F173" t="s">
        <v>20</v>
      </c>
      <c r="G173" t="s">
        <v>21</v>
      </c>
      <c r="H173">
        <v>10700</v>
      </c>
      <c r="I173">
        <v>101840922.520501</v>
      </c>
      <c r="J173">
        <v>101952300.78549901</v>
      </c>
      <c r="K173">
        <v>91790061.104876995</v>
      </c>
      <c r="L173">
        <v>0</v>
      </c>
      <c r="M173">
        <v>0</v>
      </c>
      <c r="N173">
        <f t="shared" si="24"/>
        <v>1</v>
      </c>
      <c r="O173">
        <f t="shared" si="25"/>
        <v>0</v>
      </c>
      <c r="P173">
        <f t="shared" si="26"/>
        <v>0</v>
      </c>
      <c r="Q173">
        <f t="shared" si="27"/>
        <v>0</v>
      </c>
      <c r="R173">
        <f t="shared" si="29"/>
        <v>0</v>
      </c>
      <c r="S173">
        <f t="shared" si="30"/>
        <v>0</v>
      </c>
      <c r="T173">
        <f t="shared" si="31"/>
        <v>0</v>
      </c>
      <c r="U173">
        <f t="shared" si="28"/>
        <v>0</v>
      </c>
      <c r="V173">
        <f t="shared" si="32"/>
        <v>0</v>
      </c>
      <c r="W173">
        <f t="shared" si="33"/>
        <v>0</v>
      </c>
      <c r="X173">
        <f t="shared" si="34"/>
        <v>0</v>
      </c>
      <c r="Y173">
        <f t="shared" si="35"/>
        <v>0</v>
      </c>
    </row>
    <row r="174" spans="1:25" x14ac:dyDescent="0.25">
      <c r="A174" t="s">
        <v>582</v>
      </c>
      <c r="B174" t="s">
        <v>171</v>
      </c>
      <c r="C174">
        <v>2011</v>
      </c>
      <c r="D174" t="s">
        <v>583</v>
      </c>
      <c r="E174" t="s">
        <v>584</v>
      </c>
      <c r="F174" t="s">
        <v>156</v>
      </c>
      <c r="G174" t="s">
        <v>21</v>
      </c>
      <c r="H174">
        <v>460000</v>
      </c>
      <c r="I174">
        <v>1524299902.4600799</v>
      </c>
      <c r="J174">
        <v>1412150065.6020701</v>
      </c>
      <c r="K174">
        <v>2242057494.1735001</v>
      </c>
      <c r="L174">
        <v>0</v>
      </c>
      <c r="M174">
        <v>0</v>
      </c>
      <c r="N174">
        <f t="shared" si="24"/>
        <v>0</v>
      </c>
      <c r="O174">
        <f t="shared" si="25"/>
        <v>0</v>
      </c>
      <c r="P174">
        <f t="shared" si="26"/>
        <v>0</v>
      </c>
      <c r="Q174">
        <f t="shared" si="27"/>
        <v>0</v>
      </c>
      <c r="R174">
        <f t="shared" si="29"/>
        <v>0</v>
      </c>
      <c r="S174">
        <f t="shared" si="30"/>
        <v>0</v>
      </c>
      <c r="T174">
        <f t="shared" si="31"/>
        <v>0</v>
      </c>
      <c r="U174">
        <f t="shared" si="28"/>
        <v>0</v>
      </c>
      <c r="V174">
        <f t="shared" si="32"/>
        <v>0</v>
      </c>
      <c r="W174">
        <f t="shared" si="33"/>
        <v>0</v>
      </c>
      <c r="X174">
        <f t="shared" si="34"/>
        <v>0</v>
      </c>
      <c r="Y174">
        <f t="shared" si="35"/>
        <v>0</v>
      </c>
    </row>
    <row r="175" spans="1:25" x14ac:dyDescent="0.25">
      <c r="A175" t="s">
        <v>585</v>
      </c>
      <c r="B175" t="s">
        <v>171</v>
      </c>
      <c r="C175">
        <v>2011</v>
      </c>
      <c r="D175" t="s">
        <v>586</v>
      </c>
      <c r="E175" t="s">
        <v>587</v>
      </c>
      <c r="F175" t="s">
        <v>20</v>
      </c>
      <c r="G175" t="s">
        <v>30</v>
      </c>
      <c r="H175">
        <v>2129987</v>
      </c>
      <c r="I175">
        <v>6855972881.0703497</v>
      </c>
      <c r="J175">
        <v>6574688221.4328899</v>
      </c>
      <c r="K175">
        <v>10231802381.148001</v>
      </c>
      <c r="L175">
        <v>0</v>
      </c>
      <c r="M175">
        <v>1</v>
      </c>
      <c r="N175">
        <f t="shared" si="24"/>
        <v>1</v>
      </c>
      <c r="O175">
        <f t="shared" si="25"/>
        <v>0</v>
      </c>
      <c r="P175">
        <f t="shared" si="26"/>
        <v>0</v>
      </c>
      <c r="Q175">
        <f t="shared" si="27"/>
        <v>0</v>
      </c>
      <c r="R175">
        <f t="shared" si="29"/>
        <v>0</v>
      </c>
      <c r="S175">
        <f t="shared" si="30"/>
        <v>0</v>
      </c>
      <c r="T175">
        <f t="shared" si="31"/>
        <v>0</v>
      </c>
      <c r="U175">
        <f t="shared" si="28"/>
        <v>0</v>
      </c>
      <c r="V175">
        <f t="shared" si="32"/>
        <v>0</v>
      </c>
      <c r="W175">
        <f t="shared" si="33"/>
        <v>0</v>
      </c>
      <c r="X175">
        <f t="shared" si="34"/>
        <v>0</v>
      </c>
      <c r="Y175">
        <f t="shared" si="35"/>
        <v>0</v>
      </c>
    </row>
    <row r="176" spans="1:25" x14ac:dyDescent="0.25">
      <c r="A176" t="s">
        <v>588</v>
      </c>
      <c r="B176" t="s">
        <v>147</v>
      </c>
      <c r="C176">
        <v>2011</v>
      </c>
      <c r="D176" t="s">
        <v>589</v>
      </c>
      <c r="E176" t="s">
        <v>590</v>
      </c>
      <c r="F176" t="s">
        <v>156</v>
      </c>
      <c r="G176" t="s">
        <v>21</v>
      </c>
      <c r="H176">
        <v>2520</v>
      </c>
      <c r="I176">
        <v>17090204.055917501</v>
      </c>
      <c r="J176">
        <v>16706306.802814901</v>
      </c>
      <c r="K176">
        <v>32698005.424849</v>
      </c>
      <c r="L176">
        <v>0</v>
      </c>
      <c r="M176">
        <v>0</v>
      </c>
      <c r="N176">
        <f t="shared" si="24"/>
        <v>0</v>
      </c>
      <c r="O176">
        <f t="shared" si="25"/>
        <v>0</v>
      </c>
      <c r="P176">
        <f t="shared" si="26"/>
        <v>0</v>
      </c>
      <c r="Q176">
        <f t="shared" si="27"/>
        <v>0</v>
      </c>
      <c r="R176">
        <f t="shared" si="29"/>
        <v>0</v>
      </c>
      <c r="S176">
        <f t="shared" si="30"/>
        <v>0</v>
      </c>
      <c r="T176">
        <f t="shared" si="31"/>
        <v>0</v>
      </c>
      <c r="U176">
        <f t="shared" si="28"/>
        <v>0</v>
      </c>
      <c r="V176">
        <f t="shared" si="32"/>
        <v>0</v>
      </c>
      <c r="W176">
        <f t="shared" si="33"/>
        <v>0</v>
      </c>
      <c r="X176">
        <f t="shared" si="34"/>
        <v>0</v>
      </c>
      <c r="Y176">
        <f t="shared" si="35"/>
        <v>0</v>
      </c>
    </row>
    <row r="177" spans="1:25" x14ac:dyDescent="0.25">
      <c r="A177" t="s">
        <v>591</v>
      </c>
      <c r="B177" t="s">
        <v>71</v>
      </c>
      <c r="C177">
        <v>2011</v>
      </c>
      <c r="D177" t="s">
        <v>592</v>
      </c>
      <c r="E177" t="s">
        <v>593</v>
      </c>
      <c r="F177" t="s">
        <v>39</v>
      </c>
      <c r="G177" t="s">
        <v>21</v>
      </c>
      <c r="H177">
        <v>1605000</v>
      </c>
      <c r="I177">
        <v>1650459000</v>
      </c>
      <c r="J177">
        <v>1630176000</v>
      </c>
      <c r="K177">
        <v>1487529000</v>
      </c>
      <c r="L177">
        <v>0</v>
      </c>
      <c r="M177">
        <v>0</v>
      </c>
      <c r="N177">
        <f t="shared" si="24"/>
        <v>0</v>
      </c>
      <c r="O177">
        <f t="shared" si="25"/>
        <v>0</v>
      </c>
      <c r="P177">
        <f t="shared" si="26"/>
        <v>1</v>
      </c>
      <c r="Q177">
        <f t="shared" si="27"/>
        <v>0</v>
      </c>
      <c r="R177">
        <f t="shared" si="29"/>
        <v>0</v>
      </c>
      <c r="S177">
        <f t="shared" si="30"/>
        <v>0</v>
      </c>
      <c r="T177">
        <f t="shared" si="31"/>
        <v>0</v>
      </c>
      <c r="U177">
        <f t="shared" si="28"/>
        <v>0</v>
      </c>
      <c r="V177">
        <f t="shared" si="32"/>
        <v>0</v>
      </c>
      <c r="W177">
        <f t="shared" si="33"/>
        <v>0</v>
      </c>
      <c r="X177">
        <f t="shared" si="34"/>
        <v>0</v>
      </c>
      <c r="Y177">
        <f t="shared" si="35"/>
        <v>0</v>
      </c>
    </row>
    <row r="178" spans="1:25" x14ac:dyDescent="0.25">
      <c r="A178" t="s">
        <v>594</v>
      </c>
      <c r="B178" t="s">
        <v>49</v>
      </c>
      <c r="C178">
        <v>2011</v>
      </c>
      <c r="D178" t="s">
        <v>595</v>
      </c>
      <c r="E178" t="s">
        <v>596</v>
      </c>
      <c r="F178" t="s">
        <v>145</v>
      </c>
      <c r="G178" t="s">
        <v>30</v>
      </c>
      <c r="H178">
        <v>50629004</v>
      </c>
      <c r="I178">
        <v>17253462783.171501</v>
      </c>
      <c r="J178">
        <v>15534498381.877001</v>
      </c>
      <c r="K178">
        <v>37566731391.5858</v>
      </c>
      <c r="L178">
        <v>0</v>
      </c>
      <c r="M178">
        <v>1</v>
      </c>
      <c r="N178">
        <f t="shared" si="24"/>
        <v>0</v>
      </c>
      <c r="O178">
        <f t="shared" si="25"/>
        <v>0</v>
      </c>
      <c r="P178">
        <f t="shared" si="26"/>
        <v>0</v>
      </c>
      <c r="Q178">
        <f t="shared" si="27"/>
        <v>0</v>
      </c>
      <c r="R178">
        <f t="shared" si="29"/>
        <v>0</v>
      </c>
      <c r="S178">
        <f t="shared" si="30"/>
        <v>0</v>
      </c>
      <c r="T178">
        <f t="shared" si="31"/>
        <v>0</v>
      </c>
      <c r="U178">
        <f t="shared" si="28"/>
        <v>0</v>
      </c>
      <c r="V178">
        <f t="shared" si="32"/>
        <v>1</v>
      </c>
      <c r="W178">
        <f t="shared" si="33"/>
        <v>0</v>
      </c>
      <c r="X178">
        <f t="shared" si="34"/>
        <v>0</v>
      </c>
      <c r="Y178">
        <f t="shared" si="35"/>
        <v>0</v>
      </c>
    </row>
    <row r="179" spans="1:25" x14ac:dyDescent="0.25">
      <c r="A179" t="s">
        <v>597</v>
      </c>
      <c r="B179" t="s">
        <v>75</v>
      </c>
      <c r="C179">
        <v>2011</v>
      </c>
      <c r="D179" t="s">
        <v>598</v>
      </c>
      <c r="E179" t="s">
        <v>599</v>
      </c>
      <c r="F179" t="s">
        <v>124</v>
      </c>
      <c r="G179" t="s">
        <v>30</v>
      </c>
      <c r="H179">
        <v>1938545</v>
      </c>
      <c r="I179">
        <v>22248543689.3204</v>
      </c>
      <c r="J179">
        <v>19381229773.462799</v>
      </c>
      <c r="K179">
        <v>35115857605.178001</v>
      </c>
      <c r="L179">
        <v>0</v>
      </c>
      <c r="M179">
        <v>1</v>
      </c>
      <c r="N179">
        <f t="shared" si="24"/>
        <v>0</v>
      </c>
      <c r="O179">
        <f t="shared" si="25"/>
        <v>0</v>
      </c>
      <c r="P179">
        <f t="shared" si="26"/>
        <v>0</v>
      </c>
      <c r="Q179">
        <f t="shared" si="27"/>
        <v>0</v>
      </c>
      <c r="R179">
        <f t="shared" si="29"/>
        <v>0</v>
      </c>
      <c r="S179">
        <f t="shared" si="30"/>
        <v>0</v>
      </c>
      <c r="T179">
        <f t="shared" si="31"/>
        <v>1</v>
      </c>
      <c r="U179">
        <f t="shared" si="28"/>
        <v>0</v>
      </c>
      <c r="V179">
        <f t="shared" si="32"/>
        <v>0</v>
      </c>
      <c r="W179">
        <f t="shared" si="33"/>
        <v>0</v>
      </c>
      <c r="X179">
        <f t="shared" si="34"/>
        <v>0</v>
      </c>
      <c r="Y179">
        <f t="shared" si="35"/>
        <v>0</v>
      </c>
    </row>
    <row r="180" spans="1:25" x14ac:dyDescent="0.25">
      <c r="A180" t="s">
        <v>600</v>
      </c>
      <c r="B180" t="s">
        <v>56</v>
      </c>
      <c r="C180">
        <v>2011</v>
      </c>
      <c r="D180" t="s">
        <v>601</v>
      </c>
      <c r="E180" t="s">
        <v>602</v>
      </c>
      <c r="F180" t="s">
        <v>20</v>
      </c>
      <c r="G180" t="s">
        <v>21</v>
      </c>
      <c r="H180">
        <v>33000</v>
      </c>
      <c r="I180">
        <v>302853901.39658999</v>
      </c>
      <c r="J180">
        <v>235580503.34450799</v>
      </c>
      <c r="K180">
        <v>437188358.56940901</v>
      </c>
      <c r="L180">
        <v>0</v>
      </c>
      <c r="M180">
        <v>0</v>
      </c>
      <c r="N180">
        <f t="shared" si="24"/>
        <v>1</v>
      </c>
      <c r="O180">
        <f t="shared" si="25"/>
        <v>0</v>
      </c>
      <c r="P180">
        <f t="shared" si="26"/>
        <v>0</v>
      </c>
      <c r="Q180">
        <f t="shared" si="27"/>
        <v>0</v>
      </c>
      <c r="R180">
        <f t="shared" si="29"/>
        <v>0</v>
      </c>
      <c r="S180">
        <f t="shared" si="30"/>
        <v>0</v>
      </c>
      <c r="T180">
        <f t="shared" si="31"/>
        <v>0</v>
      </c>
      <c r="U180">
        <f t="shared" si="28"/>
        <v>0</v>
      </c>
      <c r="V180">
        <f t="shared" si="32"/>
        <v>0</v>
      </c>
      <c r="W180">
        <f t="shared" si="33"/>
        <v>0</v>
      </c>
      <c r="X180">
        <f t="shared" si="34"/>
        <v>0</v>
      </c>
      <c r="Y180">
        <f t="shared" si="35"/>
        <v>0</v>
      </c>
    </row>
    <row r="181" spans="1:25" x14ac:dyDescent="0.25">
      <c r="A181" t="s">
        <v>603</v>
      </c>
      <c r="B181" t="s">
        <v>56</v>
      </c>
      <c r="C181">
        <v>2011</v>
      </c>
      <c r="D181" t="s">
        <v>604</v>
      </c>
      <c r="E181" t="s">
        <v>605</v>
      </c>
      <c r="F181" t="s">
        <v>43</v>
      </c>
      <c r="G181" t="s">
        <v>21</v>
      </c>
      <c r="H181">
        <v>550000</v>
      </c>
      <c r="I181">
        <v>2095028746.8819001</v>
      </c>
      <c r="J181">
        <v>2094475563.64099</v>
      </c>
      <c r="K181">
        <v>3634373997.0447602</v>
      </c>
      <c r="L181">
        <v>0</v>
      </c>
      <c r="M181">
        <v>0</v>
      </c>
      <c r="N181">
        <f t="shared" si="24"/>
        <v>0</v>
      </c>
      <c r="O181">
        <f t="shared" si="25"/>
        <v>0</v>
      </c>
      <c r="P181">
        <f t="shared" si="26"/>
        <v>0</v>
      </c>
      <c r="Q181">
        <f t="shared" si="27"/>
        <v>1</v>
      </c>
      <c r="R181">
        <f t="shared" si="29"/>
        <v>0</v>
      </c>
      <c r="S181">
        <f t="shared" si="30"/>
        <v>0</v>
      </c>
      <c r="T181">
        <f t="shared" si="31"/>
        <v>0</v>
      </c>
      <c r="U181">
        <f t="shared" si="28"/>
        <v>0</v>
      </c>
      <c r="V181">
        <f t="shared" si="32"/>
        <v>0</v>
      </c>
      <c r="W181">
        <f t="shared" si="33"/>
        <v>0</v>
      </c>
      <c r="X181">
        <f t="shared" si="34"/>
        <v>0</v>
      </c>
      <c r="Y181">
        <f t="shared" si="35"/>
        <v>0</v>
      </c>
    </row>
    <row r="182" spans="1:25" x14ac:dyDescent="0.25">
      <c r="A182" t="s">
        <v>606</v>
      </c>
      <c r="B182" t="s">
        <v>56</v>
      </c>
      <c r="C182">
        <v>2011</v>
      </c>
      <c r="D182" t="s">
        <v>607</v>
      </c>
      <c r="E182" t="s">
        <v>608</v>
      </c>
      <c r="F182" t="s">
        <v>20</v>
      </c>
      <c r="G182" t="s">
        <v>21</v>
      </c>
      <c r="H182">
        <v>1020000</v>
      </c>
      <c r="I182">
        <v>5006911957.6097498</v>
      </c>
      <c r="J182">
        <v>4563763348.6391602</v>
      </c>
      <c r="K182">
        <v>3562182403.5971298</v>
      </c>
      <c r="L182">
        <v>0</v>
      </c>
      <c r="M182">
        <v>0</v>
      </c>
      <c r="N182">
        <f t="shared" si="24"/>
        <v>1</v>
      </c>
      <c r="O182">
        <f t="shared" si="25"/>
        <v>0</v>
      </c>
      <c r="P182">
        <f t="shared" si="26"/>
        <v>0</v>
      </c>
      <c r="Q182">
        <f t="shared" si="27"/>
        <v>0</v>
      </c>
      <c r="R182">
        <f t="shared" si="29"/>
        <v>0</v>
      </c>
      <c r="S182">
        <f t="shared" si="30"/>
        <v>0</v>
      </c>
      <c r="T182">
        <f t="shared" si="31"/>
        <v>0</v>
      </c>
      <c r="U182">
        <f t="shared" si="28"/>
        <v>0</v>
      </c>
      <c r="V182">
        <f t="shared" si="32"/>
        <v>0</v>
      </c>
      <c r="W182">
        <f t="shared" si="33"/>
        <v>0</v>
      </c>
      <c r="X182">
        <f t="shared" si="34"/>
        <v>0</v>
      </c>
      <c r="Y182">
        <f t="shared" si="35"/>
        <v>0</v>
      </c>
    </row>
    <row r="183" spans="1:25" x14ac:dyDescent="0.25">
      <c r="A183" t="s">
        <v>609</v>
      </c>
      <c r="B183" t="s">
        <v>23</v>
      </c>
      <c r="C183">
        <v>2011</v>
      </c>
      <c r="D183" t="s">
        <v>610</v>
      </c>
      <c r="E183" t="s">
        <v>611</v>
      </c>
      <c r="F183" t="s">
        <v>20</v>
      </c>
      <c r="G183" t="s">
        <v>21</v>
      </c>
      <c r="H183">
        <v>25800</v>
      </c>
      <c r="I183">
        <v>157251257.861635</v>
      </c>
      <c r="J183">
        <v>122368778.077269</v>
      </c>
      <c r="K183">
        <v>421315723.27043998</v>
      </c>
      <c r="L183">
        <v>0</v>
      </c>
      <c r="M183">
        <v>0</v>
      </c>
      <c r="N183">
        <f t="shared" si="24"/>
        <v>1</v>
      </c>
      <c r="O183">
        <f t="shared" si="25"/>
        <v>0</v>
      </c>
      <c r="P183">
        <f t="shared" si="26"/>
        <v>0</v>
      </c>
      <c r="Q183">
        <f t="shared" si="27"/>
        <v>0</v>
      </c>
      <c r="R183">
        <f t="shared" si="29"/>
        <v>0</v>
      </c>
      <c r="S183">
        <f t="shared" si="30"/>
        <v>0</v>
      </c>
      <c r="T183">
        <f t="shared" si="31"/>
        <v>0</v>
      </c>
      <c r="U183">
        <f t="shared" si="28"/>
        <v>0</v>
      </c>
      <c r="V183">
        <f t="shared" si="32"/>
        <v>0</v>
      </c>
      <c r="W183">
        <f t="shared" si="33"/>
        <v>0</v>
      </c>
      <c r="X183">
        <f t="shared" si="34"/>
        <v>0</v>
      </c>
      <c r="Y183">
        <f t="shared" si="35"/>
        <v>0</v>
      </c>
    </row>
    <row r="184" spans="1:25" x14ac:dyDescent="0.25">
      <c r="A184" t="s">
        <v>612</v>
      </c>
      <c r="B184" t="s">
        <v>23</v>
      </c>
      <c r="C184">
        <v>2011</v>
      </c>
      <c r="D184" t="s">
        <v>613</v>
      </c>
      <c r="E184" t="s">
        <v>614</v>
      </c>
      <c r="F184" t="s">
        <v>43</v>
      </c>
      <c r="G184" t="s">
        <v>21</v>
      </c>
      <c r="H184">
        <v>18300000</v>
      </c>
      <c r="I184">
        <v>16217940251.5723</v>
      </c>
      <c r="J184">
        <v>15056844115.004499</v>
      </c>
      <c r="K184">
        <v>19063243486.0737</v>
      </c>
      <c r="L184">
        <v>0</v>
      </c>
      <c r="M184">
        <v>0</v>
      </c>
      <c r="N184">
        <f t="shared" si="24"/>
        <v>0</v>
      </c>
      <c r="O184">
        <f t="shared" si="25"/>
        <v>0</v>
      </c>
      <c r="P184">
        <f t="shared" si="26"/>
        <v>0</v>
      </c>
      <c r="Q184">
        <f t="shared" si="27"/>
        <v>1</v>
      </c>
      <c r="R184">
        <f t="shared" si="29"/>
        <v>0</v>
      </c>
      <c r="S184">
        <f t="shared" si="30"/>
        <v>0</v>
      </c>
      <c r="T184">
        <f t="shared" si="31"/>
        <v>0</v>
      </c>
      <c r="U184">
        <f t="shared" si="28"/>
        <v>0</v>
      </c>
      <c r="V184">
        <f t="shared" si="32"/>
        <v>0</v>
      </c>
      <c r="W184">
        <f t="shared" si="33"/>
        <v>0</v>
      </c>
      <c r="X184">
        <f t="shared" si="34"/>
        <v>0</v>
      </c>
      <c r="Y184">
        <f t="shared" si="35"/>
        <v>0</v>
      </c>
    </row>
    <row r="185" spans="1:25" x14ac:dyDescent="0.25">
      <c r="A185" t="s">
        <v>615</v>
      </c>
      <c r="B185" t="s">
        <v>17</v>
      </c>
      <c r="C185">
        <v>2011</v>
      </c>
      <c r="D185" t="s">
        <v>616</v>
      </c>
      <c r="E185" t="s">
        <v>617</v>
      </c>
      <c r="F185" t="s">
        <v>102</v>
      </c>
      <c r="G185" t="s">
        <v>30</v>
      </c>
      <c r="H185">
        <v>377000</v>
      </c>
      <c r="I185">
        <v>14945171377.029499</v>
      </c>
      <c r="J185">
        <v>14694107035.4781</v>
      </c>
      <c r="K185">
        <v>8684738424.5339699</v>
      </c>
      <c r="L185">
        <v>0</v>
      </c>
      <c r="M185">
        <v>1</v>
      </c>
      <c r="N185">
        <f t="shared" si="24"/>
        <v>0</v>
      </c>
      <c r="O185">
        <f t="shared" si="25"/>
        <v>0</v>
      </c>
      <c r="P185">
        <f t="shared" si="26"/>
        <v>0</v>
      </c>
      <c r="Q185">
        <f t="shared" si="27"/>
        <v>0</v>
      </c>
      <c r="R185">
        <f t="shared" si="29"/>
        <v>1</v>
      </c>
      <c r="S185">
        <f t="shared" si="30"/>
        <v>0</v>
      </c>
      <c r="T185">
        <f t="shared" si="31"/>
        <v>0</v>
      </c>
      <c r="U185">
        <f t="shared" si="28"/>
        <v>0</v>
      </c>
      <c r="V185">
        <f t="shared" si="32"/>
        <v>0</v>
      </c>
      <c r="W185">
        <f t="shared" si="33"/>
        <v>0</v>
      </c>
      <c r="X185">
        <f t="shared" si="34"/>
        <v>0</v>
      </c>
      <c r="Y185">
        <f t="shared" si="35"/>
        <v>0</v>
      </c>
    </row>
    <row r="186" spans="1:25" x14ac:dyDescent="0.25">
      <c r="A186" t="s">
        <v>618</v>
      </c>
      <c r="B186" t="s">
        <v>17</v>
      </c>
      <c r="C186">
        <v>2011</v>
      </c>
      <c r="D186" t="s">
        <v>619</v>
      </c>
      <c r="E186" t="s">
        <v>620</v>
      </c>
      <c r="F186" t="s">
        <v>156</v>
      </c>
      <c r="G186" t="s">
        <v>21</v>
      </c>
      <c r="H186">
        <v>930000</v>
      </c>
      <c r="I186">
        <v>2609897775.1052299</v>
      </c>
      <c r="J186">
        <v>2514431749.8496699</v>
      </c>
      <c r="K186">
        <v>3875453998.7973499</v>
      </c>
      <c r="L186">
        <v>0</v>
      </c>
      <c r="M186">
        <v>0</v>
      </c>
      <c r="N186">
        <f t="shared" si="24"/>
        <v>0</v>
      </c>
      <c r="O186">
        <f t="shared" si="25"/>
        <v>0</v>
      </c>
      <c r="P186">
        <f t="shared" si="26"/>
        <v>0</v>
      </c>
      <c r="Q186">
        <f t="shared" si="27"/>
        <v>0</v>
      </c>
      <c r="R186">
        <f t="shared" si="29"/>
        <v>0</v>
      </c>
      <c r="S186">
        <f t="shared" si="30"/>
        <v>0</v>
      </c>
      <c r="T186">
        <f t="shared" si="31"/>
        <v>0</v>
      </c>
      <c r="U186">
        <f t="shared" si="28"/>
        <v>0</v>
      </c>
      <c r="V186">
        <f t="shared" si="32"/>
        <v>0</v>
      </c>
      <c r="W186">
        <f t="shared" si="33"/>
        <v>0</v>
      </c>
      <c r="X186">
        <f t="shared" si="34"/>
        <v>0</v>
      </c>
      <c r="Y186">
        <f t="shared" si="35"/>
        <v>0</v>
      </c>
    </row>
    <row r="187" spans="1:25" x14ac:dyDescent="0.25">
      <c r="A187" t="s">
        <v>621</v>
      </c>
      <c r="B187" t="s">
        <v>332</v>
      </c>
      <c r="C187">
        <v>2011</v>
      </c>
      <c r="D187" t="s">
        <v>622</v>
      </c>
      <c r="E187" t="s">
        <v>623</v>
      </c>
      <c r="F187" t="s">
        <v>145</v>
      </c>
      <c r="G187" t="s">
        <v>30</v>
      </c>
      <c r="H187">
        <v>113055295</v>
      </c>
      <c r="I187">
        <v>22124573378.8396</v>
      </c>
      <c r="J187">
        <v>20067192832.7645</v>
      </c>
      <c r="K187">
        <v>45386092150.170601</v>
      </c>
      <c r="L187">
        <v>0</v>
      </c>
      <c r="M187">
        <v>1</v>
      </c>
      <c r="N187">
        <f t="shared" si="24"/>
        <v>0</v>
      </c>
      <c r="O187">
        <f t="shared" si="25"/>
        <v>0</v>
      </c>
      <c r="P187">
        <f t="shared" si="26"/>
        <v>0</v>
      </c>
      <c r="Q187">
        <f t="shared" si="27"/>
        <v>0</v>
      </c>
      <c r="R187">
        <f t="shared" si="29"/>
        <v>0</v>
      </c>
      <c r="S187">
        <f t="shared" si="30"/>
        <v>0</v>
      </c>
      <c r="T187">
        <f t="shared" si="31"/>
        <v>0</v>
      </c>
      <c r="U187">
        <f t="shared" si="28"/>
        <v>0</v>
      </c>
      <c r="V187">
        <f t="shared" si="32"/>
        <v>1</v>
      </c>
      <c r="W187">
        <f t="shared" si="33"/>
        <v>0</v>
      </c>
      <c r="X187">
        <f t="shared" si="34"/>
        <v>0</v>
      </c>
      <c r="Y187">
        <f t="shared" si="35"/>
        <v>0</v>
      </c>
    </row>
    <row r="188" spans="1:25" x14ac:dyDescent="0.25">
      <c r="A188" t="s">
        <v>624</v>
      </c>
      <c r="B188" t="s">
        <v>71</v>
      </c>
      <c r="C188">
        <v>2011</v>
      </c>
      <c r="D188" t="s">
        <v>625</v>
      </c>
      <c r="E188" t="s">
        <v>626</v>
      </c>
      <c r="F188" t="s">
        <v>78</v>
      </c>
      <c r="G188" t="s">
        <v>30</v>
      </c>
      <c r="H188">
        <v>8205000</v>
      </c>
      <c r="I188">
        <v>36529000000</v>
      </c>
      <c r="J188">
        <v>34247000000</v>
      </c>
      <c r="K188">
        <v>39808000000</v>
      </c>
      <c r="L188">
        <v>0</v>
      </c>
      <c r="M188">
        <v>1</v>
      </c>
      <c r="N188">
        <f t="shared" si="24"/>
        <v>0</v>
      </c>
      <c r="O188">
        <f t="shared" si="25"/>
        <v>0</v>
      </c>
      <c r="P188">
        <f t="shared" si="26"/>
        <v>0</v>
      </c>
      <c r="Q188">
        <f t="shared" si="27"/>
        <v>0</v>
      </c>
      <c r="R188">
        <f t="shared" si="29"/>
        <v>0</v>
      </c>
      <c r="S188">
        <f t="shared" si="30"/>
        <v>1</v>
      </c>
      <c r="T188">
        <f t="shared" si="31"/>
        <v>0</v>
      </c>
      <c r="U188">
        <f t="shared" si="28"/>
        <v>0</v>
      </c>
      <c r="V188">
        <f t="shared" si="32"/>
        <v>0</v>
      </c>
      <c r="W188">
        <f t="shared" si="33"/>
        <v>0</v>
      </c>
      <c r="X188">
        <f t="shared" si="34"/>
        <v>0</v>
      </c>
      <c r="Y188">
        <f t="shared" si="35"/>
        <v>0</v>
      </c>
    </row>
    <row r="189" spans="1:25" x14ac:dyDescent="0.25">
      <c r="A189" t="s">
        <v>627</v>
      </c>
      <c r="B189" t="s">
        <v>71</v>
      </c>
      <c r="C189">
        <v>2011</v>
      </c>
      <c r="D189" t="s">
        <v>628</v>
      </c>
      <c r="E189" t="s">
        <v>629</v>
      </c>
      <c r="F189" t="s">
        <v>20</v>
      </c>
      <c r="G189" t="s">
        <v>30</v>
      </c>
      <c r="H189">
        <v>3602815</v>
      </c>
      <c r="I189">
        <v>11221000000</v>
      </c>
      <c r="J189">
        <v>10622000000</v>
      </c>
      <c r="K189">
        <v>8657000000</v>
      </c>
      <c r="L189">
        <v>0</v>
      </c>
      <c r="M189">
        <v>1</v>
      </c>
      <c r="N189">
        <f t="shared" si="24"/>
        <v>1</v>
      </c>
      <c r="O189">
        <f t="shared" si="25"/>
        <v>0</v>
      </c>
      <c r="P189">
        <f t="shared" si="26"/>
        <v>0</v>
      </c>
      <c r="Q189">
        <f t="shared" si="27"/>
        <v>0</v>
      </c>
      <c r="R189">
        <f t="shared" si="29"/>
        <v>0</v>
      </c>
      <c r="S189">
        <f t="shared" si="30"/>
        <v>0</v>
      </c>
      <c r="T189">
        <f t="shared" si="31"/>
        <v>0</v>
      </c>
      <c r="U189">
        <f t="shared" si="28"/>
        <v>0</v>
      </c>
      <c r="V189">
        <f t="shared" si="32"/>
        <v>0</v>
      </c>
      <c r="W189">
        <f t="shared" si="33"/>
        <v>0</v>
      </c>
      <c r="X189">
        <f t="shared" si="34"/>
        <v>0</v>
      </c>
      <c r="Y189">
        <f t="shared" si="35"/>
        <v>0</v>
      </c>
    </row>
    <row r="190" spans="1:25" x14ac:dyDescent="0.25">
      <c r="A190" t="s">
        <v>630</v>
      </c>
      <c r="B190" t="s">
        <v>256</v>
      </c>
      <c r="C190">
        <v>2011</v>
      </c>
      <c r="D190" t="s">
        <v>631</v>
      </c>
      <c r="E190" t="s">
        <v>632</v>
      </c>
      <c r="F190" t="s">
        <v>34</v>
      </c>
      <c r="G190" t="s">
        <v>21</v>
      </c>
      <c r="H190">
        <v>1120000</v>
      </c>
      <c r="I190">
        <v>30092324332.676601</v>
      </c>
      <c r="J190">
        <v>20441534360.876099</v>
      </c>
      <c r="K190">
        <v>92780674984.870102</v>
      </c>
      <c r="L190">
        <v>0</v>
      </c>
      <c r="M190">
        <v>0</v>
      </c>
      <c r="N190">
        <f t="shared" si="24"/>
        <v>0</v>
      </c>
      <c r="O190">
        <f t="shared" si="25"/>
        <v>1</v>
      </c>
      <c r="P190">
        <f t="shared" si="26"/>
        <v>0</v>
      </c>
      <c r="Q190">
        <f t="shared" si="27"/>
        <v>0</v>
      </c>
      <c r="R190">
        <f t="shared" si="29"/>
        <v>0</v>
      </c>
      <c r="S190">
        <f t="shared" si="30"/>
        <v>0</v>
      </c>
      <c r="T190">
        <f t="shared" si="31"/>
        <v>0</v>
      </c>
      <c r="U190">
        <f t="shared" si="28"/>
        <v>0</v>
      </c>
      <c r="V190">
        <f t="shared" si="32"/>
        <v>0</v>
      </c>
      <c r="W190">
        <f t="shared" si="33"/>
        <v>0</v>
      </c>
      <c r="X190">
        <f t="shared" si="34"/>
        <v>0</v>
      </c>
      <c r="Y190">
        <f t="shared" si="35"/>
        <v>0</v>
      </c>
    </row>
    <row r="191" spans="1:25" x14ac:dyDescent="0.25">
      <c r="A191" t="s">
        <v>633</v>
      </c>
      <c r="B191" t="s">
        <v>171</v>
      </c>
      <c r="C191">
        <v>2011</v>
      </c>
      <c r="D191" t="s">
        <v>634</v>
      </c>
      <c r="E191" t="s">
        <v>635</v>
      </c>
      <c r="F191" t="s">
        <v>102</v>
      </c>
      <c r="G191" t="s">
        <v>30</v>
      </c>
      <c r="H191">
        <v>1017601</v>
      </c>
      <c r="I191">
        <v>46363112459.2145</v>
      </c>
      <c r="J191">
        <v>42426089911.955101</v>
      </c>
      <c r="K191">
        <v>42296776951.230003</v>
      </c>
      <c r="L191">
        <v>0</v>
      </c>
      <c r="M191">
        <v>1</v>
      </c>
      <c r="N191">
        <f t="shared" si="24"/>
        <v>0</v>
      </c>
      <c r="O191">
        <f t="shared" si="25"/>
        <v>0</v>
      </c>
      <c r="P191">
        <f t="shared" si="26"/>
        <v>0</v>
      </c>
      <c r="Q191">
        <f t="shared" si="27"/>
        <v>0</v>
      </c>
      <c r="R191">
        <f t="shared" si="29"/>
        <v>1</v>
      </c>
      <c r="S191">
        <f t="shared" si="30"/>
        <v>0</v>
      </c>
      <c r="T191">
        <f t="shared" si="31"/>
        <v>0</v>
      </c>
      <c r="U191">
        <f t="shared" si="28"/>
        <v>0</v>
      </c>
      <c r="V191">
        <f t="shared" si="32"/>
        <v>0</v>
      </c>
      <c r="W191">
        <f t="shared" si="33"/>
        <v>0</v>
      </c>
      <c r="X191">
        <f t="shared" si="34"/>
        <v>0</v>
      </c>
      <c r="Y191">
        <f t="shared" si="35"/>
        <v>0</v>
      </c>
    </row>
    <row r="192" spans="1:25" x14ac:dyDescent="0.25">
      <c r="A192" t="s">
        <v>636</v>
      </c>
      <c r="B192" t="s">
        <v>171</v>
      </c>
      <c r="C192">
        <v>2011</v>
      </c>
      <c r="D192" t="s">
        <v>637</v>
      </c>
      <c r="E192" t="s">
        <v>638</v>
      </c>
      <c r="F192" t="s">
        <v>43</v>
      </c>
      <c r="G192" t="s">
        <v>30</v>
      </c>
      <c r="H192">
        <v>14589614</v>
      </c>
      <c r="I192">
        <v>13171815776.5214</v>
      </c>
      <c r="J192">
        <v>12071681251.4286</v>
      </c>
      <c r="K192">
        <v>18797331199.162701</v>
      </c>
      <c r="L192">
        <v>0</v>
      </c>
      <c r="M192">
        <v>1</v>
      </c>
      <c r="N192">
        <f t="shared" si="24"/>
        <v>0</v>
      </c>
      <c r="O192">
        <f t="shared" si="25"/>
        <v>0</v>
      </c>
      <c r="P192">
        <f t="shared" si="26"/>
        <v>0</v>
      </c>
      <c r="Q192">
        <f t="shared" si="27"/>
        <v>1</v>
      </c>
      <c r="R192">
        <f t="shared" si="29"/>
        <v>0</v>
      </c>
      <c r="S192">
        <f t="shared" si="30"/>
        <v>0</v>
      </c>
      <c r="T192">
        <f t="shared" si="31"/>
        <v>0</v>
      </c>
      <c r="U192">
        <f t="shared" si="28"/>
        <v>0</v>
      </c>
      <c r="V192">
        <f t="shared" si="32"/>
        <v>0</v>
      </c>
      <c r="W192">
        <f t="shared" si="33"/>
        <v>0</v>
      </c>
      <c r="X192">
        <f t="shared" si="34"/>
        <v>0</v>
      </c>
      <c r="Y192">
        <f t="shared" si="35"/>
        <v>0</v>
      </c>
    </row>
    <row r="193" spans="1:25" x14ac:dyDescent="0.25">
      <c r="A193" t="s">
        <v>639</v>
      </c>
      <c r="B193" t="s">
        <v>17</v>
      </c>
      <c r="C193">
        <v>2011</v>
      </c>
      <c r="D193" t="s">
        <v>640</v>
      </c>
      <c r="E193" t="s">
        <v>641</v>
      </c>
      <c r="F193" t="s">
        <v>102</v>
      </c>
      <c r="G193" t="s">
        <v>30</v>
      </c>
      <c r="H193">
        <v>96000</v>
      </c>
      <c r="I193">
        <v>14278917618.761299</v>
      </c>
      <c r="J193">
        <v>13592663860.493099</v>
      </c>
      <c r="K193">
        <v>16373313289.2363</v>
      </c>
      <c r="L193">
        <v>0</v>
      </c>
      <c r="M193">
        <v>1</v>
      </c>
      <c r="N193">
        <f t="shared" si="24"/>
        <v>0</v>
      </c>
      <c r="O193">
        <f t="shared" si="25"/>
        <v>0</v>
      </c>
      <c r="P193">
        <f t="shared" si="26"/>
        <v>0</v>
      </c>
      <c r="Q193">
        <f t="shared" si="27"/>
        <v>0</v>
      </c>
      <c r="R193">
        <f t="shared" si="29"/>
        <v>1</v>
      </c>
      <c r="S193">
        <f t="shared" si="30"/>
        <v>0</v>
      </c>
      <c r="T193">
        <f t="shared" si="31"/>
        <v>0</v>
      </c>
      <c r="U193">
        <f t="shared" si="28"/>
        <v>0</v>
      </c>
      <c r="V193">
        <f t="shared" si="32"/>
        <v>0</v>
      </c>
      <c r="W193">
        <f t="shared" si="33"/>
        <v>0</v>
      </c>
      <c r="X193">
        <f t="shared" si="34"/>
        <v>0</v>
      </c>
      <c r="Y193">
        <f t="shared" si="35"/>
        <v>0</v>
      </c>
    </row>
    <row r="194" spans="1:25" x14ac:dyDescent="0.25">
      <c r="A194" t="s">
        <v>642</v>
      </c>
      <c r="B194" t="s">
        <v>200</v>
      </c>
      <c r="C194">
        <v>2011</v>
      </c>
      <c r="D194" t="s">
        <v>643</v>
      </c>
      <c r="E194" t="s">
        <v>644</v>
      </c>
      <c r="F194" t="s">
        <v>43</v>
      </c>
      <c r="G194" t="s">
        <v>30</v>
      </c>
      <c r="H194">
        <v>861000</v>
      </c>
      <c r="I194">
        <v>1668098159.5092001</v>
      </c>
      <c r="J194">
        <v>854703476.48261797</v>
      </c>
      <c r="K194">
        <v>2508997955.0102301</v>
      </c>
      <c r="L194">
        <v>0</v>
      </c>
      <c r="M194">
        <v>1</v>
      </c>
      <c r="N194">
        <f t="shared" si="24"/>
        <v>0</v>
      </c>
      <c r="O194">
        <f t="shared" si="25"/>
        <v>0</v>
      </c>
      <c r="P194">
        <f t="shared" si="26"/>
        <v>0</v>
      </c>
      <c r="Q194">
        <f t="shared" si="27"/>
        <v>1</v>
      </c>
      <c r="R194">
        <f t="shared" si="29"/>
        <v>0</v>
      </c>
      <c r="S194">
        <f t="shared" si="30"/>
        <v>0</v>
      </c>
      <c r="T194">
        <f t="shared" si="31"/>
        <v>0</v>
      </c>
      <c r="U194">
        <f t="shared" si="28"/>
        <v>0</v>
      </c>
      <c r="V194">
        <f t="shared" si="32"/>
        <v>0</v>
      </c>
      <c r="W194">
        <f t="shared" si="33"/>
        <v>0</v>
      </c>
      <c r="X194">
        <f t="shared" si="34"/>
        <v>0</v>
      </c>
      <c r="Y194">
        <f t="shared" si="35"/>
        <v>0</v>
      </c>
    </row>
    <row r="195" spans="1:25" x14ac:dyDescent="0.25">
      <c r="A195" t="s">
        <v>645</v>
      </c>
      <c r="B195" t="s">
        <v>200</v>
      </c>
      <c r="C195">
        <v>2011</v>
      </c>
      <c r="D195" t="s">
        <v>646</v>
      </c>
      <c r="E195" t="s">
        <v>647</v>
      </c>
      <c r="F195" t="s">
        <v>20</v>
      </c>
      <c r="G195" t="s">
        <v>30</v>
      </c>
      <c r="H195">
        <v>2171314</v>
      </c>
      <c r="I195">
        <v>3428786664.2199702</v>
      </c>
      <c r="J195">
        <v>2831052433.3355899</v>
      </c>
      <c r="K195">
        <v>6762441931.2156496</v>
      </c>
      <c r="L195">
        <v>0</v>
      </c>
      <c r="M195">
        <v>1</v>
      </c>
      <c r="N195">
        <f t="shared" ref="N195:N258" si="36">IF(F195="Chemicals",1,0)</f>
        <v>1</v>
      </c>
      <c r="O195">
        <f t="shared" ref="O195:O258" si="37">IF(F195="Food &amp; Staples Retailing",1,0)</f>
        <v>0</v>
      </c>
      <c r="P195">
        <f t="shared" ref="P195:P258" si="38">IF(F195="Air Transportation - Airlines",1,0)</f>
        <v>0</v>
      </c>
      <c r="Q195">
        <f t="shared" ref="Q195:Q258" si="39">IF(F195="Mining - Iron, Aluminum, Other Metals",1,0)</f>
        <v>0</v>
      </c>
      <c r="R195">
        <f t="shared" si="29"/>
        <v>0</v>
      </c>
      <c r="S195">
        <f t="shared" si="30"/>
        <v>0</v>
      </c>
      <c r="T195">
        <f t="shared" si="31"/>
        <v>0</v>
      </c>
      <c r="U195">
        <f t="shared" ref="U195:U258" si="40">IF(F195="Mining - Other (Precious Metals and Gems)",1,0)</f>
        <v>0</v>
      </c>
      <c r="V195">
        <f t="shared" si="32"/>
        <v>0</v>
      </c>
      <c r="W195">
        <f t="shared" si="33"/>
        <v>0</v>
      </c>
      <c r="X195">
        <f t="shared" si="34"/>
        <v>0</v>
      </c>
      <c r="Y195">
        <f t="shared" si="35"/>
        <v>0</v>
      </c>
    </row>
    <row r="196" spans="1:25" x14ac:dyDescent="0.25">
      <c r="A196" t="s">
        <v>648</v>
      </c>
      <c r="B196" t="s">
        <v>104</v>
      </c>
      <c r="C196">
        <v>2011</v>
      </c>
      <c r="D196" t="s">
        <v>649</v>
      </c>
      <c r="E196" t="s">
        <v>650</v>
      </c>
      <c r="F196" t="s">
        <v>43</v>
      </c>
      <c r="G196" t="s">
        <v>21</v>
      </c>
      <c r="H196">
        <v>1830</v>
      </c>
      <c r="I196">
        <v>61356151.013245001</v>
      </c>
      <c r="J196">
        <v>56201559.740618102</v>
      </c>
      <c r="K196">
        <v>60075324.874172203</v>
      </c>
      <c r="L196">
        <v>0</v>
      </c>
      <c r="M196">
        <v>0</v>
      </c>
      <c r="N196">
        <f t="shared" si="36"/>
        <v>0</v>
      </c>
      <c r="O196">
        <f t="shared" si="37"/>
        <v>0</v>
      </c>
      <c r="P196">
        <f t="shared" si="38"/>
        <v>0</v>
      </c>
      <c r="Q196">
        <f t="shared" si="39"/>
        <v>1</v>
      </c>
      <c r="R196">
        <f t="shared" ref="R196:R259" si="41">IF(F196="Electrical Equipment and Machinery",1,0)</f>
        <v>0</v>
      </c>
      <c r="S196">
        <f t="shared" ref="S196:S259" si="42">IF(F196="Aerospace &amp; Defense",1,0)</f>
        <v>0</v>
      </c>
      <c r="T196">
        <f t="shared" ref="T196:T259" si="43">IF(F196="Food &amp; Beverage Processing",1,0)</f>
        <v>0</v>
      </c>
      <c r="U196">
        <f t="shared" si="40"/>
        <v>0</v>
      </c>
      <c r="V196">
        <f t="shared" si="32"/>
        <v>0</v>
      </c>
      <c r="W196">
        <f t="shared" si="33"/>
        <v>0</v>
      </c>
      <c r="X196">
        <f t="shared" si="34"/>
        <v>0</v>
      </c>
      <c r="Y196">
        <f t="shared" si="35"/>
        <v>0</v>
      </c>
    </row>
    <row r="197" spans="1:25" x14ac:dyDescent="0.25">
      <c r="A197" t="s">
        <v>651</v>
      </c>
      <c r="B197" t="s">
        <v>23</v>
      </c>
      <c r="C197">
        <v>2011</v>
      </c>
      <c r="D197" t="s">
        <v>652</v>
      </c>
      <c r="E197" t="s">
        <v>653</v>
      </c>
      <c r="F197" t="s">
        <v>145</v>
      </c>
      <c r="G197" t="s">
        <v>21</v>
      </c>
      <c r="H197">
        <v>6160000</v>
      </c>
      <c r="I197">
        <v>813647529.20035899</v>
      </c>
      <c r="J197">
        <v>772005435.75920904</v>
      </c>
      <c r="K197">
        <v>1851939083.55795</v>
      </c>
      <c r="L197">
        <v>0</v>
      </c>
      <c r="M197">
        <v>0</v>
      </c>
      <c r="N197">
        <f t="shared" si="36"/>
        <v>0</v>
      </c>
      <c r="O197">
        <f t="shared" si="37"/>
        <v>0</v>
      </c>
      <c r="P197">
        <f t="shared" si="38"/>
        <v>0</v>
      </c>
      <c r="Q197">
        <f t="shared" si="39"/>
        <v>0</v>
      </c>
      <c r="R197">
        <f t="shared" si="41"/>
        <v>0</v>
      </c>
      <c r="S197">
        <f t="shared" si="42"/>
        <v>0</v>
      </c>
      <c r="T197">
        <f t="shared" si="43"/>
        <v>0</v>
      </c>
      <c r="U197">
        <f t="shared" si="40"/>
        <v>0</v>
      </c>
      <c r="V197">
        <f t="shared" si="32"/>
        <v>1</v>
      </c>
      <c r="W197">
        <f t="shared" si="33"/>
        <v>0</v>
      </c>
      <c r="X197">
        <f t="shared" si="34"/>
        <v>0</v>
      </c>
      <c r="Y197">
        <f t="shared" si="35"/>
        <v>0</v>
      </c>
    </row>
    <row r="198" spans="1:25" x14ac:dyDescent="0.25">
      <c r="A198" t="s">
        <v>654</v>
      </c>
      <c r="B198" t="s">
        <v>71</v>
      </c>
      <c r="C198">
        <v>2011</v>
      </c>
      <c r="D198" t="s">
        <v>655</v>
      </c>
      <c r="E198" t="s">
        <v>656</v>
      </c>
      <c r="F198" t="s">
        <v>156</v>
      </c>
      <c r="G198" t="s">
        <v>21</v>
      </c>
      <c r="H198">
        <v>630000</v>
      </c>
      <c r="I198">
        <v>6219000000</v>
      </c>
      <c r="J198">
        <v>5548000000</v>
      </c>
      <c r="K198">
        <v>5317000000</v>
      </c>
      <c r="L198">
        <v>0</v>
      </c>
      <c r="M198">
        <v>0</v>
      </c>
      <c r="N198">
        <f t="shared" si="36"/>
        <v>0</v>
      </c>
      <c r="O198">
        <f t="shared" si="37"/>
        <v>0</v>
      </c>
      <c r="P198">
        <f t="shared" si="38"/>
        <v>0</v>
      </c>
      <c r="Q198">
        <f t="shared" si="39"/>
        <v>0</v>
      </c>
      <c r="R198">
        <f t="shared" si="41"/>
        <v>0</v>
      </c>
      <c r="S198">
        <f t="shared" si="42"/>
        <v>0</v>
      </c>
      <c r="T198">
        <f t="shared" si="43"/>
        <v>0</v>
      </c>
      <c r="U198">
        <f t="shared" si="40"/>
        <v>0</v>
      </c>
      <c r="V198">
        <f t="shared" ref="V198:V261" si="44">IF(F198="Construction Materials",1,0)</f>
        <v>0</v>
      </c>
      <c r="W198">
        <f t="shared" ref="W198:W261" si="45">IF(F198="Building Products",1,0)</f>
        <v>0</v>
      </c>
      <c r="X198">
        <f t="shared" ref="X198:X261" si="46">IF(F198="Tires",1,0)</f>
        <v>0</v>
      </c>
      <c r="Y198">
        <f t="shared" ref="Y198:Y261" si="47">IF(F198="Home building",1,0)</f>
        <v>0</v>
      </c>
    </row>
    <row r="199" spans="1:25" x14ac:dyDescent="0.25">
      <c r="A199" t="s">
        <v>657</v>
      </c>
      <c r="B199" t="s">
        <v>56</v>
      </c>
      <c r="C199">
        <v>2011</v>
      </c>
      <c r="D199" t="s">
        <v>658</v>
      </c>
      <c r="E199" t="s">
        <v>659</v>
      </c>
      <c r="F199" t="s">
        <v>43</v>
      </c>
      <c r="G199" t="s">
        <v>21</v>
      </c>
      <c r="H199">
        <v>7000</v>
      </c>
      <c r="I199">
        <v>60686893.6589396</v>
      </c>
      <c r="J199">
        <v>72266971.194331005</v>
      </c>
      <c r="K199">
        <v>499029881.31365299</v>
      </c>
      <c r="L199">
        <v>0</v>
      </c>
      <c r="M199">
        <v>0</v>
      </c>
      <c r="N199">
        <f t="shared" si="36"/>
        <v>0</v>
      </c>
      <c r="O199">
        <f t="shared" si="37"/>
        <v>0</v>
      </c>
      <c r="P199">
        <f t="shared" si="38"/>
        <v>0</v>
      </c>
      <c r="Q199">
        <f t="shared" si="39"/>
        <v>1</v>
      </c>
      <c r="R199">
        <f t="shared" si="41"/>
        <v>0</v>
      </c>
      <c r="S199">
        <f t="shared" si="42"/>
        <v>0</v>
      </c>
      <c r="T199">
        <f t="shared" si="43"/>
        <v>0</v>
      </c>
      <c r="U199">
        <f t="shared" si="40"/>
        <v>0</v>
      </c>
      <c r="V199">
        <f t="shared" si="44"/>
        <v>0</v>
      </c>
      <c r="W199">
        <f t="shared" si="45"/>
        <v>0</v>
      </c>
      <c r="X199">
        <f t="shared" si="46"/>
        <v>0</v>
      </c>
      <c r="Y199">
        <f t="shared" si="47"/>
        <v>0</v>
      </c>
    </row>
    <row r="200" spans="1:25" x14ac:dyDescent="0.25">
      <c r="A200" t="s">
        <v>660</v>
      </c>
      <c r="B200" t="s">
        <v>104</v>
      </c>
      <c r="C200">
        <v>2011</v>
      </c>
      <c r="D200" t="s">
        <v>661</v>
      </c>
      <c r="E200" t="s">
        <v>662</v>
      </c>
      <c r="F200" t="s">
        <v>20</v>
      </c>
      <c r="G200" t="s">
        <v>21</v>
      </c>
      <c r="H200">
        <v>595</v>
      </c>
      <c r="I200">
        <v>5549449.0551876398</v>
      </c>
      <c r="J200">
        <v>7341751.1136865299</v>
      </c>
      <c r="K200">
        <v>13817293.3311258</v>
      </c>
      <c r="L200">
        <v>0</v>
      </c>
      <c r="M200">
        <v>0</v>
      </c>
      <c r="N200">
        <f t="shared" si="36"/>
        <v>1</v>
      </c>
      <c r="O200">
        <f t="shared" si="37"/>
        <v>0</v>
      </c>
      <c r="P200">
        <f t="shared" si="38"/>
        <v>0</v>
      </c>
      <c r="Q200">
        <f t="shared" si="39"/>
        <v>0</v>
      </c>
      <c r="R200">
        <f t="shared" si="41"/>
        <v>0</v>
      </c>
      <c r="S200">
        <f t="shared" si="42"/>
        <v>0</v>
      </c>
      <c r="T200">
        <f t="shared" si="43"/>
        <v>0</v>
      </c>
      <c r="U200">
        <f t="shared" si="40"/>
        <v>0</v>
      </c>
      <c r="V200">
        <f t="shared" si="44"/>
        <v>0</v>
      </c>
      <c r="W200">
        <f t="shared" si="45"/>
        <v>0</v>
      </c>
      <c r="X200">
        <f t="shared" si="46"/>
        <v>0</v>
      </c>
      <c r="Y200">
        <f t="shared" si="47"/>
        <v>0</v>
      </c>
    </row>
    <row r="201" spans="1:25" x14ac:dyDescent="0.25">
      <c r="A201" t="s">
        <v>663</v>
      </c>
      <c r="B201" t="s">
        <v>664</v>
      </c>
      <c r="C201">
        <v>2011</v>
      </c>
      <c r="D201" t="s">
        <v>665</v>
      </c>
      <c r="E201" t="s">
        <v>666</v>
      </c>
      <c r="F201" t="s">
        <v>39</v>
      </c>
      <c r="G201" t="s">
        <v>30</v>
      </c>
      <c r="H201">
        <v>22699731</v>
      </c>
      <c r="I201">
        <v>20845307443.3657</v>
      </c>
      <c r="J201">
        <v>20163106796.116501</v>
      </c>
      <c r="K201">
        <v>24775404530.744301</v>
      </c>
      <c r="L201">
        <v>0</v>
      </c>
      <c r="M201">
        <v>1</v>
      </c>
      <c r="N201">
        <f t="shared" si="36"/>
        <v>0</v>
      </c>
      <c r="O201">
        <f t="shared" si="37"/>
        <v>0</v>
      </c>
      <c r="P201">
        <f t="shared" si="38"/>
        <v>1</v>
      </c>
      <c r="Q201">
        <f t="shared" si="39"/>
        <v>0</v>
      </c>
      <c r="R201">
        <f t="shared" si="41"/>
        <v>0</v>
      </c>
      <c r="S201">
        <f t="shared" si="42"/>
        <v>0</v>
      </c>
      <c r="T201">
        <f t="shared" si="43"/>
        <v>0</v>
      </c>
      <c r="U201">
        <f t="shared" si="40"/>
        <v>0</v>
      </c>
      <c r="V201">
        <f t="shared" si="44"/>
        <v>0</v>
      </c>
      <c r="W201">
        <f t="shared" si="45"/>
        <v>0</v>
      </c>
      <c r="X201">
        <f t="shared" si="46"/>
        <v>0</v>
      </c>
      <c r="Y201">
        <f t="shared" si="47"/>
        <v>0</v>
      </c>
    </row>
    <row r="202" spans="1:25" x14ac:dyDescent="0.25">
      <c r="A202" t="s">
        <v>667</v>
      </c>
      <c r="B202" t="s">
        <v>71</v>
      </c>
      <c r="C202">
        <v>2011</v>
      </c>
      <c r="D202" t="s">
        <v>668</v>
      </c>
      <c r="E202" t="s">
        <v>669</v>
      </c>
      <c r="F202" t="s">
        <v>156</v>
      </c>
      <c r="G202" t="s">
        <v>30</v>
      </c>
      <c r="H202">
        <v>13061000</v>
      </c>
      <c r="I202">
        <v>26034000000</v>
      </c>
      <c r="J202">
        <v>24013000000</v>
      </c>
      <c r="K202">
        <v>27018000000</v>
      </c>
      <c r="L202">
        <v>0</v>
      </c>
      <c r="M202">
        <v>1</v>
      </c>
      <c r="N202">
        <f t="shared" si="36"/>
        <v>0</v>
      </c>
      <c r="O202">
        <f t="shared" si="37"/>
        <v>0</v>
      </c>
      <c r="P202">
        <f t="shared" si="38"/>
        <v>0</v>
      </c>
      <c r="Q202">
        <f t="shared" si="39"/>
        <v>0</v>
      </c>
      <c r="R202">
        <f t="shared" si="41"/>
        <v>0</v>
      </c>
      <c r="S202">
        <f t="shared" si="42"/>
        <v>0</v>
      </c>
      <c r="T202">
        <f t="shared" si="43"/>
        <v>0</v>
      </c>
      <c r="U202">
        <f t="shared" si="40"/>
        <v>0</v>
      </c>
      <c r="V202">
        <f t="shared" si="44"/>
        <v>0</v>
      </c>
      <c r="W202">
        <f t="shared" si="45"/>
        <v>0</v>
      </c>
      <c r="X202">
        <f t="shared" si="46"/>
        <v>0</v>
      </c>
      <c r="Y202">
        <f t="shared" si="47"/>
        <v>0</v>
      </c>
    </row>
    <row r="203" spans="1:25" x14ac:dyDescent="0.25">
      <c r="A203" t="s">
        <v>670</v>
      </c>
      <c r="B203" t="s">
        <v>71</v>
      </c>
      <c r="C203">
        <v>2011</v>
      </c>
      <c r="D203" t="s">
        <v>671</v>
      </c>
      <c r="E203" t="s">
        <v>672</v>
      </c>
      <c r="F203" t="s">
        <v>20</v>
      </c>
      <c r="G203" t="s">
        <v>21</v>
      </c>
      <c r="H203">
        <v>11027000</v>
      </c>
      <c r="I203">
        <v>442954000</v>
      </c>
      <c r="J203">
        <v>269077000</v>
      </c>
      <c r="K203">
        <v>932870000</v>
      </c>
      <c r="L203">
        <v>0</v>
      </c>
      <c r="M203">
        <v>0</v>
      </c>
      <c r="N203">
        <f t="shared" si="36"/>
        <v>1</v>
      </c>
      <c r="O203">
        <f t="shared" si="37"/>
        <v>0</v>
      </c>
      <c r="P203">
        <f t="shared" si="38"/>
        <v>0</v>
      </c>
      <c r="Q203">
        <f t="shared" si="39"/>
        <v>0</v>
      </c>
      <c r="R203">
        <f t="shared" si="41"/>
        <v>0</v>
      </c>
      <c r="S203">
        <f t="shared" si="42"/>
        <v>0</v>
      </c>
      <c r="T203">
        <f t="shared" si="43"/>
        <v>0</v>
      </c>
      <c r="U203">
        <f t="shared" si="40"/>
        <v>0</v>
      </c>
      <c r="V203">
        <f t="shared" si="44"/>
        <v>0</v>
      </c>
      <c r="W203">
        <f t="shared" si="45"/>
        <v>0</v>
      </c>
      <c r="X203">
        <f t="shared" si="46"/>
        <v>0</v>
      </c>
      <c r="Y203">
        <f t="shared" si="47"/>
        <v>0</v>
      </c>
    </row>
    <row r="204" spans="1:25" x14ac:dyDescent="0.25">
      <c r="A204" t="s">
        <v>673</v>
      </c>
      <c r="B204" t="s">
        <v>674</v>
      </c>
      <c r="C204">
        <v>2011</v>
      </c>
      <c r="D204" t="s">
        <v>675</v>
      </c>
      <c r="E204" t="s">
        <v>676</v>
      </c>
      <c r="F204" t="s">
        <v>156</v>
      </c>
      <c r="G204" t="s">
        <v>30</v>
      </c>
      <c r="H204">
        <v>159734</v>
      </c>
      <c r="I204">
        <v>5352634526.17628</v>
      </c>
      <c r="J204">
        <v>4419683896.6202803</v>
      </c>
      <c r="K204">
        <v>6512630550.0331297</v>
      </c>
      <c r="L204">
        <v>0</v>
      </c>
      <c r="M204">
        <v>1</v>
      </c>
      <c r="N204">
        <f t="shared" si="36"/>
        <v>0</v>
      </c>
      <c r="O204">
        <f t="shared" si="37"/>
        <v>0</v>
      </c>
      <c r="P204">
        <f t="shared" si="38"/>
        <v>0</v>
      </c>
      <c r="Q204">
        <f t="shared" si="39"/>
        <v>0</v>
      </c>
      <c r="R204">
        <f t="shared" si="41"/>
        <v>0</v>
      </c>
      <c r="S204">
        <f t="shared" si="42"/>
        <v>0</v>
      </c>
      <c r="T204">
        <f t="shared" si="43"/>
        <v>0</v>
      </c>
      <c r="U204">
        <f t="shared" si="40"/>
        <v>0</v>
      </c>
      <c r="V204">
        <f t="shared" si="44"/>
        <v>0</v>
      </c>
      <c r="W204">
        <f t="shared" si="45"/>
        <v>0</v>
      </c>
      <c r="X204">
        <f t="shared" si="46"/>
        <v>0</v>
      </c>
      <c r="Y204">
        <f t="shared" si="47"/>
        <v>0</v>
      </c>
    </row>
    <row r="205" spans="1:25" x14ac:dyDescent="0.25">
      <c r="A205" t="s">
        <v>677</v>
      </c>
      <c r="B205" t="s">
        <v>678</v>
      </c>
      <c r="C205">
        <v>2011</v>
      </c>
      <c r="D205" t="s">
        <v>679</v>
      </c>
      <c r="E205" t="s">
        <v>680</v>
      </c>
      <c r="F205" t="s">
        <v>20</v>
      </c>
      <c r="G205" t="s">
        <v>30</v>
      </c>
      <c r="H205">
        <v>2893208.8200000003</v>
      </c>
      <c r="I205">
        <v>7067834000</v>
      </c>
      <c r="J205">
        <v>5141869000</v>
      </c>
      <c r="K205">
        <v>7283098000</v>
      </c>
      <c r="L205">
        <v>0</v>
      </c>
      <c r="M205">
        <v>1</v>
      </c>
      <c r="N205">
        <f t="shared" si="36"/>
        <v>1</v>
      </c>
      <c r="O205">
        <f t="shared" si="37"/>
        <v>0</v>
      </c>
      <c r="P205">
        <f t="shared" si="38"/>
        <v>0</v>
      </c>
      <c r="Q205">
        <f t="shared" si="39"/>
        <v>0</v>
      </c>
      <c r="R205">
        <f t="shared" si="41"/>
        <v>0</v>
      </c>
      <c r="S205">
        <f t="shared" si="42"/>
        <v>0</v>
      </c>
      <c r="T205">
        <f t="shared" si="43"/>
        <v>0</v>
      </c>
      <c r="U205">
        <f t="shared" si="40"/>
        <v>0</v>
      </c>
      <c r="V205">
        <f t="shared" si="44"/>
        <v>0</v>
      </c>
      <c r="W205">
        <f t="shared" si="45"/>
        <v>0</v>
      </c>
      <c r="X205">
        <f t="shared" si="46"/>
        <v>0</v>
      </c>
      <c r="Y205">
        <f t="shared" si="47"/>
        <v>0</v>
      </c>
    </row>
    <row r="206" spans="1:25" x14ac:dyDescent="0.25">
      <c r="A206" t="s">
        <v>681</v>
      </c>
      <c r="B206" t="s">
        <v>678</v>
      </c>
      <c r="C206">
        <v>2011</v>
      </c>
      <c r="D206" t="s">
        <v>682</v>
      </c>
      <c r="E206" t="s">
        <v>683</v>
      </c>
      <c r="F206" t="s">
        <v>20</v>
      </c>
      <c r="G206" t="s">
        <v>21</v>
      </c>
      <c r="H206">
        <v>1900000</v>
      </c>
      <c r="I206">
        <v>11608000000</v>
      </c>
      <c r="J206">
        <v>9866000000</v>
      </c>
      <c r="K206">
        <v>15353000000</v>
      </c>
      <c r="L206">
        <v>0</v>
      </c>
      <c r="M206">
        <v>0</v>
      </c>
      <c r="N206">
        <f t="shared" si="36"/>
        <v>1</v>
      </c>
      <c r="O206">
        <f t="shared" si="37"/>
        <v>0</v>
      </c>
      <c r="P206">
        <f t="shared" si="38"/>
        <v>0</v>
      </c>
      <c r="Q206">
        <f t="shared" si="39"/>
        <v>0</v>
      </c>
      <c r="R206">
        <f t="shared" si="41"/>
        <v>0</v>
      </c>
      <c r="S206">
        <f t="shared" si="42"/>
        <v>0</v>
      </c>
      <c r="T206">
        <f t="shared" si="43"/>
        <v>0</v>
      </c>
      <c r="U206">
        <f t="shared" si="40"/>
        <v>0</v>
      </c>
      <c r="V206">
        <f t="shared" si="44"/>
        <v>0</v>
      </c>
      <c r="W206">
        <f t="shared" si="45"/>
        <v>0</v>
      </c>
      <c r="X206">
        <f t="shared" si="46"/>
        <v>0</v>
      </c>
      <c r="Y206">
        <f t="shared" si="47"/>
        <v>0</v>
      </c>
    </row>
    <row r="207" spans="1:25" x14ac:dyDescent="0.25">
      <c r="A207" t="s">
        <v>684</v>
      </c>
      <c r="B207" t="s">
        <v>237</v>
      </c>
      <c r="C207">
        <v>2011</v>
      </c>
      <c r="D207" t="s">
        <v>685</v>
      </c>
      <c r="E207" t="s">
        <v>686</v>
      </c>
      <c r="F207" t="s">
        <v>145</v>
      </c>
      <c r="G207" t="s">
        <v>30</v>
      </c>
      <c r="H207">
        <v>36955299</v>
      </c>
      <c r="I207">
        <v>6028959223.3009701</v>
      </c>
      <c r="J207">
        <v>5849205177.9935303</v>
      </c>
      <c r="K207">
        <v>12598201941.747601</v>
      </c>
      <c r="L207">
        <v>0</v>
      </c>
      <c r="M207">
        <v>1</v>
      </c>
      <c r="N207">
        <f t="shared" si="36"/>
        <v>0</v>
      </c>
      <c r="O207">
        <f t="shared" si="37"/>
        <v>0</v>
      </c>
      <c r="P207">
        <f t="shared" si="38"/>
        <v>0</v>
      </c>
      <c r="Q207">
        <f t="shared" si="39"/>
        <v>0</v>
      </c>
      <c r="R207">
        <f t="shared" si="41"/>
        <v>0</v>
      </c>
      <c r="S207">
        <f t="shared" si="42"/>
        <v>0</v>
      </c>
      <c r="T207">
        <f t="shared" si="43"/>
        <v>0</v>
      </c>
      <c r="U207">
        <f t="shared" si="40"/>
        <v>0</v>
      </c>
      <c r="V207">
        <f t="shared" si="44"/>
        <v>1</v>
      </c>
      <c r="W207">
        <f t="shared" si="45"/>
        <v>0</v>
      </c>
      <c r="X207">
        <f t="shared" si="46"/>
        <v>0</v>
      </c>
      <c r="Y207">
        <f t="shared" si="47"/>
        <v>0</v>
      </c>
    </row>
    <row r="208" spans="1:25" x14ac:dyDescent="0.25">
      <c r="A208" t="s">
        <v>687</v>
      </c>
      <c r="B208" t="s">
        <v>129</v>
      </c>
      <c r="C208">
        <v>2011</v>
      </c>
      <c r="D208" t="s">
        <v>688</v>
      </c>
      <c r="E208" t="s">
        <v>689</v>
      </c>
      <c r="F208" t="s">
        <v>34</v>
      </c>
      <c r="G208" t="s">
        <v>30</v>
      </c>
      <c r="H208">
        <v>1536702</v>
      </c>
      <c r="I208">
        <v>34259274291.744499</v>
      </c>
      <c r="J208">
        <v>32877668641.9352</v>
      </c>
      <c r="K208">
        <v>18506372270.476501</v>
      </c>
      <c r="L208">
        <v>0</v>
      </c>
      <c r="M208">
        <v>1</v>
      </c>
      <c r="N208">
        <f t="shared" si="36"/>
        <v>0</v>
      </c>
      <c r="O208">
        <f t="shared" si="37"/>
        <v>1</v>
      </c>
      <c r="P208">
        <f t="shared" si="38"/>
        <v>0</v>
      </c>
      <c r="Q208">
        <f t="shared" si="39"/>
        <v>0</v>
      </c>
      <c r="R208">
        <f t="shared" si="41"/>
        <v>0</v>
      </c>
      <c r="S208">
        <f t="shared" si="42"/>
        <v>0</v>
      </c>
      <c r="T208">
        <f t="shared" si="43"/>
        <v>0</v>
      </c>
      <c r="U208">
        <f t="shared" si="40"/>
        <v>0</v>
      </c>
      <c r="V208">
        <f t="shared" si="44"/>
        <v>0</v>
      </c>
      <c r="W208">
        <f t="shared" si="45"/>
        <v>0</v>
      </c>
      <c r="X208">
        <f t="shared" si="46"/>
        <v>0</v>
      </c>
      <c r="Y208">
        <f t="shared" si="47"/>
        <v>0</v>
      </c>
    </row>
    <row r="209" spans="1:25" x14ac:dyDescent="0.25">
      <c r="A209" t="s">
        <v>690</v>
      </c>
      <c r="B209" t="s">
        <v>691</v>
      </c>
      <c r="C209">
        <v>2011</v>
      </c>
      <c r="D209" t="s">
        <v>692</v>
      </c>
      <c r="E209" t="s">
        <v>693</v>
      </c>
      <c r="F209" t="s">
        <v>43</v>
      </c>
      <c r="G209" t="s">
        <v>21</v>
      </c>
      <c r="H209">
        <v>640000</v>
      </c>
      <c r="I209">
        <v>2725893194.5696101</v>
      </c>
      <c r="J209">
        <v>1931509636.9080501</v>
      </c>
      <c r="K209">
        <v>3958545306.5496101</v>
      </c>
      <c r="L209">
        <v>0</v>
      </c>
      <c r="M209">
        <v>0</v>
      </c>
      <c r="N209">
        <f t="shared" si="36"/>
        <v>0</v>
      </c>
      <c r="O209">
        <f t="shared" si="37"/>
        <v>0</v>
      </c>
      <c r="P209">
        <f t="shared" si="38"/>
        <v>0</v>
      </c>
      <c r="Q209">
        <f t="shared" si="39"/>
        <v>1</v>
      </c>
      <c r="R209">
        <f t="shared" si="41"/>
        <v>0</v>
      </c>
      <c r="S209">
        <f t="shared" si="42"/>
        <v>0</v>
      </c>
      <c r="T209">
        <f t="shared" si="43"/>
        <v>0</v>
      </c>
      <c r="U209">
        <f t="shared" si="40"/>
        <v>0</v>
      </c>
      <c r="V209">
        <f t="shared" si="44"/>
        <v>0</v>
      </c>
      <c r="W209">
        <f t="shared" si="45"/>
        <v>0</v>
      </c>
      <c r="X209">
        <f t="shared" si="46"/>
        <v>0</v>
      </c>
      <c r="Y209">
        <f t="shared" si="47"/>
        <v>0</v>
      </c>
    </row>
    <row r="210" spans="1:25" x14ac:dyDescent="0.25">
      <c r="A210" t="s">
        <v>694</v>
      </c>
      <c r="B210" t="s">
        <v>23</v>
      </c>
      <c r="C210">
        <v>2011</v>
      </c>
      <c r="D210" t="s">
        <v>695</v>
      </c>
      <c r="E210" t="s">
        <v>696</v>
      </c>
      <c r="F210" t="s">
        <v>43</v>
      </c>
      <c r="G210" t="s">
        <v>21</v>
      </c>
      <c r="H210">
        <v>38000</v>
      </c>
      <c r="I210">
        <v>507960489.66756499</v>
      </c>
      <c r="J210">
        <v>450548854.44743901</v>
      </c>
      <c r="K210">
        <v>630607569.63162601</v>
      </c>
      <c r="L210">
        <v>0</v>
      </c>
      <c r="M210">
        <v>0</v>
      </c>
      <c r="N210">
        <f t="shared" si="36"/>
        <v>0</v>
      </c>
      <c r="O210">
        <f t="shared" si="37"/>
        <v>0</v>
      </c>
      <c r="P210">
        <f t="shared" si="38"/>
        <v>0</v>
      </c>
      <c r="Q210">
        <f t="shared" si="39"/>
        <v>1</v>
      </c>
      <c r="R210">
        <f t="shared" si="41"/>
        <v>0</v>
      </c>
      <c r="S210">
        <f t="shared" si="42"/>
        <v>0</v>
      </c>
      <c r="T210">
        <f t="shared" si="43"/>
        <v>0</v>
      </c>
      <c r="U210">
        <f t="shared" si="40"/>
        <v>0</v>
      </c>
      <c r="V210">
        <f t="shared" si="44"/>
        <v>0</v>
      </c>
      <c r="W210">
        <f t="shared" si="45"/>
        <v>0</v>
      </c>
      <c r="X210">
        <f t="shared" si="46"/>
        <v>0</v>
      </c>
      <c r="Y210">
        <f t="shared" si="47"/>
        <v>0</v>
      </c>
    </row>
    <row r="211" spans="1:25" x14ac:dyDescent="0.25">
      <c r="A211" t="s">
        <v>697</v>
      </c>
      <c r="B211" t="s">
        <v>223</v>
      </c>
      <c r="C211">
        <v>2011</v>
      </c>
      <c r="D211" t="s">
        <v>698</v>
      </c>
      <c r="E211" t="s">
        <v>699</v>
      </c>
      <c r="F211" t="s">
        <v>124</v>
      </c>
      <c r="G211" t="s">
        <v>30</v>
      </c>
      <c r="H211">
        <v>3210591.6500000004</v>
      </c>
      <c r="I211">
        <v>33175906479.841099</v>
      </c>
      <c r="J211">
        <v>32219971546.6796</v>
      </c>
      <c r="K211">
        <v>25452775004.026402</v>
      </c>
      <c r="L211">
        <v>0</v>
      </c>
      <c r="M211">
        <v>1</v>
      </c>
      <c r="N211">
        <f t="shared" si="36"/>
        <v>0</v>
      </c>
      <c r="O211">
        <f t="shared" si="37"/>
        <v>0</v>
      </c>
      <c r="P211">
        <f t="shared" si="38"/>
        <v>0</v>
      </c>
      <c r="Q211">
        <f t="shared" si="39"/>
        <v>0</v>
      </c>
      <c r="R211">
        <f t="shared" si="41"/>
        <v>0</v>
      </c>
      <c r="S211">
        <f t="shared" si="42"/>
        <v>0</v>
      </c>
      <c r="T211">
        <f t="shared" si="43"/>
        <v>1</v>
      </c>
      <c r="U211">
        <f t="shared" si="40"/>
        <v>0</v>
      </c>
      <c r="V211">
        <f t="shared" si="44"/>
        <v>0</v>
      </c>
      <c r="W211">
        <f t="shared" si="45"/>
        <v>0</v>
      </c>
      <c r="X211">
        <f t="shared" si="46"/>
        <v>0</v>
      </c>
      <c r="Y211">
        <f t="shared" si="47"/>
        <v>0</v>
      </c>
    </row>
    <row r="212" spans="1:25" x14ac:dyDescent="0.25">
      <c r="A212" t="s">
        <v>700</v>
      </c>
      <c r="B212" t="s">
        <v>23</v>
      </c>
      <c r="C212">
        <v>2011</v>
      </c>
      <c r="D212" t="s">
        <v>701</v>
      </c>
      <c r="E212" t="s">
        <v>702</v>
      </c>
      <c r="F212" t="s">
        <v>39</v>
      </c>
      <c r="G212" t="s">
        <v>21</v>
      </c>
      <c r="H212">
        <v>3413000</v>
      </c>
      <c r="I212">
        <v>3254317160.8265901</v>
      </c>
      <c r="J212">
        <v>3048420934.4115</v>
      </c>
      <c r="K212">
        <v>4581019766.39713</v>
      </c>
      <c r="L212">
        <v>0</v>
      </c>
      <c r="M212">
        <v>0</v>
      </c>
      <c r="N212">
        <f t="shared" si="36"/>
        <v>0</v>
      </c>
      <c r="O212">
        <f t="shared" si="37"/>
        <v>0</v>
      </c>
      <c r="P212">
        <f t="shared" si="38"/>
        <v>1</v>
      </c>
      <c r="Q212">
        <f t="shared" si="39"/>
        <v>0</v>
      </c>
      <c r="R212">
        <f t="shared" si="41"/>
        <v>0</v>
      </c>
      <c r="S212">
        <f t="shared" si="42"/>
        <v>0</v>
      </c>
      <c r="T212">
        <f t="shared" si="43"/>
        <v>0</v>
      </c>
      <c r="U212">
        <f t="shared" si="40"/>
        <v>0</v>
      </c>
      <c r="V212">
        <f t="shared" si="44"/>
        <v>0</v>
      </c>
      <c r="W212">
        <f t="shared" si="45"/>
        <v>0</v>
      </c>
      <c r="X212">
        <f t="shared" si="46"/>
        <v>0</v>
      </c>
      <c r="Y212">
        <f t="shared" si="47"/>
        <v>0</v>
      </c>
    </row>
    <row r="213" spans="1:25" x14ac:dyDescent="0.25">
      <c r="A213" t="s">
        <v>703</v>
      </c>
      <c r="B213" t="s">
        <v>71</v>
      </c>
      <c r="C213">
        <v>2011</v>
      </c>
      <c r="D213" t="s">
        <v>704</v>
      </c>
      <c r="E213" t="s">
        <v>705</v>
      </c>
      <c r="F213" t="s">
        <v>39</v>
      </c>
      <c r="G213" t="s">
        <v>21</v>
      </c>
      <c r="H213">
        <v>5038000</v>
      </c>
      <c r="I213">
        <v>4504000000</v>
      </c>
      <c r="J213">
        <v>4182000000</v>
      </c>
      <c r="K213">
        <v>7071000000</v>
      </c>
      <c r="L213">
        <v>0</v>
      </c>
      <c r="M213">
        <v>0</v>
      </c>
      <c r="N213">
        <f t="shared" si="36"/>
        <v>0</v>
      </c>
      <c r="O213">
        <f t="shared" si="37"/>
        <v>0</v>
      </c>
      <c r="P213">
        <f t="shared" si="38"/>
        <v>1</v>
      </c>
      <c r="Q213">
        <f t="shared" si="39"/>
        <v>0</v>
      </c>
      <c r="R213">
        <f t="shared" si="41"/>
        <v>0</v>
      </c>
      <c r="S213">
        <f t="shared" si="42"/>
        <v>0</v>
      </c>
      <c r="T213">
        <f t="shared" si="43"/>
        <v>0</v>
      </c>
      <c r="U213">
        <f t="shared" si="40"/>
        <v>0</v>
      </c>
      <c r="V213">
        <f t="shared" si="44"/>
        <v>0</v>
      </c>
      <c r="W213">
        <f t="shared" si="45"/>
        <v>0</v>
      </c>
      <c r="X213">
        <f t="shared" si="46"/>
        <v>0</v>
      </c>
      <c r="Y213">
        <f t="shared" si="47"/>
        <v>0</v>
      </c>
    </row>
    <row r="214" spans="1:25" x14ac:dyDescent="0.25">
      <c r="A214" t="s">
        <v>706</v>
      </c>
      <c r="B214" t="s">
        <v>17</v>
      </c>
      <c r="C214">
        <v>2011</v>
      </c>
      <c r="D214" t="s">
        <v>707</v>
      </c>
      <c r="E214" t="s">
        <v>708</v>
      </c>
      <c r="F214" t="s">
        <v>43</v>
      </c>
      <c r="G214" t="s">
        <v>21</v>
      </c>
      <c r="H214">
        <v>56500000</v>
      </c>
      <c r="I214">
        <v>38431268791.341003</v>
      </c>
      <c r="J214">
        <v>36840469031.870102</v>
      </c>
      <c r="K214">
        <v>47824870715.574303</v>
      </c>
      <c r="L214">
        <v>0</v>
      </c>
      <c r="M214">
        <v>0</v>
      </c>
      <c r="N214">
        <f t="shared" si="36"/>
        <v>0</v>
      </c>
      <c r="O214">
        <f t="shared" si="37"/>
        <v>0</v>
      </c>
      <c r="P214">
        <f t="shared" si="38"/>
        <v>0</v>
      </c>
      <c r="Q214">
        <f t="shared" si="39"/>
        <v>1</v>
      </c>
      <c r="R214">
        <f t="shared" si="41"/>
        <v>0</v>
      </c>
      <c r="S214">
        <f t="shared" si="42"/>
        <v>0</v>
      </c>
      <c r="T214">
        <f t="shared" si="43"/>
        <v>0</v>
      </c>
      <c r="U214">
        <f t="shared" si="40"/>
        <v>0</v>
      </c>
      <c r="V214">
        <f t="shared" si="44"/>
        <v>0</v>
      </c>
      <c r="W214">
        <f t="shared" si="45"/>
        <v>0</v>
      </c>
      <c r="X214">
        <f t="shared" si="46"/>
        <v>0</v>
      </c>
      <c r="Y214">
        <f t="shared" si="47"/>
        <v>0</v>
      </c>
    </row>
    <row r="215" spans="1:25" x14ac:dyDescent="0.25">
      <c r="A215" t="s">
        <v>709</v>
      </c>
      <c r="B215" t="s">
        <v>56</v>
      </c>
      <c r="C215">
        <v>2011</v>
      </c>
      <c r="D215" t="s">
        <v>710</v>
      </c>
      <c r="E215" t="s">
        <v>711</v>
      </c>
      <c r="F215" t="s">
        <v>20</v>
      </c>
      <c r="G215" t="s">
        <v>21</v>
      </c>
      <c r="H215">
        <v>77000</v>
      </c>
      <c r="I215">
        <v>626871637.61737502</v>
      </c>
      <c r="J215">
        <v>601679394.33419704</v>
      </c>
      <c r="K215">
        <v>670818251.00494099</v>
      </c>
      <c r="L215">
        <v>0</v>
      </c>
      <c r="M215">
        <v>0</v>
      </c>
      <c r="N215">
        <f t="shared" si="36"/>
        <v>1</v>
      </c>
      <c r="O215">
        <f t="shared" si="37"/>
        <v>0</v>
      </c>
      <c r="P215">
        <f t="shared" si="38"/>
        <v>0</v>
      </c>
      <c r="Q215">
        <f t="shared" si="39"/>
        <v>0</v>
      </c>
      <c r="R215">
        <f t="shared" si="41"/>
        <v>0</v>
      </c>
      <c r="S215">
        <f t="shared" si="42"/>
        <v>0</v>
      </c>
      <c r="T215">
        <f t="shared" si="43"/>
        <v>0</v>
      </c>
      <c r="U215">
        <f t="shared" si="40"/>
        <v>0</v>
      </c>
      <c r="V215">
        <f t="shared" si="44"/>
        <v>0</v>
      </c>
      <c r="W215">
        <f t="shared" si="45"/>
        <v>0</v>
      </c>
      <c r="X215">
        <f t="shared" si="46"/>
        <v>0</v>
      </c>
      <c r="Y215">
        <f t="shared" si="47"/>
        <v>0</v>
      </c>
    </row>
    <row r="216" spans="1:25" x14ac:dyDescent="0.25">
      <c r="A216" t="s">
        <v>712</v>
      </c>
      <c r="B216" t="s">
        <v>56</v>
      </c>
      <c r="C216">
        <v>2011</v>
      </c>
      <c r="D216" t="s">
        <v>713</v>
      </c>
      <c r="E216" t="s">
        <v>714</v>
      </c>
      <c r="F216" t="s">
        <v>43</v>
      </c>
      <c r="G216" t="s">
        <v>21</v>
      </c>
      <c r="H216">
        <v>6500000</v>
      </c>
      <c r="I216">
        <v>18691270743.100498</v>
      </c>
      <c r="J216">
        <v>17466755785.760799</v>
      </c>
      <c r="K216">
        <v>10827885519.312401</v>
      </c>
      <c r="L216">
        <v>0</v>
      </c>
      <c r="M216">
        <v>0</v>
      </c>
      <c r="N216">
        <f t="shared" si="36"/>
        <v>0</v>
      </c>
      <c r="O216">
        <f t="shared" si="37"/>
        <v>0</v>
      </c>
      <c r="P216">
        <f t="shared" si="38"/>
        <v>0</v>
      </c>
      <c r="Q216">
        <f t="shared" si="39"/>
        <v>1</v>
      </c>
      <c r="R216">
        <f t="shared" si="41"/>
        <v>0</v>
      </c>
      <c r="S216">
        <f t="shared" si="42"/>
        <v>0</v>
      </c>
      <c r="T216">
        <f t="shared" si="43"/>
        <v>0</v>
      </c>
      <c r="U216">
        <f t="shared" si="40"/>
        <v>0</v>
      </c>
      <c r="V216">
        <f t="shared" si="44"/>
        <v>0</v>
      </c>
      <c r="W216">
        <f t="shared" si="45"/>
        <v>0</v>
      </c>
      <c r="X216">
        <f t="shared" si="46"/>
        <v>0</v>
      </c>
      <c r="Y216">
        <f t="shared" si="47"/>
        <v>0</v>
      </c>
    </row>
    <row r="217" spans="1:25" x14ac:dyDescent="0.25">
      <c r="A217" t="s">
        <v>715</v>
      </c>
      <c r="B217" t="s">
        <v>56</v>
      </c>
      <c r="C217">
        <v>2011</v>
      </c>
      <c r="D217" t="s">
        <v>716</v>
      </c>
      <c r="E217" t="s">
        <v>717</v>
      </c>
      <c r="F217" t="s">
        <v>43</v>
      </c>
      <c r="G217" t="s">
        <v>21</v>
      </c>
      <c r="H217">
        <v>75000</v>
      </c>
      <c r="I217">
        <v>443708616.27925497</v>
      </c>
      <c r="J217">
        <v>448466788.477732</v>
      </c>
      <c r="K217">
        <v>2118065155.1502199</v>
      </c>
      <c r="L217">
        <v>0</v>
      </c>
      <c r="M217">
        <v>0</v>
      </c>
      <c r="N217">
        <f t="shared" si="36"/>
        <v>0</v>
      </c>
      <c r="O217">
        <f t="shared" si="37"/>
        <v>0</v>
      </c>
      <c r="P217">
        <f t="shared" si="38"/>
        <v>0</v>
      </c>
      <c r="Q217">
        <f t="shared" si="39"/>
        <v>1</v>
      </c>
      <c r="R217">
        <f t="shared" si="41"/>
        <v>0</v>
      </c>
      <c r="S217">
        <f t="shared" si="42"/>
        <v>0</v>
      </c>
      <c r="T217">
        <f t="shared" si="43"/>
        <v>0</v>
      </c>
      <c r="U217">
        <f t="shared" si="40"/>
        <v>0</v>
      </c>
      <c r="V217">
        <f t="shared" si="44"/>
        <v>0</v>
      </c>
      <c r="W217">
        <f t="shared" si="45"/>
        <v>0</v>
      </c>
      <c r="X217">
        <f t="shared" si="46"/>
        <v>0</v>
      </c>
      <c r="Y217">
        <f t="shared" si="47"/>
        <v>0</v>
      </c>
    </row>
    <row r="218" spans="1:25" x14ac:dyDescent="0.25">
      <c r="A218" t="s">
        <v>718</v>
      </c>
      <c r="B218" t="s">
        <v>23</v>
      </c>
      <c r="C218">
        <v>2011</v>
      </c>
      <c r="D218" t="s">
        <v>719</v>
      </c>
      <c r="E218" t="s">
        <v>720</v>
      </c>
      <c r="F218" t="s">
        <v>43</v>
      </c>
      <c r="G218" t="s">
        <v>21</v>
      </c>
      <c r="H218">
        <v>830000</v>
      </c>
      <c r="I218">
        <v>2945226864.3306398</v>
      </c>
      <c r="J218">
        <v>1781848607.36748</v>
      </c>
      <c r="K218">
        <v>8106221922.7313604</v>
      </c>
      <c r="L218">
        <v>0</v>
      </c>
      <c r="M218">
        <v>0</v>
      </c>
      <c r="N218">
        <f t="shared" si="36"/>
        <v>0</v>
      </c>
      <c r="O218">
        <f t="shared" si="37"/>
        <v>0</v>
      </c>
      <c r="P218">
        <f t="shared" si="38"/>
        <v>0</v>
      </c>
      <c r="Q218">
        <f t="shared" si="39"/>
        <v>1</v>
      </c>
      <c r="R218">
        <f t="shared" si="41"/>
        <v>0</v>
      </c>
      <c r="S218">
        <f t="shared" si="42"/>
        <v>0</v>
      </c>
      <c r="T218">
        <f t="shared" si="43"/>
        <v>0</v>
      </c>
      <c r="U218">
        <f t="shared" si="40"/>
        <v>0</v>
      </c>
      <c r="V218">
        <f t="shared" si="44"/>
        <v>0</v>
      </c>
      <c r="W218">
        <f t="shared" si="45"/>
        <v>0</v>
      </c>
      <c r="X218">
        <f t="shared" si="46"/>
        <v>0</v>
      </c>
      <c r="Y218">
        <f t="shared" si="47"/>
        <v>0</v>
      </c>
    </row>
    <row r="219" spans="1:25" x14ac:dyDescent="0.25">
      <c r="A219" t="s">
        <v>721</v>
      </c>
      <c r="B219" t="s">
        <v>23</v>
      </c>
      <c r="C219">
        <v>2011</v>
      </c>
      <c r="D219" t="s">
        <v>722</v>
      </c>
      <c r="E219" t="s">
        <v>723</v>
      </c>
      <c r="F219" t="s">
        <v>145</v>
      </c>
      <c r="G219" t="s">
        <v>21</v>
      </c>
      <c r="H219">
        <v>4110000</v>
      </c>
      <c r="I219">
        <v>470428683.73764598</v>
      </c>
      <c r="J219">
        <v>431738701.70709801</v>
      </c>
      <c r="K219">
        <v>763405929.919137</v>
      </c>
      <c r="L219">
        <v>0</v>
      </c>
      <c r="M219">
        <v>0</v>
      </c>
      <c r="N219">
        <f t="shared" si="36"/>
        <v>0</v>
      </c>
      <c r="O219">
        <f t="shared" si="37"/>
        <v>0</v>
      </c>
      <c r="P219">
        <f t="shared" si="38"/>
        <v>0</v>
      </c>
      <c r="Q219">
        <f t="shared" si="39"/>
        <v>0</v>
      </c>
      <c r="R219">
        <f t="shared" si="41"/>
        <v>0</v>
      </c>
      <c r="S219">
        <f t="shared" si="42"/>
        <v>0</v>
      </c>
      <c r="T219">
        <f t="shared" si="43"/>
        <v>0</v>
      </c>
      <c r="U219">
        <f t="shared" si="40"/>
        <v>0</v>
      </c>
      <c r="V219">
        <f t="shared" si="44"/>
        <v>1</v>
      </c>
      <c r="W219">
        <f t="shared" si="45"/>
        <v>0</v>
      </c>
      <c r="X219">
        <f t="shared" si="46"/>
        <v>0</v>
      </c>
      <c r="Y219">
        <f t="shared" si="47"/>
        <v>0</v>
      </c>
    </row>
    <row r="220" spans="1:25" x14ac:dyDescent="0.25">
      <c r="A220" t="s">
        <v>724</v>
      </c>
      <c r="B220" t="s">
        <v>23</v>
      </c>
      <c r="C220">
        <v>2011</v>
      </c>
      <c r="D220" t="s">
        <v>725</v>
      </c>
      <c r="E220" t="s">
        <v>726</v>
      </c>
      <c r="F220" t="s">
        <v>156</v>
      </c>
      <c r="G220" t="s">
        <v>21</v>
      </c>
      <c r="H220">
        <v>60000</v>
      </c>
      <c r="I220">
        <v>277495507.63701701</v>
      </c>
      <c r="J220">
        <v>236677897.57412401</v>
      </c>
      <c r="K220">
        <v>328268194.070081</v>
      </c>
      <c r="L220">
        <v>0</v>
      </c>
      <c r="M220">
        <v>0</v>
      </c>
      <c r="N220">
        <f t="shared" si="36"/>
        <v>0</v>
      </c>
      <c r="O220">
        <f t="shared" si="37"/>
        <v>0</v>
      </c>
      <c r="P220">
        <f t="shared" si="38"/>
        <v>0</v>
      </c>
      <c r="Q220">
        <f t="shared" si="39"/>
        <v>0</v>
      </c>
      <c r="R220">
        <f t="shared" si="41"/>
        <v>0</v>
      </c>
      <c r="S220">
        <f t="shared" si="42"/>
        <v>0</v>
      </c>
      <c r="T220">
        <f t="shared" si="43"/>
        <v>0</v>
      </c>
      <c r="U220">
        <f t="shared" si="40"/>
        <v>0</v>
      </c>
      <c r="V220">
        <f t="shared" si="44"/>
        <v>0</v>
      </c>
      <c r="W220">
        <f t="shared" si="45"/>
        <v>0</v>
      </c>
      <c r="X220">
        <f t="shared" si="46"/>
        <v>0</v>
      </c>
      <c r="Y220">
        <f t="shared" si="47"/>
        <v>0</v>
      </c>
    </row>
    <row r="221" spans="1:25" x14ac:dyDescent="0.25">
      <c r="A221" t="s">
        <v>727</v>
      </c>
      <c r="B221" t="s">
        <v>17</v>
      </c>
      <c r="C221">
        <v>2011</v>
      </c>
      <c r="D221" t="s">
        <v>728</v>
      </c>
      <c r="E221" t="s">
        <v>729</v>
      </c>
      <c r="F221" t="s">
        <v>20</v>
      </c>
      <c r="G221" t="s">
        <v>21</v>
      </c>
      <c r="H221">
        <v>172000</v>
      </c>
      <c r="I221">
        <v>1106085387.8532801</v>
      </c>
      <c r="J221">
        <v>1020324714.3716201</v>
      </c>
      <c r="K221">
        <v>1072074564.04089</v>
      </c>
      <c r="L221">
        <v>0</v>
      </c>
      <c r="M221">
        <v>0</v>
      </c>
      <c r="N221">
        <f t="shared" si="36"/>
        <v>1</v>
      </c>
      <c r="O221">
        <f t="shared" si="37"/>
        <v>0</v>
      </c>
      <c r="P221">
        <f t="shared" si="38"/>
        <v>0</v>
      </c>
      <c r="Q221">
        <f t="shared" si="39"/>
        <v>0</v>
      </c>
      <c r="R221">
        <f t="shared" si="41"/>
        <v>0</v>
      </c>
      <c r="S221">
        <f t="shared" si="42"/>
        <v>0</v>
      </c>
      <c r="T221">
        <f t="shared" si="43"/>
        <v>0</v>
      </c>
      <c r="U221">
        <f t="shared" si="40"/>
        <v>0</v>
      </c>
      <c r="V221">
        <f t="shared" si="44"/>
        <v>0</v>
      </c>
      <c r="W221">
        <f t="shared" si="45"/>
        <v>0</v>
      </c>
      <c r="X221">
        <f t="shared" si="46"/>
        <v>0</v>
      </c>
      <c r="Y221">
        <f t="shared" si="47"/>
        <v>0</v>
      </c>
    </row>
    <row r="222" spans="1:25" x14ac:dyDescent="0.25">
      <c r="A222" t="s">
        <v>730</v>
      </c>
      <c r="B222" t="s">
        <v>17</v>
      </c>
      <c r="C222">
        <v>2011</v>
      </c>
      <c r="D222" t="s">
        <v>731</v>
      </c>
      <c r="E222" t="s">
        <v>732</v>
      </c>
      <c r="F222" t="s">
        <v>20</v>
      </c>
      <c r="G222" t="s">
        <v>30</v>
      </c>
      <c r="H222">
        <v>660000</v>
      </c>
      <c r="I222">
        <v>4096993385.4479899</v>
      </c>
      <c r="J222">
        <v>3653710162.3571901</v>
      </c>
      <c r="K222">
        <v>4697366205.6524401</v>
      </c>
      <c r="L222">
        <v>0</v>
      </c>
      <c r="M222">
        <v>1</v>
      </c>
      <c r="N222">
        <f t="shared" si="36"/>
        <v>1</v>
      </c>
      <c r="O222">
        <f t="shared" si="37"/>
        <v>0</v>
      </c>
      <c r="P222">
        <f t="shared" si="38"/>
        <v>0</v>
      </c>
      <c r="Q222">
        <f t="shared" si="39"/>
        <v>0</v>
      </c>
      <c r="R222">
        <f t="shared" si="41"/>
        <v>0</v>
      </c>
      <c r="S222">
        <f t="shared" si="42"/>
        <v>0</v>
      </c>
      <c r="T222">
        <f t="shared" si="43"/>
        <v>0</v>
      </c>
      <c r="U222">
        <f t="shared" si="40"/>
        <v>0</v>
      </c>
      <c r="V222">
        <f t="shared" si="44"/>
        <v>0</v>
      </c>
      <c r="W222">
        <f t="shared" si="45"/>
        <v>0</v>
      </c>
      <c r="X222">
        <f t="shared" si="46"/>
        <v>0</v>
      </c>
      <c r="Y222">
        <f t="shared" si="47"/>
        <v>0</v>
      </c>
    </row>
    <row r="223" spans="1:25" x14ac:dyDescent="0.25">
      <c r="A223" t="s">
        <v>733</v>
      </c>
      <c r="B223" t="s">
        <v>17</v>
      </c>
      <c r="C223">
        <v>2011</v>
      </c>
      <c r="D223" t="s">
        <v>734</v>
      </c>
      <c r="E223" t="s">
        <v>735</v>
      </c>
      <c r="F223" t="s">
        <v>102</v>
      </c>
      <c r="G223" t="s">
        <v>21</v>
      </c>
      <c r="H223">
        <v>307000</v>
      </c>
      <c r="I223">
        <v>11490920024.0529</v>
      </c>
      <c r="J223">
        <v>11101286831.028299</v>
      </c>
      <c r="K223">
        <v>10128779314.491899</v>
      </c>
      <c r="L223">
        <v>0</v>
      </c>
      <c r="M223">
        <v>0</v>
      </c>
      <c r="N223">
        <f t="shared" si="36"/>
        <v>0</v>
      </c>
      <c r="O223">
        <f t="shared" si="37"/>
        <v>0</v>
      </c>
      <c r="P223">
        <f t="shared" si="38"/>
        <v>0</v>
      </c>
      <c r="Q223">
        <f t="shared" si="39"/>
        <v>0</v>
      </c>
      <c r="R223">
        <f t="shared" si="41"/>
        <v>1</v>
      </c>
      <c r="S223">
        <f t="shared" si="42"/>
        <v>0</v>
      </c>
      <c r="T223">
        <f t="shared" si="43"/>
        <v>0</v>
      </c>
      <c r="U223">
        <f t="shared" si="40"/>
        <v>0</v>
      </c>
      <c r="V223">
        <f t="shared" si="44"/>
        <v>0</v>
      </c>
      <c r="W223">
        <f t="shared" si="45"/>
        <v>0</v>
      </c>
      <c r="X223">
        <f t="shared" si="46"/>
        <v>0</v>
      </c>
      <c r="Y223">
        <f t="shared" si="47"/>
        <v>0</v>
      </c>
    </row>
    <row r="224" spans="1:25" x14ac:dyDescent="0.25">
      <c r="A224" t="s">
        <v>736</v>
      </c>
      <c r="B224" t="s">
        <v>49</v>
      </c>
      <c r="C224">
        <v>2011</v>
      </c>
      <c r="D224" t="s">
        <v>737</v>
      </c>
      <c r="E224" t="s">
        <v>738</v>
      </c>
      <c r="F224" t="s">
        <v>20</v>
      </c>
      <c r="G224" t="s">
        <v>30</v>
      </c>
      <c r="H224">
        <v>1960743</v>
      </c>
      <c r="I224">
        <v>5173851132.68608</v>
      </c>
      <c r="J224">
        <v>4031067961.16505</v>
      </c>
      <c r="K224">
        <v>7815663430.4207096</v>
      </c>
      <c r="L224">
        <v>0</v>
      </c>
      <c r="M224">
        <v>1</v>
      </c>
      <c r="N224">
        <f t="shared" si="36"/>
        <v>1</v>
      </c>
      <c r="O224">
        <f t="shared" si="37"/>
        <v>0</v>
      </c>
      <c r="P224">
        <f t="shared" si="38"/>
        <v>0</v>
      </c>
      <c r="Q224">
        <f t="shared" si="39"/>
        <v>0</v>
      </c>
      <c r="R224">
        <f t="shared" si="41"/>
        <v>0</v>
      </c>
      <c r="S224">
        <f t="shared" si="42"/>
        <v>0</v>
      </c>
      <c r="T224">
        <f t="shared" si="43"/>
        <v>0</v>
      </c>
      <c r="U224">
        <f t="shared" si="40"/>
        <v>0</v>
      </c>
      <c r="V224">
        <f t="shared" si="44"/>
        <v>0</v>
      </c>
      <c r="W224">
        <f t="shared" si="45"/>
        <v>0</v>
      </c>
      <c r="X224">
        <f t="shared" si="46"/>
        <v>0</v>
      </c>
      <c r="Y224">
        <f t="shared" si="47"/>
        <v>0</v>
      </c>
    </row>
    <row r="225" spans="1:25" x14ac:dyDescent="0.25">
      <c r="A225" t="s">
        <v>739</v>
      </c>
      <c r="B225" t="s">
        <v>17</v>
      </c>
      <c r="C225">
        <v>2011</v>
      </c>
      <c r="D225" t="s">
        <v>740</v>
      </c>
      <c r="E225" t="s">
        <v>741</v>
      </c>
      <c r="F225" t="s">
        <v>102</v>
      </c>
      <c r="G225" t="s">
        <v>30</v>
      </c>
      <c r="H225">
        <v>252446</v>
      </c>
      <c r="I225">
        <v>14755850871.9182</v>
      </c>
      <c r="J225">
        <v>14388863499.699301</v>
      </c>
      <c r="K225">
        <v>16287011425.1353</v>
      </c>
      <c r="L225">
        <v>0</v>
      </c>
      <c r="M225">
        <v>1</v>
      </c>
      <c r="N225">
        <f t="shared" si="36"/>
        <v>0</v>
      </c>
      <c r="O225">
        <f t="shared" si="37"/>
        <v>0</v>
      </c>
      <c r="P225">
        <f t="shared" si="38"/>
        <v>0</v>
      </c>
      <c r="Q225">
        <f t="shared" si="39"/>
        <v>0</v>
      </c>
      <c r="R225">
        <f t="shared" si="41"/>
        <v>1</v>
      </c>
      <c r="S225">
        <f t="shared" si="42"/>
        <v>0</v>
      </c>
      <c r="T225">
        <f t="shared" si="43"/>
        <v>0</v>
      </c>
      <c r="U225">
        <f t="shared" si="40"/>
        <v>0</v>
      </c>
      <c r="V225">
        <f t="shared" si="44"/>
        <v>0</v>
      </c>
      <c r="W225">
        <f t="shared" si="45"/>
        <v>0</v>
      </c>
      <c r="X225">
        <f t="shared" si="46"/>
        <v>0</v>
      </c>
      <c r="Y225">
        <f t="shared" si="47"/>
        <v>0</v>
      </c>
    </row>
    <row r="226" spans="1:25" x14ac:dyDescent="0.25">
      <c r="A226" t="s">
        <v>742</v>
      </c>
      <c r="B226" t="s">
        <v>743</v>
      </c>
      <c r="C226">
        <v>2011</v>
      </c>
      <c r="D226" t="s">
        <v>744</v>
      </c>
      <c r="E226" t="s">
        <v>745</v>
      </c>
      <c r="F226" t="s">
        <v>43</v>
      </c>
      <c r="G226" t="s">
        <v>21</v>
      </c>
      <c r="H226">
        <v>24516160</v>
      </c>
      <c r="I226">
        <v>3563000000</v>
      </c>
      <c r="J226">
        <v>2338000000</v>
      </c>
      <c r="K226">
        <v>11731000000</v>
      </c>
      <c r="L226">
        <v>0</v>
      </c>
      <c r="M226">
        <v>0</v>
      </c>
      <c r="N226">
        <f t="shared" si="36"/>
        <v>0</v>
      </c>
      <c r="O226">
        <f t="shared" si="37"/>
        <v>0</v>
      </c>
      <c r="P226">
        <f t="shared" si="38"/>
        <v>0</v>
      </c>
      <c r="Q226">
        <f t="shared" si="39"/>
        <v>1</v>
      </c>
      <c r="R226">
        <f t="shared" si="41"/>
        <v>0</v>
      </c>
      <c r="S226">
        <f t="shared" si="42"/>
        <v>0</v>
      </c>
      <c r="T226">
        <f t="shared" si="43"/>
        <v>0</v>
      </c>
      <c r="U226">
        <f t="shared" si="40"/>
        <v>0</v>
      </c>
      <c r="V226">
        <f t="shared" si="44"/>
        <v>0</v>
      </c>
      <c r="W226">
        <f t="shared" si="45"/>
        <v>0</v>
      </c>
      <c r="X226">
        <f t="shared" si="46"/>
        <v>0</v>
      </c>
      <c r="Y226">
        <f t="shared" si="47"/>
        <v>0</v>
      </c>
    </row>
    <row r="227" spans="1:25" x14ac:dyDescent="0.25">
      <c r="A227" t="s">
        <v>746</v>
      </c>
      <c r="B227" t="s">
        <v>691</v>
      </c>
      <c r="C227">
        <v>2011</v>
      </c>
      <c r="D227" t="s">
        <v>747</v>
      </c>
      <c r="E227" t="s">
        <v>748</v>
      </c>
      <c r="F227" t="s">
        <v>156</v>
      </c>
      <c r="G227" t="s">
        <v>30</v>
      </c>
      <c r="H227">
        <v>404505</v>
      </c>
      <c r="I227">
        <v>1899118000</v>
      </c>
      <c r="J227">
        <v>1621850000</v>
      </c>
      <c r="K227">
        <v>1572609000</v>
      </c>
      <c r="L227">
        <v>0</v>
      </c>
      <c r="M227">
        <v>1</v>
      </c>
      <c r="N227">
        <f t="shared" si="36"/>
        <v>0</v>
      </c>
      <c r="O227">
        <f t="shared" si="37"/>
        <v>0</v>
      </c>
      <c r="P227">
        <f t="shared" si="38"/>
        <v>0</v>
      </c>
      <c r="Q227">
        <f t="shared" si="39"/>
        <v>0</v>
      </c>
      <c r="R227">
        <f t="shared" si="41"/>
        <v>0</v>
      </c>
      <c r="S227">
        <f t="shared" si="42"/>
        <v>0</v>
      </c>
      <c r="T227">
        <f t="shared" si="43"/>
        <v>0</v>
      </c>
      <c r="U227">
        <f t="shared" si="40"/>
        <v>0</v>
      </c>
      <c r="V227">
        <f t="shared" si="44"/>
        <v>0</v>
      </c>
      <c r="W227">
        <f t="shared" si="45"/>
        <v>0</v>
      </c>
      <c r="X227">
        <f t="shared" si="46"/>
        <v>0</v>
      </c>
      <c r="Y227">
        <f t="shared" si="47"/>
        <v>0</v>
      </c>
    </row>
    <row r="228" spans="1:25" x14ac:dyDescent="0.25">
      <c r="A228" t="s">
        <v>749</v>
      </c>
      <c r="B228" t="s">
        <v>104</v>
      </c>
      <c r="C228">
        <v>2011</v>
      </c>
      <c r="D228" t="s">
        <v>750</v>
      </c>
      <c r="E228" t="s">
        <v>751</v>
      </c>
      <c r="F228" t="s">
        <v>156</v>
      </c>
      <c r="G228" t="s">
        <v>21</v>
      </c>
      <c r="H228">
        <v>331</v>
      </c>
      <c r="I228">
        <v>2796973.86644592</v>
      </c>
      <c r="J228">
        <v>4999174.2969094897</v>
      </c>
      <c r="K228">
        <v>82183336.738410607</v>
      </c>
      <c r="L228">
        <v>0</v>
      </c>
      <c r="M228">
        <v>0</v>
      </c>
      <c r="N228">
        <f t="shared" si="36"/>
        <v>0</v>
      </c>
      <c r="O228">
        <f t="shared" si="37"/>
        <v>0</v>
      </c>
      <c r="P228">
        <f t="shared" si="38"/>
        <v>0</v>
      </c>
      <c r="Q228">
        <f t="shared" si="39"/>
        <v>0</v>
      </c>
      <c r="R228">
        <f t="shared" si="41"/>
        <v>0</v>
      </c>
      <c r="S228">
        <f t="shared" si="42"/>
        <v>0</v>
      </c>
      <c r="T228">
        <f t="shared" si="43"/>
        <v>0</v>
      </c>
      <c r="U228">
        <f t="shared" si="40"/>
        <v>0</v>
      </c>
      <c r="V228">
        <f t="shared" si="44"/>
        <v>0</v>
      </c>
      <c r="W228">
        <f t="shared" si="45"/>
        <v>0</v>
      </c>
      <c r="X228">
        <f t="shared" si="46"/>
        <v>0</v>
      </c>
      <c r="Y228">
        <f t="shared" si="47"/>
        <v>0</v>
      </c>
    </row>
    <row r="229" spans="1:25" x14ac:dyDescent="0.25">
      <c r="A229" t="s">
        <v>752</v>
      </c>
      <c r="B229" t="s">
        <v>691</v>
      </c>
      <c r="C229">
        <v>2011</v>
      </c>
      <c r="D229" t="s">
        <v>753</v>
      </c>
      <c r="E229" t="s">
        <v>754</v>
      </c>
      <c r="F229" t="s">
        <v>43</v>
      </c>
      <c r="G229" t="s">
        <v>21</v>
      </c>
      <c r="H229">
        <v>2270000</v>
      </c>
      <c r="I229">
        <v>6426640309.3113203</v>
      </c>
      <c r="J229">
        <v>2580016860.9552598</v>
      </c>
      <c r="K229">
        <v>8910142736.7074604</v>
      </c>
      <c r="L229">
        <v>0</v>
      </c>
      <c r="M229">
        <v>0</v>
      </c>
      <c r="N229">
        <f t="shared" si="36"/>
        <v>0</v>
      </c>
      <c r="O229">
        <f t="shared" si="37"/>
        <v>0</v>
      </c>
      <c r="P229">
        <f t="shared" si="38"/>
        <v>0</v>
      </c>
      <c r="Q229">
        <f t="shared" si="39"/>
        <v>1</v>
      </c>
      <c r="R229">
        <f t="shared" si="41"/>
        <v>0</v>
      </c>
      <c r="S229">
        <f t="shared" si="42"/>
        <v>0</v>
      </c>
      <c r="T229">
        <f t="shared" si="43"/>
        <v>0</v>
      </c>
      <c r="U229">
        <f t="shared" si="40"/>
        <v>0</v>
      </c>
      <c r="V229">
        <f t="shared" si="44"/>
        <v>0</v>
      </c>
      <c r="W229">
        <f t="shared" si="45"/>
        <v>0</v>
      </c>
      <c r="X229">
        <f t="shared" si="46"/>
        <v>0</v>
      </c>
      <c r="Y229">
        <f t="shared" si="47"/>
        <v>0</v>
      </c>
    </row>
    <row r="230" spans="1:25" x14ac:dyDescent="0.25">
      <c r="A230" t="s">
        <v>755</v>
      </c>
      <c r="B230" t="s">
        <v>45</v>
      </c>
      <c r="C230">
        <v>2011</v>
      </c>
      <c r="D230" t="s">
        <v>756</v>
      </c>
      <c r="E230" t="s">
        <v>757</v>
      </c>
      <c r="F230" t="s">
        <v>135</v>
      </c>
      <c r="G230" t="s">
        <v>30</v>
      </c>
      <c r="H230">
        <v>1220137</v>
      </c>
      <c r="I230">
        <v>3842500000</v>
      </c>
      <c r="J230">
        <v>5418000000</v>
      </c>
      <c r="K230">
        <v>16508800000</v>
      </c>
      <c r="L230">
        <v>0</v>
      </c>
      <c r="M230">
        <v>1</v>
      </c>
      <c r="N230">
        <f t="shared" si="36"/>
        <v>0</v>
      </c>
      <c r="O230">
        <f t="shared" si="37"/>
        <v>0</v>
      </c>
      <c r="P230">
        <f t="shared" si="38"/>
        <v>0</v>
      </c>
      <c r="Q230">
        <f t="shared" si="39"/>
        <v>0</v>
      </c>
      <c r="R230">
        <f t="shared" si="41"/>
        <v>0</v>
      </c>
      <c r="S230">
        <f t="shared" si="42"/>
        <v>0</v>
      </c>
      <c r="T230">
        <f t="shared" si="43"/>
        <v>0</v>
      </c>
      <c r="U230">
        <f t="shared" si="40"/>
        <v>1</v>
      </c>
      <c r="V230">
        <f t="shared" si="44"/>
        <v>0</v>
      </c>
      <c r="W230">
        <f t="shared" si="45"/>
        <v>0</v>
      </c>
      <c r="X230">
        <f t="shared" si="46"/>
        <v>0</v>
      </c>
      <c r="Y230">
        <f t="shared" si="47"/>
        <v>0</v>
      </c>
    </row>
    <row r="231" spans="1:25" x14ac:dyDescent="0.25">
      <c r="A231" t="s">
        <v>758</v>
      </c>
      <c r="B231" t="s">
        <v>17</v>
      </c>
      <c r="C231">
        <v>2011</v>
      </c>
      <c r="D231" t="s">
        <v>759</v>
      </c>
      <c r="E231" t="s">
        <v>760</v>
      </c>
      <c r="F231" t="s">
        <v>124</v>
      </c>
      <c r="G231" t="s">
        <v>30</v>
      </c>
      <c r="H231">
        <v>1142946</v>
      </c>
      <c r="I231">
        <v>26927138029.633499</v>
      </c>
      <c r="J231">
        <v>26141434884.325401</v>
      </c>
      <c r="K231">
        <v>37097010657.655296</v>
      </c>
      <c r="L231">
        <v>0</v>
      </c>
      <c r="M231">
        <v>1</v>
      </c>
      <c r="N231">
        <f t="shared" si="36"/>
        <v>0</v>
      </c>
      <c r="O231">
        <f t="shared" si="37"/>
        <v>0</v>
      </c>
      <c r="P231">
        <f t="shared" si="38"/>
        <v>0</v>
      </c>
      <c r="Q231">
        <f t="shared" si="39"/>
        <v>0</v>
      </c>
      <c r="R231">
        <f t="shared" si="41"/>
        <v>0</v>
      </c>
      <c r="S231">
        <f t="shared" si="42"/>
        <v>0</v>
      </c>
      <c r="T231">
        <f t="shared" si="43"/>
        <v>1</v>
      </c>
      <c r="U231">
        <f t="shared" si="40"/>
        <v>0</v>
      </c>
      <c r="V231">
        <f t="shared" si="44"/>
        <v>0</v>
      </c>
      <c r="W231">
        <f t="shared" si="45"/>
        <v>0</v>
      </c>
      <c r="X231">
        <f t="shared" si="46"/>
        <v>0</v>
      </c>
      <c r="Y231">
        <f t="shared" si="47"/>
        <v>0</v>
      </c>
    </row>
    <row r="232" spans="1:25" x14ac:dyDescent="0.25">
      <c r="A232" t="s">
        <v>761</v>
      </c>
      <c r="B232" t="s">
        <v>23</v>
      </c>
      <c r="C232">
        <v>2011</v>
      </c>
      <c r="D232" t="s">
        <v>762</v>
      </c>
      <c r="E232" t="s">
        <v>763</v>
      </c>
      <c r="F232" t="s">
        <v>43</v>
      </c>
      <c r="G232" t="s">
        <v>21</v>
      </c>
      <c r="H232">
        <v>10300</v>
      </c>
      <c r="I232">
        <v>245228705.30098799</v>
      </c>
      <c r="J232">
        <v>228470143.30637899</v>
      </c>
      <c r="K232">
        <v>159100233.60287499</v>
      </c>
      <c r="L232">
        <v>0</v>
      </c>
      <c r="M232">
        <v>0</v>
      </c>
      <c r="N232">
        <f t="shared" si="36"/>
        <v>0</v>
      </c>
      <c r="O232">
        <f t="shared" si="37"/>
        <v>0</v>
      </c>
      <c r="P232">
        <f t="shared" si="38"/>
        <v>0</v>
      </c>
      <c r="Q232">
        <f t="shared" si="39"/>
        <v>1</v>
      </c>
      <c r="R232">
        <f t="shared" si="41"/>
        <v>0</v>
      </c>
      <c r="S232">
        <f t="shared" si="42"/>
        <v>0</v>
      </c>
      <c r="T232">
        <f t="shared" si="43"/>
        <v>0</v>
      </c>
      <c r="U232">
        <f t="shared" si="40"/>
        <v>0</v>
      </c>
      <c r="V232">
        <f t="shared" si="44"/>
        <v>0</v>
      </c>
      <c r="W232">
        <f t="shared" si="45"/>
        <v>0</v>
      </c>
      <c r="X232">
        <f t="shared" si="46"/>
        <v>0</v>
      </c>
      <c r="Y232">
        <f t="shared" si="47"/>
        <v>0</v>
      </c>
    </row>
    <row r="233" spans="1:25" x14ac:dyDescent="0.25">
      <c r="A233" t="s">
        <v>764</v>
      </c>
      <c r="B233" t="s">
        <v>17</v>
      </c>
      <c r="C233">
        <v>2011</v>
      </c>
      <c r="D233" t="s">
        <v>765</v>
      </c>
      <c r="E233" t="s">
        <v>766</v>
      </c>
      <c r="F233" t="s">
        <v>20</v>
      </c>
      <c r="G233" t="s">
        <v>21</v>
      </c>
      <c r="H233">
        <v>640000</v>
      </c>
      <c r="I233">
        <v>815292723.99278402</v>
      </c>
      <c r="J233">
        <v>765207384.24533999</v>
      </c>
      <c r="K233">
        <v>792742609.741431</v>
      </c>
      <c r="L233">
        <v>0</v>
      </c>
      <c r="M233">
        <v>0</v>
      </c>
      <c r="N233">
        <f t="shared" si="36"/>
        <v>1</v>
      </c>
      <c r="O233">
        <f t="shared" si="37"/>
        <v>0</v>
      </c>
      <c r="P233">
        <f t="shared" si="38"/>
        <v>0</v>
      </c>
      <c r="Q233">
        <f t="shared" si="39"/>
        <v>0</v>
      </c>
      <c r="R233">
        <f t="shared" si="41"/>
        <v>0</v>
      </c>
      <c r="S233">
        <f t="shared" si="42"/>
        <v>0</v>
      </c>
      <c r="T233">
        <f t="shared" si="43"/>
        <v>0</v>
      </c>
      <c r="U233">
        <f t="shared" si="40"/>
        <v>0</v>
      </c>
      <c r="V233">
        <f t="shared" si="44"/>
        <v>0</v>
      </c>
      <c r="W233">
        <f t="shared" si="45"/>
        <v>0</v>
      </c>
      <c r="X233">
        <f t="shared" si="46"/>
        <v>0</v>
      </c>
      <c r="Y233">
        <f t="shared" si="47"/>
        <v>0</v>
      </c>
    </row>
    <row r="234" spans="1:25" x14ac:dyDescent="0.25">
      <c r="A234" t="s">
        <v>767</v>
      </c>
      <c r="B234" t="s">
        <v>17</v>
      </c>
      <c r="C234">
        <v>2011</v>
      </c>
      <c r="D234" t="s">
        <v>768</v>
      </c>
      <c r="E234" t="s">
        <v>769</v>
      </c>
      <c r="F234" t="s">
        <v>43</v>
      </c>
      <c r="G234" t="s">
        <v>30</v>
      </c>
      <c r="H234">
        <v>17694000</v>
      </c>
      <c r="I234">
        <v>22352062537.582699</v>
      </c>
      <c r="J234">
        <v>20882754058.9296</v>
      </c>
      <c r="K234">
        <v>26837342152.736</v>
      </c>
      <c r="L234">
        <v>0</v>
      </c>
      <c r="M234">
        <v>1</v>
      </c>
      <c r="N234">
        <f t="shared" si="36"/>
        <v>0</v>
      </c>
      <c r="O234">
        <f t="shared" si="37"/>
        <v>0</v>
      </c>
      <c r="P234">
        <f t="shared" si="38"/>
        <v>0</v>
      </c>
      <c r="Q234">
        <f t="shared" si="39"/>
        <v>1</v>
      </c>
      <c r="R234">
        <f t="shared" si="41"/>
        <v>0</v>
      </c>
      <c r="S234">
        <f t="shared" si="42"/>
        <v>0</v>
      </c>
      <c r="T234">
        <f t="shared" si="43"/>
        <v>0</v>
      </c>
      <c r="U234">
        <f t="shared" si="40"/>
        <v>0</v>
      </c>
      <c r="V234">
        <f t="shared" si="44"/>
        <v>0</v>
      </c>
      <c r="W234">
        <f t="shared" si="45"/>
        <v>0</v>
      </c>
      <c r="X234">
        <f t="shared" si="46"/>
        <v>0</v>
      </c>
      <c r="Y234">
        <f t="shared" si="47"/>
        <v>0</v>
      </c>
    </row>
    <row r="235" spans="1:25" x14ac:dyDescent="0.25">
      <c r="A235" t="s">
        <v>770</v>
      </c>
      <c r="B235" t="s">
        <v>171</v>
      </c>
      <c r="C235">
        <v>2011</v>
      </c>
      <c r="D235" t="s">
        <v>771</v>
      </c>
      <c r="E235" t="s">
        <v>772</v>
      </c>
      <c r="F235" t="s">
        <v>20</v>
      </c>
      <c r="G235" t="s">
        <v>21</v>
      </c>
      <c r="H235">
        <v>20200</v>
      </c>
      <c r="I235">
        <v>180574018.748382</v>
      </c>
      <c r="J235">
        <v>168985000.21579599</v>
      </c>
      <c r="K235">
        <v>169598187.207596</v>
      </c>
      <c r="L235">
        <v>0</v>
      </c>
      <c r="M235">
        <v>0</v>
      </c>
      <c r="N235">
        <f t="shared" si="36"/>
        <v>1</v>
      </c>
      <c r="O235">
        <f t="shared" si="37"/>
        <v>0</v>
      </c>
      <c r="P235">
        <f t="shared" si="38"/>
        <v>0</v>
      </c>
      <c r="Q235">
        <f t="shared" si="39"/>
        <v>0</v>
      </c>
      <c r="R235">
        <f t="shared" si="41"/>
        <v>0</v>
      </c>
      <c r="S235">
        <f t="shared" si="42"/>
        <v>0</v>
      </c>
      <c r="T235">
        <f t="shared" si="43"/>
        <v>0</v>
      </c>
      <c r="U235">
        <f t="shared" si="40"/>
        <v>0</v>
      </c>
      <c r="V235">
        <f t="shared" si="44"/>
        <v>0</v>
      </c>
      <c r="W235">
        <f t="shared" si="45"/>
        <v>0</v>
      </c>
      <c r="X235">
        <f t="shared" si="46"/>
        <v>0</v>
      </c>
      <c r="Y235">
        <f t="shared" si="47"/>
        <v>0</v>
      </c>
    </row>
    <row r="236" spans="1:25" x14ac:dyDescent="0.25">
      <c r="A236" t="s">
        <v>773</v>
      </c>
      <c r="B236" t="s">
        <v>75</v>
      </c>
      <c r="C236">
        <v>2011</v>
      </c>
      <c r="D236" t="s">
        <v>774</v>
      </c>
      <c r="E236" t="s">
        <v>775</v>
      </c>
      <c r="F236" t="s">
        <v>20</v>
      </c>
      <c r="G236" t="s">
        <v>30</v>
      </c>
      <c r="H236">
        <v>4593900</v>
      </c>
      <c r="I236">
        <v>11712621359.223301</v>
      </c>
      <c r="J236">
        <v>10510032362.459499</v>
      </c>
      <c r="K236">
        <v>14442718446.6019</v>
      </c>
      <c r="L236">
        <v>0</v>
      </c>
      <c r="M236">
        <v>1</v>
      </c>
      <c r="N236">
        <f t="shared" si="36"/>
        <v>1</v>
      </c>
      <c r="O236">
        <f t="shared" si="37"/>
        <v>0</v>
      </c>
      <c r="P236">
        <f t="shared" si="38"/>
        <v>0</v>
      </c>
      <c r="Q236">
        <f t="shared" si="39"/>
        <v>0</v>
      </c>
      <c r="R236">
        <f t="shared" si="41"/>
        <v>0</v>
      </c>
      <c r="S236">
        <f t="shared" si="42"/>
        <v>0</v>
      </c>
      <c r="T236">
        <f t="shared" si="43"/>
        <v>0</v>
      </c>
      <c r="U236">
        <f t="shared" si="40"/>
        <v>0</v>
      </c>
      <c r="V236">
        <f t="shared" si="44"/>
        <v>0</v>
      </c>
      <c r="W236">
        <f t="shared" si="45"/>
        <v>0</v>
      </c>
      <c r="X236">
        <f t="shared" si="46"/>
        <v>0</v>
      </c>
      <c r="Y236">
        <f t="shared" si="47"/>
        <v>0</v>
      </c>
    </row>
    <row r="237" spans="1:25" x14ac:dyDescent="0.25">
      <c r="A237" t="s">
        <v>776</v>
      </c>
      <c r="B237" t="s">
        <v>171</v>
      </c>
      <c r="C237">
        <v>2011</v>
      </c>
      <c r="D237" t="s">
        <v>777</v>
      </c>
      <c r="E237" t="s">
        <v>778</v>
      </c>
      <c r="F237" t="s">
        <v>20</v>
      </c>
      <c r="G237" t="s">
        <v>21</v>
      </c>
      <c r="H237">
        <v>18900</v>
      </c>
      <c r="I237">
        <v>174621018.67932701</v>
      </c>
      <c r="J237">
        <v>161216832.61113501</v>
      </c>
      <c r="K237">
        <v>220845636.11566699</v>
      </c>
      <c r="L237">
        <v>0</v>
      </c>
      <c r="M237">
        <v>0</v>
      </c>
      <c r="N237">
        <f t="shared" si="36"/>
        <v>1</v>
      </c>
      <c r="O237">
        <f t="shared" si="37"/>
        <v>0</v>
      </c>
      <c r="P237">
        <f t="shared" si="38"/>
        <v>0</v>
      </c>
      <c r="Q237">
        <f t="shared" si="39"/>
        <v>0</v>
      </c>
      <c r="R237">
        <f t="shared" si="41"/>
        <v>0</v>
      </c>
      <c r="S237">
        <f t="shared" si="42"/>
        <v>0</v>
      </c>
      <c r="T237">
        <f t="shared" si="43"/>
        <v>0</v>
      </c>
      <c r="U237">
        <f t="shared" si="40"/>
        <v>0</v>
      </c>
      <c r="V237">
        <f t="shared" si="44"/>
        <v>0</v>
      </c>
      <c r="W237">
        <f t="shared" si="45"/>
        <v>0</v>
      </c>
      <c r="X237">
        <f t="shared" si="46"/>
        <v>0</v>
      </c>
      <c r="Y237">
        <f t="shared" si="47"/>
        <v>0</v>
      </c>
    </row>
    <row r="238" spans="1:25" x14ac:dyDescent="0.25">
      <c r="A238" t="s">
        <v>779</v>
      </c>
      <c r="B238" t="s">
        <v>171</v>
      </c>
      <c r="C238">
        <v>2011</v>
      </c>
      <c r="D238" t="s">
        <v>780</v>
      </c>
      <c r="E238" t="s">
        <v>781</v>
      </c>
      <c r="F238" t="s">
        <v>163</v>
      </c>
      <c r="G238" t="s">
        <v>21</v>
      </c>
      <c r="H238">
        <v>8000</v>
      </c>
      <c r="I238">
        <v>244871233.57371101</v>
      </c>
      <c r="J238">
        <v>244307750.899133</v>
      </c>
      <c r="K238">
        <v>314360427.21131903</v>
      </c>
      <c r="L238">
        <v>0</v>
      </c>
      <c r="M238">
        <v>0</v>
      </c>
      <c r="N238">
        <f t="shared" si="36"/>
        <v>0</v>
      </c>
      <c r="O238">
        <f t="shared" si="37"/>
        <v>0</v>
      </c>
      <c r="P238">
        <f t="shared" si="38"/>
        <v>0</v>
      </c>
      <c r="Q238">
        <f t="shared" si="39"/>
        <v>0</v>
      </c>
      <c r="R238">
        <f t="shared" si="41"/>
        <v>0</v>
      </c>
      <c r="S238">
        <f t="shared" si="42"/>
        <v>0</v>
      </c>
      <c r="T238">
        <f t="shared" si="43"/>
        <v>0</v>
      </c>
      <c r="U238">
        <f t="shared" si="40"/>
        <v>0</v>
      </c>
      <c r="V238">
        <f t="shared" si="44"/>
        <v>0</v>
      </c>
      <c r="W238">
        <f t="shared" si="45"/>
        <v>1</v>
      </c>
      <c r="X238">
        <f t="shared" si="46"/>
        <v>0</v>
      </c>
      <c r="Y238">
        <f t="shared" si="47"/>
        <v>0</v>
      </c>
    </row>
    <row r="239" spans="1:25" x14ac:dyDescent="0.25">
      <c r="A239" t="s">
        <v>782</v>
      </c>
      <c r="B239" t="s">
        <v>171</v>
      </c>
      <c r="C239">
        <v>2011</v>
      </c>
      <c r="D239" t="s">
        <v>783</v>
      </c>
      <c r="E239" t="s">
        <v>784</v>
      </c>
      <c r="F239" t="s">
        <v>156</v>
      </c>
      <c r="G239" t="s">
        <v>21</v>
      </c>
      <c r="H239">
        <v>20500</v>
      </c>
      <c r="I239">
        <v>103220098.765645</v>
      </c>
      <c r="J239">
        <v>111363109.78851999</v>
      </c>
      <c r="K239">
        <v>126519674.743202</v>
      </c>
      <c r="L239">
        <v>0</v>
      </c>
      <c r="M239">
        <v>0</v>
      </c>
      <c r="N239">
        <f t="shared" si="36"/>
        <v>0</v>
      </c>
      <c r="O239">
        <f t="shared" si="37"/>
        <v>0</v>
      </c>
      <c r="P239">
        <f t="shared" si="38"/>
        <v>0</v>
      </c>
      <c r="Q239">
        <f t="shared" si="39"/>
        <v>0</v>
      </c>
      <c r="R239">
        <f t="shared" si="41"/>
        <v>0</v>
      </c>
      <c r="S239">
        <f t="shared" si="42"/>
        <v>0</v>
      </c>
      <c r="T239">
        <f t="shared" si="43"/>
        <v>0</v>
      </c>
      <c r="U239">
        <f t="shared" si="40"/>
        <v>0</v>
      </c>
      <c r="V239">
        <f t="shared" si="44"/>
        <v>0</v>
      </c>
      <c r="W239">
        <f t="shared" si="45"/>
        <v>0</v>
      </c>
      <c r="X239">
        <f t="shared" si="46"/>
        <v>0</v>
      </c>
      <c r="Y239">
        <f t="shared" si="47"/>
        <v>0</v>
      </c>
    </row>
    <row r="240" spans="1:25" x14ac:dyDescent="0.25">
      <c r="A240" t="s">
        <v>785</v>
      </c>
      <c r="B240" t="s">
        <v>171</v>
      </c>
      <c r="C240">
        <v>2011</v>
      </c>
      <c r="D240" t="s">
        <v>786</v>
      </c>
      <c r="E240" t="s">
        <v>787</v>
      </c>
      <c r="F240" t="s">
        <v>43</v>
      </c>
      <c r="G240" t="s">
        <v>21</v>
      </c>
      <c r="H240">
        <v>1410000</v>
      </c>
      <c r="I240">
        <v>4796210064.3677197</v>
      </c>
      <c r="J240">
        <v>3964411675.6581802</v>
      </c>
      <c r="K240">
        <v>3975985797.1946502</v>
      </c>
      <c r="L240">
        <v>0</v>
      </c>
      <c r="M240">
        <v>0</v>
      </c>
      <c r="N240">
        <f t="shared" si="36"/>
        <v>0</v>
      </c>
      <c r="O240">
        <f t="shared" si="37"/>
        <v>0</v>
      </c>
      <c r="P240">
        <f t="shared" si="38"/>
        <v>0</v>
      </c>
      <c r="Q240">
        <f t="shared" si="39"/>
        <v>1</v>
      </c>
      <c r="R240">
        <f t="shared" si="41"/>
        <v>0</v>
      </c>
      <c r="S240">
        <f t="shared" si="42"/>
        <v>0</v>
      </c>
      <c r="T240">
        <f t="shared" si="43"/>
        <v>0</v>
      </c>
      <c r="U240">
        <f t="shared" si="40"/>
        <v>0</v>
      </c>
      <c r="V240">
        <f t="shared" si="44"/>
        <v>0</v>
      </c>
      <c r="W240">
        <f t="shared" si="45"/>
        <v>0</v>
      </c>
      <c r="X240">
        <f t="shared" si="46"/>
        <v>0</v>
      </c>
      <c r="Y240">
        <f t="shared" si="47"/>
        <v>0</v>
      </c>
    </row>
    <row r="241" spans="1:25" x14ac:dyDescent="0.25">
      <c r="A241" t="s">
        <v>788</v>
      </c>
      <c r="B241" t="s">
        <v>171</v>
      </c>
      <c r="C241">
        <v>2011</v>
      </c>
      <c r="D241" t="s">
        <v>789</v>
      </c>
      <c r="E241" t="s">
        <v>790</v>
      </c>
      <c r="F241" t="s">
        <v>39</v>
      </c>
      <c r="G241" t="s">
        <v>30</v>
      </c>
      <c r="H241">
        <v>12431373</v>
      </c>
      <c r="I241">
        <v>10570313986.068199</v>
      </c>
      <c r="J241">
        <v>10179625918.903799</v>
      </c>
      <c r="K241">
        <v>19325285047.1903</v>
      </c>
      <c r="L241">
        <v>0</v>
      </c>
      <c r="M241">
        <v>1</v>
      </c>
      <c r="N241">
        <f t="shared" si="36"/>
        <v>0</v>
      </c>
      <c r="O241">
        <f t="shared" si="37"/>
        <v>0</v>
      </c>
      <c r="P241">
        <f t="shared" si="38"/>
        <v>1</v>
      </c>
      <c r="Q241">
        <f t="shared" si="39"/>
        <v>0</v>
      </c>
      <c r="R241">
        <f t="shared" si="41"/>
        <v>0</v>
      </c>
      <c r="S241">
        <f t="shared" si="42"/>
        <v>0</v>
      </c>
      <c r="T241">
        <f t="shared" si="43"/>
        <v>0</v>
      </c>
      <c r="U241">
        <f t="shared" si="40"/>
        <v>0</v>
      </c>
      <c r="V241">
        <f t="shared" si="44"/>
        <v>0</v>
      </c>
      <c r="W241">
        <f t="shared" si="45"/>
        <v>0</v>
      </c>
      <c r="X241">
        <f t="shared" si="46"/>
        <v>0</v>
      </c>
      <c r="Y241">
        <f t="shared" si="47"/>
        <v>0</v>
      </c>
    </row>
    <row r="242" spans="1:25" x14ac:dyDescent="0.25">
      <c r="A242" t="s">
        <v>791</v>
      </c>
      <c r="B242" t="s">
        <v>36</v>
      </c>
      <c r="C242">
        <v>2011</v>
      </c>
      <c r="D242" t="s">
        <v>792</v>
      </c>
      <c r="E242" t="s">
        <v>793</v>
      </c>
      <c r="F242" t="s">
        <v>43</v>
      </c>
      <c r="G242" t="s">
        <v>21</v>
      </c>
      <c r="H242">
        <v>60000</v>
      </c>
      <c r="I242">
        <v>329558582.34453601</v>
      </c>
      <c r="J242">
        <v>346913865.93775201</v>
      </c>
      <c r="K242">
        <v>189986208.6103</v>
      </c>
      <c r="L242">
        <v>0</v>
      </c>
      <c r="M242">
        <v>0</v>
      </c>
      <c r="N242">
        <f t="shared" si="36"/>
        <v>0</v>
      </c>
      <c r="O242">
        <f t="shared" si="37"/>
        <v>0</v>
      </c>
      <c r="P242">
        <f t="shared" si="38"/>
        <v>0</v>
      </c>
      <c r="Q242">
        <f t="shared" si="39"/>
        <v>1</v>
      </c>
      <c r="R242">
        <f t="shared" si="41"/>
        <v>0</v>
      </c>
      <c r="S242">
        <f t="shared" si="42"/>
        <v>0</v>
      </c>
      <c r="T242">
        <f t="shared" si="43"/>
        <v>0</v>
      </c>
      <c r="U242">
        <f t="shared" si="40"/>
        <v>0</v>
      </c>
      <c r="V242">
        <f t="shared" si="44"/>
        <v>0</v>
      </c>
      <c r="W242">
        <f t="shared" si="45"/>
        <v>0</v>
      </c>
      <c r="X242">
        <f t="shared" si="46"/>
        <v>0</v>
      </c>
      <c r="Y242">
        <f t="shared" si="47"/>
        <v>0</v>
      </c>
    </row>
    <row r="243" spans="1:25" x14ac:dyDescent="0.25">
      <c r="A243" t="s">
        <v>794</v>
      </c>
      <c r="B243" t="s">
        <v>171</v>
      </c>
      <c r="C243">
        <v>2011</v>
      </c>
      <c r="D243" t="s">
        <v>795</v>
      </c>
      <c r="E243" t="s">
        <v>796</v>
      </c>
      <c r="F243" t="s">
        <v>20</v>
      </c>
      <c r="G243" t="s">
        <v>21</v>
      </c>
      <c r="H243">
        <v>92000</v>
      </c>
      <c r="I243">
        <v>673620779.66335797</v>
      </c>
      <c r="J243">
        <v>616980395.38195896</v>
      </c>
      <c r="K243">
        <v>384108735.41648698</v>
      </c>
      <c r="L243">
        <v>0</v>
      </c>
      <c r="M243">
        <v>0</v>
      </c>
      <c r="N243">
        <f t="shared" si="36"/>
        <v>1</v>
      </c>
      <c r="O243">
        <f t="shared" si="37"/>
        <v>0</v>
      </c>
      <c r="P243">
        <f t="shared" si="38"/>
        <v>0</v>
      </c>
      <c r="Q243">
        <f t="shared" si="39"/>
        <v>0</v>
      </c>
      <c r="R243">
        <f t="shared" si="41"/>
        <v>0</v>
      </c>
      <c r="S243">
        <f t="shared" si="42"/>
        <v>0</v>
      </c>
      <c r="T243">
        <f t="shared" si="43"/>
        <v>0</v>
      </c>
      <c r="U243">
        <f t="shared" si="40"/>
        <v>0</v>
      </c>
      <c r="V243">
        <f t="shared" si="44"/>
        <v>0</v>
      </c>
      <c r="W243">
        <f t="shared" si="45"/>
        <v>0</v>
      </c>
      <c r="X243">
        <f t="shared" si="46"/>
        <v>0</v>
      </c>
      <c r="Y243">
        <f t="shared" si="47"/>
        <v>0</v>
      </c>
    </row>
    <row r="244" spans="1:25" x14ac:dyDescent="0.25">
      <c r="A244" t="s">
        <v>797</v>
      </c>
      <c r="B244" t="s">
        <v>71</v>
      </c>
      <c r="C244">
        <v>2011</v>
      </c>
      <c r="D244" t="s">
        <v>798</v>
      </c>
      <c r="E244" t="s">
        <v>799</v>
      </c>
      <c r="F244" t="s">
        <v>124</v>
      </c>
      <c r="G244" t="s">
        <v>30</v>
      </c>
      <c r="H244">
        <v>3340091</v>
      </c>
      <c r="I244">
        <v>18576000000</v>
      </c>
      <c r="J244">
        <v>15748000000</v>
      </c>
      <c r="K244">
        <v>21539000000</v>
      </c>
      <c r="L244">
        <v>0</v>
      </c>
      <c r="M244">
        <v>1</v>
      </c>
      <c r="N244">
        <f t="shared" si="36"/>
        <v>0</v>
      </c>
      <c r="O244">
        <f t="shared" si="37"/>
        <v>0</v>
      </c>
      <c r="P244">
        <f t="shared" si="38"/>
        <v>0</v>
      </c>
      <c r="Q244">
        <f t="shared" si="39"/>
        <v>0</v>
      </c>
      <c r="R244">
        <f t="shared" si="41"/>
        <v>0</v>
      </c>
      <c r="S244">
        <f t="shared" si="42"/>
        <v>0</v>
      </c>
      <c r="T244">
        <f t="shared" si="43"/>
        <v>1</v>
      </c>
      <c r="U244">
        <f t="shared" si="40"/>
        <v>0</v>
      </c>
      <c r="V244">
        <f t="shared" si="44"/>
        <v>0</v>
      </c>
      <c r="W244">
        <f t="shared" si="45"/>
        <v>0</v>
      </c>
      <c r="X244">
        <f t="shared" si="46"/>
        <v>0</v>
      </c>
      <c r="Y244">
        <f t="shared" si="47"/>
        <v>0</v>
      </c>
    </row>
    <row r="245" spans="1:25" x14ac:dyDescent="0.25">
      <c r="A245" t="s">
        <v>800</v>
      </c>
      <c r="B245" t="s">
        <v>71</v>
      </c>
      <c r="C245">
        <v>2011</v>
      </c>
      <c r="D245" t="s">
        <v>801</v>
      </c>
      <c r="E245" t="s">
        <v>802</v>
      </c>
      <c r="F245" t="s">
        <v>34</v>
      </c>
      <c r="G245" t="s">
        <v>30</v>
      </c>
      <c r="H245">
        <v>6416895</v>
      </c>
      <c r="I245">
        <v>82049000000</v>
      </c>
      <c r="J245">
        <v>79867000000</v>
      </c>
      <c r="K245">
        <v>23505000000</v>
      </c>
      <c r="L245">
        <v>0</v>
      </c>
      <c r="M245">
        <v>1</v>
      </c>
      <c r="N245">
        <f t="shared" si="36"/>
        <v>0</v>
      </c>
      <c r="O245">
        <f t="shared" si="37"/>
        <v>1</v>
      </c>
      <c r="P245">
        <f t="shared" si="38"/>
        <v>0</v>
      </c>
      <c r="Q245">
        <f t="shared" si="39"/>
        <v>0</v>
      </c>
      <c r="R245">
        <f t="shared" si="41"/>
        <v>0</v>
      </c>
      <c r="S245">
        <f t="shared" si="42"/>
        <v>0</v>
      </c>
      <c r="T245">
        <f t="shared" si="43"/>
        <v>0</v>
      </c>
      <c r="U245">
        <f t="shared" si="40"/>
        <v>0</v>
      </c>
      <c r="V245">
        <f t="shared" si="44"/>
        <v>0</v>
      </c>
      <c r="W245">
        <f t="shared" si="45"/>
        <v>0</v>
      </c>
      <c r="X245">
        <f t="shared" si="46"/>
        <v>0</v>
      </c>
      <c r="Y245">
        <f t="shared" si="47"/>
        <v>0</v>
      </c>
    </row>
    <row r="246" spans="1:25" x14ac:dyDescent="0.25">
      <c r="A246" t="s">
        <v>803</v>
      </c>
      <c r="B246" t="s">
        <v>674</v>
      </c>
      <c r="C246">
        <v>2011</v>
      </c>
      <c r="D246" t="s">
        <v>804</v>
      </c>
      <c r="E246" t="s">
        <v>805</v>
      </c>
      <c r="F246" t="s">
        <v>156</v>
      </c>
      <c r="G246" t="s">
        <v>21</v>
      </c>
      <c r="H246">
        <v>230000</v>
      </c>
      <c r="I246">
        <v>3166641983.05617</v>
      </c>
      <c r="J246">
        <v>2510946972.0740499</v>
      </c>
      <c r="K246">
        <v>3442064010.0407901</v>
      </c>
      <c r="L246">
        <v>0</v>
      </c>
      <c r="M246">
        <v>0</v>
      </c>
      <c r="N246">
        <f t="shared" si="36"/>
        <v>0</v>
      </c>
      <c r="O246">
        <f t="shared" si="37"/>
        <v>0</v>
      </c>
      <c r="P246">
        <f t="shared" si="38"/>
        <v>0</v>
      </c>
      <c r="Q246">
        <f t="shared" si="39"/>
        <v>0</v>
      </c>
      <c r="R246">
        <f t="shared" si="41"/>
        <v>0</v>
      </c>
      <c r="S246">
        <f t="shared" si="42"/>
        <v>0</v>
      </c>
      <c r="T246">
        <f t="shared" si="43"/>
        <v>0</v>
      </c>
      <c r="U246">
        <f t="shared" si="40"/>
        <v>0</v>
      </c>
      <c r="V246">
        <f t="shared" si="44"/>
        <v>0</v>
      </c>
      <c r="W246">
        <f t="shared" si="45"/>
        <v>0</v>
      </c>
      <c r="X246">
        <f t="shared" si="46"/>
        <v>0</v>
      </c>
      <c r="Y246">
        <f t="shared" si="47"/>
        <v>0</v>
      </c>
    </row>
    <row r="247" spans="1:25" x14ac:dyDescent="0.25">
      <c r="A247" t="s">
        <v>806</v>
      </c>
      <c r="B247" t="s">
        <v>171</v>
      </c>
      <c r="C247">
        <v>2011</v>
      </c>
      <c r="D247" t="s">
        <v>807</v>
      </c>
      <c r="E247" t="s">
        <v>808</v>
      </c>
      <c r="F247" t="s">
        <v>156</v>
      </c>
      <c r="G247" t="s">
        <v>21</v>
      </c>
      <c r="H247">
        <v>43000</v>
      </c>
      <c r="I247">
        <v>144367644.626672</v>
      </c>
      <c r="J247">
        <v>144427997.87656501</v>
      </c>
      <c r="K247">
        <v>223855218.34268501</v>
      </c>
      <c r="L247">
        <v>0</v>
      </c>
      <c r="M247">
        <v>0</v>
      </c>
      <c r="N247">
        <f t="shared" si="36"/>
        <v>0</v>
      </c>
      <c r="O247">
        <f t="shared" si="37"/>
        <v>0</v>
      </c>
      <c r="P247">
        <f t="shared" si="38"/>
        <v>0</v>
      </c>
      <c r="Q247">
        <f t="shared" si="39"/>
        <v>0</v>
      </c>
      <c r="R247">
        <f t="shared" si="41"/>
        <v>0</v>
      </c>
      <c r="S247">
        <f t="shared" si="42"/>
        <v>0</v>
      </c>
      <c r="T247">
        <f t="shared" si="43"/>
        <v>0</v>
      </c>
      <c r="U247">
        <f t="shared" si="40"/>
        <v>0</v>
      </c>
      <c r="V247">
        <f t="shared" si="44"/>
        <v>0</v>
      </c>
      <c r="W247">
        <f t="shared" si="45"/>
        <v>0</v>
      </c>
      <c r="X247">
        <f t="shared" si="46"/>
        <v>0</v>
      </c>
      <c r="Y247">
        <f t="shared" si="47"/>
        <v>0</v>
      </c>
    </row>
    <row r="248" spans="1:25" x14ac:dyDescent="0.25">
      <c r="A248" t="s">
        <v>809</v>
      </c>
      <c r="B248" t="s">
        <v>27</v>
      </c>
      <c r="C248">
        <v>2011</v>
      </c>
      <c r="D248" t="s">
        <v>810</v>
      </c>
      <c r="E248" t="s">
        <v>811</v>
      </c>
      <c r="F248" t="s">
        <v>43</v>
      </c>
      <c r="G248" t="s">
        <v>30</v>
      </c>
      <c r="H248">
        <v>907142</v>
      </c>
      <c r="I248">
        <v>6020210787.3527603</v>
      </c>
      <c r="J248">
        <v>2056664600.1239901</v>
      </c>
      <c r="K248">
        <v>4266955982.6410398</v>
      </c>
      <c r="L248">
        <v>0</v>
      </c>
      <c r="M248">
        <v>1</v>
      </c>
      <c r="N248">
        <f t="shared" si="36"/>
        <v>0</v>
      </c>
      <c r="O248">
        <f t="shared" si="37"/>
        <v>0</v>
      </c>
      <c r="P248">
        <f t="shared" si="38"/>
        <v>0</v>
      </c>
      <c r="Q248">
        <f t="shared" si="39"/>
        <v>1</v>
      </c>
      <c r="R248">
        <f t="shared" si="41"/>
        <v>0</v>
      </c>
      <c r="S248">
        <f t="shared" si="42"/>
        <v>0</v>
      </c>
      <c r="T248">
        <f t="shared" si="43"/>
        <v>0</v>
      </c>
      <c r="U248">
        <f t="shared" si="40"/>
        <v>0</v>
      </c>
      <c r="V248">
        <f t="shared" si="44"/>
        <v>0</v>
      </c>
      <c r="W248">
        <f t="shared" si="45"/>
        <v>0</v>
      </c>
      <c r="X248">
        <f t="shared" si="46"/>
        <v>0</v>
      </c>
      <c r="Y248">
        <f t="shared" si="47"/>
        <v>0</v>
      </c>
    </row>
    <row r="249" spans="1:25" x14ac:dyDescent="0.25">
      <c r="A249" t="s">
        <v>812</v>
      </c>
      <c r="B249" t="s">
        <v>17</v>
      </c>
      <c r="C249">
        <v>2011</v>
      </c>
      <c r="D249" t="s">
        <v>813</v>
      </c>
      <c r="E249" t="s">
        <v>814</v>
      </c>
      <c r="F249" t="s">
        <v>20</v>
      </c>
      <c r="G249" t="s">
        <v>30</v>
      </c>
      <c r="H249">
        <v>1741600</v>
      </c>
      <c r="I249">
        <v>4367901383.0426903</v>
      </c>
      <c r="J249">
        <v>3794167167.7690902</v>
      </c>
      <c r="K249">
        <v>6101274804.5700502</v>
      </c>
      <c r="L249">
        <v>0</v>
      </c>
      <c r="M249">
        <v>1</v>
      </c>
      <c r="N249">
        <f t="shared" si="36"/>
        <v>1</v>
      </c>
      <c r="O249">
        <f t="shared" si="37"/>
        <v>0</v>
      </c>
      <c r="P249">
        <f t="shared" si="38"/>
        <v>0</v>
      </c>
      <c r="Q249">
        <f t="shared" si="39"/>
        <v>0</v>
      </c>
      <c r="R249">
        <f t="shared" si="41"/>
        <v>0</v>
      </c>
      <c r="S249">
        <f t="shared" si="42"/>
        <v>0</v>
      </c>
      <c r="T249">
        <f t="shared" si="43"/>
        <v>0</v>
      </c>
      <c r="U249">
        <f t="shared" si="40"/>
        <v>0</v>
      </c>
      <c r="V249">
        <f t="shared" si="44"/>
        <v>0</v>
      </c>
      <c r="W249">
        <f t="shared" si="45"/>
        <v>0</v>
      </c>
      <c r="X249">
        <f t="shared" si="46"/>
        <v>0</v>
      </c>
      <c r="Y249">
        <f t="shared" si="47"/>
        <v>0</v>
      </c>
    </row>
    <row r="250" spans="1:25" x14ac:dyDescent="0.25">
      <c r="A250" t="s">
        <v>815</v>
      </c>
      <c r="B250" t="s">
        <v>17</v>
      </c>
      <c r="C250">
        <v>2011</v>
      </c>
      <c r="D250" t="s">
        <v>816</v>
      </c>
      <c r="E250" t="s">
        <v>817</v>
      </c>
      <c r="F250" t="s">
        <v>43</v>
      </c>
      <c r="G250" t="s">
        <v>21</v>
      </c>
      <c r="H250">
        <v>136000</v>
      </c>
      <c r="I250">
        <v>1142188815.3938701</v>
      </c>
      <c r="J250">
        <v>1119206253.75827</v>
      </c>
      <c r="K250">
        <v>1489320505.1112399</v>
      </c>
      <c r="L250">
        <v>0</v>
      </c>
      <c r="M250">
        <v>0</v>
      </c>
      <c r="N250">
        <f t="shared" si="36"/>
        <v>0</v>
      </c>
      <c r="O250">
        <f t="shared" si="37"/>
        <v>0</v>
      </c>
      <c r="P250">
        <f t="shared" si="38"/>
        <v>0</v>
      </c>
      <c r="Q250">
        <f t="shared" si="39"/>
        <v>1</v>
      </c>
      <c r="R250">
        <f t="shared" si="41"/>
        <v>0</v>
      </c>
      <c r="S250">
        <f t="shared" si="42"/>
        <v>0</v>
      </c>
      <c r="T250">
        <f t="shared" si="43"/>
        <v>0</v>
      </c>
      <c r="U250">
        <f t="shared" si="40"/>
        <v>0</v>
      </c>
      <c r="V250">
        <f t="shared" si="44"/>
        <v>0</v>
      </c>
      <c r="W250">
        <f t="shared" si="45"/>
        <v>0</v>
      </c>
      <c r="X250">
        <f t="shared" si="46"/>
        <v>0</v>
      </c>
      <c r="Y250">
        <f t="shared" si="47"/>
        <v>0</v>
      </c>
    </row>
    <row r="251" spans="1:25" x14ac:dyDescent="0.25">
      <c r="A251" t="s">
        <v>818</v>
      </c>
      <c r="B251" t="s">
        <v>56</v>
      </c>
      <c r="C251">
        <v>2011</v>
      </c>
      <c r="D251" t="s">
        <v>819</v>
      </c>
      <c r="E251" t="s">
        <v>820</v>
      </c>
      <c r="F251" t="s">
        <v>124</v>
      </c>
      <c r="G251" t="s">
        <v>21</v>
      </c>
      <c r="H251">
        <v>99000</v>
      </c>
      <c r="I251">
        <v>2923839782.9644599</v>
      </c>
      <c r="J251">
        <v>963820648.56448305</v>
      </c>
      <c r="K251">
        <v>5545189623.2860403</v>
      </c>
      <c r="L251">
        <v>0</v>
      </c>
      <c r="M251">
        <v>0</v>
      </c>
      <c r="N251">
        <f t="shared" si="36"/>
        <v>0</v>
      </c>
      <c r="O251">
        <f t="shared" si="37"/>
        <v>0</v>
      </c>
      <c r="P251">
        <f t="shared" si="38"/>
        <v>0</v>
      </c>
      <c r="Q251">
        <f t="shared" si="39"/>
        <v>0</v>
      </c>
      <c r="R251">
        <f t="shared" si="41"/>
        <v>0</v>
      </c>
      <c r="S251">
        <f t="shared" si="42"/>
        <v>0</v>
      </c>
      <c r="T251">
        <f t="shared" si="43"/>
        <v>1</v>
      </c>
      <c r="U251">
        <f t="shared" si="40"/>
        <v>0</v>
      </c>
      <c r="V251">
        <f t="shared" si="44"/>
        <v>0</v>
      </c>
      <c r="W251">
        <f t="shared" si="45"/>
        <v>0</v>
      </c>
      <c r="X251">
        <f t="shared" si="46"/>
        <v>0</v>
      </c>
      <c r="Y251">
        <f t="shared" si="47"/>
        <v>0</v>
      </c>
    </row>
    <row r="252" spans="1:25" x14ac:dyDescent="0.25">
      <c r="A252" t="s">
        <v>821</v>
      </c>
      <c r="B252" t="s">
        <v>60</v>
      </c>
      <c r="C252">
        <v>2011</v>
      </c>
      <c r="D252" t="s">
        <v>822</v>
      </c>
      <c r="E252" t="s">
        <v>823</v>
      </c>
      <c r="F252" t="s">
        <v>145</v>
      </c>
      <c r="G252" t="s">
        <v>30</v>
      </c>
      <c r="H252">
        <v>107253360</v>
      </c>
      <c r="I252">
        <v>19785113268.608398</v>
      </c>
      <c r="J252">
        <v>17606472491.909401</v>
      </c>
      <c r="K252">
        <v>52711974110.032402</v>
      </c>
      <c r="L252">
        <v>0</v>
      </c>
      <c r="M252">
        <v>1</v>
      </c>
      <c r="N252">
        <f t="shared" si="36"/>
        <v>0</v>
      </c>
      <c r="O252">
        <f t="shared" si="37"/>
        <v>0</v>
      </c>
      <c r="P252">
        <f t="shared" si="38"/>
        <v>0</v>
      </c>
      <c r="Q252">
        <f t="shared" si="39"/>
        <v>0</v>
      </c>
      <c r="R252">
        <f t="shared" si="41"/>
        <v>0</v>
      </c>
      <c r="S252">
        <f t="shared" si="42"/>
        <v>0</v>
      </c>
      <c r="T252">
        <f t="shared" si="43"/>
        <v>0</v>
      </c>
      <c r="U252">
        <f t="shared" si="40"/>
        <v>0</v>
      </c>
      <c r="V252">
        <f t="shared" si="44"/>
        <v>1</v>
      </c>
      <c r="W252">
        <f t="shared" si="45"/>
        <v>0</v>
      </c>
      <c r="X252">
        <f t="shared" si="46"/>
        <v>0</v>
      </c>
      <c r="Y252">
        <f t="shared" si="47"/>
        <v>0</v>
      </c>
    </row>
    <row r="253" spans="1:25" x14ac:dyDescent="0.25">
      <c r="A253" t="s">
        <v>824</v>
      </c>
      <c r="B253" t="s">
        <v>460</v>
      </c>
      <c r="C253">
        <v>2011</v>
      </c>
      <c r="D253" t="s">
        <v>825</v>
      </c>
      <c r="E253" t="s">
        <v>826</v>
      </c>
      <c r="F253" t="s">
        <v>39</v>
      </c>
      <c r="G253" t="s">
        <v>30</v>
      </c>
      <c r="H253">
        <v>5201003</v>
      </c>
      <c r="I253">
        <v>5585440000</v>
      </c>
      <c r="J253">
        <v>5045750000</v>
      </c>
      <c r="K253">
        <v>7648659000</v>
      </c>
      <c r="L253">
        <v>0</v>
      </c>
      <c r="M253">
        <v>1</v>
      </c>
      <c r="N253">
        <f t="shared" si="36"/>
        <v>0</v>
      </c>
      <c r="O253">
        <f t="shared" si="37"/>
        <v>0</v>
      </c>
      <c r="P253">
        <f t="shared" si="38"/>
        <v>1</v>
      </c>
      <c r="Q253">
        <f t="shared" si="39"/>
        <v>0</v>
      </c>
      <c r="R253">
        <f t="shared" si="41"/>
        <v>0</v>
      </c>
      <c r="S253">
        <f t="shared" si="42"/>
        <v>0</v>
      </c>
      <c r="T253">
        <f t="shared" si="43"/>
        <v>0</v>
      </c>
      <c r="U253">
        <f t="shared" si="40"/>
        <v>0</v>
      </c>
      <c r="V253">
        <f t="shared" si="44"/>
        <v>0</v>
      </c>
      <c r="W253">
        <f t="shared" si="45"/>
        <v>0</v>
      </c>
      <c r="X253">
        <f t="shared" si="46"/>
        <v>0</v>
      </c>
      <c r="Y253">
        <f t="shared" si="47"/>
        <v>0</v>
      </c>
    </row>
    <row r="254" spans="1:25" x14ac:dyDescent="0.25">
      <c r="A254" t="s">
        <v>827</v>
      </c>
      <c r="B254" t="s">
        <v>49</v>
      </c>
      <c r="C254">
        <v>2011</v>
      </c>
      <c r="D254" t="s">
        <v>828</v>
      </c>
      <c r="E254" t="s">
        <v>829</v>
      </c>
      <c r="F254" t="s">
        <v>20</v>
      </c>
      <c r="G254" t="s">
        <v>30</v>
      </c>
      <c r="H254">
        <v>5801000</v>
      </c>
      <c r="I254">
        <v>11359223300.9709</v>
      </c>
      <c r="J254">
        <v>10354692556.6343</v>
      </c>
      <c r="K254">
        <v>8903559870.5501595</v>
      </c>
      <c r="L254">
        <v>0</v>
      </c>
      <c r="M254">
        <v>1</v>
      </c>
      <c r="N254">
        <f t="shared" si="36"/>
        <v>1</v>
      </c>
      <c r="O254">
        <f t="shared" si="37"/>
        <v>0</v>
      </c>
      <c r="P254">
        <f t="shared" si="38"/>
        <v>0</v>
      </c>
      <c r="Q254">
        <f t="shared" si="39"/>
        <v>0</v>
      </c>
      <c r="R254">
        <f t="shared" si="41"/>
        <v>0</v>
      </c>
      <c r="S254">
        <f t="shared" si="42"/>
        <v>0</v>
      </c>
      <c r="T254">
        <f t="shared" si="43"/>
        <v>0</v>
      </c>
      <c r="U254">
        <f t="shared" si="40"/>
        <v>0</v>
      </c>
      <c r="V254">
        <f t="shared" si="44"/>
        <v>0</v>
      </c>
      <c r="W254">
        <f t="shared" si="45"/>
        <v>0</v>
      </c>
      <c r="X254">
        <f t="shared" si="46"/>
        <v>0</v>
      </c>
      <c r="Y254">
        <f t="shared" si="47"/>
        <v>0</v>
      </c>
    </row>
    <row r="255" spans="1:25" x14ac:dyDescent="0.25">
      <c r="A255" t="s">
        <v>830</v>
      </c>
      <c r="B255" t="s">
        <v>460</v>
      </c>
      <c r="C255">
        <v>2011</v>
      </c>
      <c r="D255" t="s">
        <v>831</v>
      </c>
      <c r="E255" t="s">
        <v>826</v>
      </c>
      <c r="F255" t="s">
        <v>39</v>
      </c>
      <c r="G255" t="s">
        <v>21</v>
      </c>
      <c r="H255">
        <v>5423000</v>
      </c>
      <c r="I255">
        <v>5585440000</v>
      </c>
      <c r="J255">
        <v>5045750000</v>
      </c>
      <c r="K255">
        <v>7648659000</v>
      </c>
      <c r="L255">
        <v>0</v>
      </c>
      <c r="M255">
        <v>0</v>
      </c>
      <c r="N255">
        <f t="shared" si="36"/>
        <v>0</v>
      </c>
      <c r="O255">
        <f t="shared" si="37"/>
        <v>0</v>
      </c>
      <c r="P255">
        <f t="shared" si="38"/>
        <v>1</v>
      </c>
      <c r="Q255">
        <f t="shared" si="39"/>
        <v>0</v>
      </c>
      <c r="R255">
        <f t="shared" si="41"/>
        <v>0</v>
      </c>
      <c r="S255">
        <f t="shared" si="42"/>
        <v>0</v>
      </c>
      <c r="T255">
        <f t="shared" si="43"/>
        <v>0</v>
      </c>
      <c r="U255">
        <f t="shared" si="40"/>
        <v>0</v>
      </c>
      <c r="V255">
        <f t="shared" si="44"/>
        <v>0</v>
      </c>
      <c r="W255">
        <f t="shared" si="45"/>
        <v>0</v>
      </c>
      <c r="X255">
        <f t="shared" si="46"/>
        <v>0</v>
      </c>
      <c r="Y255">
        <f t="shared" si="47"/>
        <v>0</v>
      </c>
    </row>
    <row r="256" spans="1:25" x14ac:dyDescent="0.25">
      <c r="A256" t="s">
        <v>832</v>
      </c>
      <c r="B256" t="s">
        <v>256</v>
      </c>
      <c r="C256">
        <v>2011</v>
      </c>
      <c r="D256" t="s">
        <v>833</v>
      </c>
      <c r="E256" t="s">
        <v>834</v>
      </c>
      <c r="F256" t="s">
        <v>156</v>
      </c>
      <c r="G256" t="s">
        <v>21</v>
      </c>
      <c r="H256">
        <v>530000</v>
      </c>
      <c r="I256">
        <v>1804217339.8812101</v>
      </c>
      <c r="J256">
        <v>1522489136.8626699</v>
      </c>
      <c r="K256">
        <v>2966403337.3614802</v>
      </c>
      <c r="L256">
        <v>0</v>
      </c>
      <c r="M256">
        <v>0</v>
      </c>
      <c r="N256">
        <f t="shared" si="36"/>
        <v>0</v>
      </c>
      <c r="O256">
        <f t="shared" si="37"/>
        <v>0</v>
      </c>
      <c r="P256">
        <f t="shared" si="38"/>
        <v>0</v>
      </c>
      <c r="Q256">
        <f t="shared" si="39"/>
        <v>0</v>
      </c>
      <c r="R256">
        <f t="shared" si="41"/>
        <v>0</v>
      </c>
      <c r="S256">
        <f t="shared" si="42"/>
        <v>0</v>
      </c>
      <c r="T256">
        <f t="shared" si="43"/>
        <v>0</v>
      </c>
      <c r="U256">
        <f t="shared" si="40"/>
        <v>0</v>
      </c>
      <c r="V256">
        <f t="shared" si="44"/>
        <v>0</v>
      </c>
      <c r="W256">
        <f t="shared" si="45"/>
        <v>0</v>
      </c>
      <c r="X256">
        <f t="shared" si="46"/>
        <v>0</v>
      </c>
      <c r="Y256">
        <f t="shared" si="47"/>
        <v>0</v>
      </c>
    </row>
    <row r="257" spans="1:25" x14ac:dyDescent="0.25">
      <c r="A257" t="s">
        <v>835</v>
      </c>
      <c r="B257" t="s">
        <v>171</v>
      </c>
      <c r="C257">
        <v>2011</v>
      </c>
      <c r="D257" t="s">
        <v>836</v>
      </c>
      <c r="E257" t="s">
        <v>837</v>
      </c>
      <c r="F257" t="s">
        <v>20</v>
      </c>
      <c r="G257" t="s">
        <v>30</v>
      </c>
      <c r="H257">
        <v>5887625</v>
      </c>
      <c r="I257">
        <v>19573235217.9543</v>
      </c>
      <c r="J257">
        <v>17140125161.8472</v>
      </c>
      <c r="K257">
        <v>13194263271.471701</v>
      </c>
      <c r="L257">
        <v>0</v>
      </c>
      <c r="M257">
        <v>1</v>
      </c>
      <c r="N257">
        <f t="shared" si="36"/>
        <v>1</v>
      </c>
      <c r="O257">
        <f t="shared" si="37"/>
        <v>0</v>
      </c>
      <c r="P257">
        <f t="shared" si="38"/>
        <v>0</v>
      </c>
      <c r="Q257">
        <f t="shared" si="39"/>
        <v>0</v>
      </c>
      <c r="R257">
        <f t="shared" si="41"/>
        <v>0</v>
      </c>
      <c r="S257">
        <f t="shared" si="42"/>
        <v>0</v>
      </c>
      <c r="T257">
        <f t="shared" si="43"/>
        <v>0</v>
      </c>
      <c r="U257">
        <f t="shared" si="40"/>
        <v>0</v>
      </c>
      <c r="V257">
        <f t="shared" si="44"/>
        <v>0</v>
      </c>
      <c r="W257">
        <f t="shared" si="45"/>
        <v>0</v>
      </c>
      <c r="X257">
        <f t="shared" si="46"/>
        <v>0</v>
      </c>
      <c r="Y257">
        <f t="shared" si="47"/>
        <v>0</v>
      </c>
    </row>
    <row r="258" spans="1:25" x14ac:dyDescent="0.25">
      <c r="A258" t="s">
        <v>838</v>
      </c>
      <c r="B258" t="s">
        <v>49</v>
      </c>
      <c r="C258">
        <v>2011</v>
      </c>
      <c r="D258" t="s">
        <v>839</v>
      </c>
      <c r="E258" t="s">
        <v>840</v>
      </c>
      <c r="F258" t="s">
        <v>20</v>
      </c>
      <c r="G258" t="s">
        <v>30</v>
      </c>
      <c r="H258">
        <v>16900000</v>
      </c>
      <c r="I258">
        <v>17847249190.938499</v>
      </c>
      <c r="J258">
        <v>15473139158.576099</v>
      </c>
      <c r="K258">
        <v>37430420711.974098</v>
      </c>
      <c r="L258">
        <v>0</v>
      </c>
      <c r="M258">
        <v>1</v>
      </c>
      <c r="N258">
        <f t="shared" si="36"/>
        <v>1</v>
      </c>
      <c r="O258">
        <f t="shared" si="37"/>
        <v>0</v>
      </c>
      <c r="P258">
        <f t="shared" si="38"/>
        <v>0</v>
      </c>
      <c r="Q258">
        <f t="shared" si="39"/>
        <v>0</v>
      </c>
      <c r="R258">
        <f t="shared" si="41"/>
        <v>0</v>
      </c>
      <c r="S258">
        <f t="shared" si="42"/>
        <v>0</v>
      </c>
      <c r="T258">
        <f t="shared" si="43"/>
        <v>0</v>
      </c>
      <c r="U258">
        <f t="shared" si="40"/>
        <v>0</v>
      </c>
      <c r="V258">
        <f t="shared" si="44"/>
        <v>0</v>
      </c>
      <c r="W258">
        <f t="shared" si="45"/>
        <v>0</v>
      </c>
      <c r="X258">
        <f t="shared" si="46"/>
        <v>0</v>
      </c>
      <c r="Y258">
        <f t="shared" si="47"/>
        <v>0</v>
      </c>
    </row>
    <row r="259" spans="1:25" x14ac:dyDescent="0.25">
      <c r="A259" t="s">
        <v>841</v>
      </c>
      <c r="B259" t="s">
        <v>17</v>
      </c>
      <c r="C259">
        <v>2011</v>
      </c>
      <c r="D259" t="s">
        <v>842</v>
      </c>
      <c r="E259" t="s">
        <v>843</v>
      </c>
      <c r="F259" t="s">
        <v>163</v>
      </c>
      <c r="G259" t="s">
        <v>30</v>
      </c>
      <c r="H259">
        <v>680306</v>
      </c>
      <c r="I259">
        <v>14611413108.839399</v>
      </c>
      <c r="J259">
        <v>14208286229.7054</v>
      </c>
      <c r="K259">
        <v>14032723992.7841</v>
      </c>
      <c r="L259">
        <v>0</v>
      </c>
      <c r="M259">
        <v>1</v>
      </c>
      <c r="N259">
        <f t="shared" ref="N259:N322" si="48">IF(F259="Chemicals",1,0)</f>
        <v>0</v>
      </c>
      <c r="O259">
        <f t="shared" ref="O259:O322" si="49">IF(F259="Food &amp; Staples Retailing",1,0)</f>
        <v>0</v>
      </c>
      <c r="P259">
        <f t="shared" ref="P259:P322" si="50">IF(F259="Air Transportation - Airlines",1,0)</f>
        <v>0</v>
      </c>
      <c r="Q259">
        <f t="shared" ref="Q259:Q322" si="51">IF(F259="Mining - Iron, Aluminum, Other Metals",1,0)</f>
        <v>0</v>
      </c>
      <c r="R259">
        <f t="shared" si="41"/>
        <v>0</v>
      </c>
      <c r="S259">
        <f t="shared" si="42"/>
        <v>0</v>
      </c>
      <c r="T259">
        <f t="shared" si="43"/>
        <v>0</v>
      </c>
      <c r="U259">
        <f t="shared" ref="U259:U322" si="52">IF(F259="Mining - Other (Precious Metals and Gems)",1,0)</f>
        <v>0</v>
      </c>
      <c r="V259">
        <f t="shared" si="44"/>
        <v>0</v>
      </c>
      <c r="W259">
        <f t="shared" si="45"/>
        <v>1</v>
      </c>
      <c r="X259">
        <f t="shared" si="46"/>
        <v>0</v>
      </c>
      <c r="Y259">
        <f t="shared" si="47"/>
        <v>0</v>
      </c>
    </row>
    <row r="260" spans="1:25" x14ac:dyDescent="0.25">
      <c r="A260" t="s">
        <v>844</v>
      </c>
      <c r="B260" t="s">
        <v>71</v>
      </c>
      <c r="C260">
        <v>2011</v>
      </c>
      <c r="D260" t="s">
        <v>845</v>
      </c>
      <c r="E260" t="s">
        <v>846</v>
      </c>
      <c r="F260" t="s">
        <v>78</v>
      </c>
      <c r="G260" t="s">
        <v>30</v>
      </c>
      <c r="H260">
        <v>1320633</v>
      </c>
      <c r="I260">
        <v>46499000000</v>
      </c>
      <c r="J260">
        <v>42479000000</v>
      </c>
      <c r="K260">
        <v>37908000000</v>
      </c>
      <c r="L260">
        <v>0</v>
      </c>
      <c r="M260">
        <v>1</v>
      </c>
      <c r="N260">
        <f t="shared" si="48"/>
        <v>0</v>
      </c>
      <c r="O260">
        <f t="shared" si="49"/>
        <v>0</v>
      </c>
      <c r="P260">
        <f t="shared" si="50"/>
        <v>0</v>
      </c>
      <c r="Q260">
        <f t="shared" si="51"/>
        <v>0</v>
      </c>
      <c r="R260">
        <f t="shared" ref="R260:R323" si="53">IF(F260="Electrical Equipment and Machinery",1,0)</f>
        <v>0</v>
      </c>
      <c r="S260">
        <f t="shared" ref="S260:S323" si="54">IF(F260="Aerospace &amp; Defense",1,0)</f>
        <v>1</v>
      </c>
      <c r="T260">
        <f t="shared" ref="T260:T323" si="55">IF(F260="Food &amp; Beverage Processing",1,0)</f>
        <v>0</v>
      </c>
      <c r="U260">
        <f t="shared" si="52"/>
        <v>0</v>
      </c>
      <c r="V260">
        <f t="shared" si="44"/>
        <v>0</v>
      </c>
      <c r="W260">
        <f t="shared" si="45"/>
        <v>0</v>
      </c>
      <c r="X260">
        <f t="shared" si="46"/>
        <v>0</v>
      </c>
      <c r="Y260">
        <f t="shared" si="47"/>
        <v>0</v>
      </c>
    </row>
    <row r="261" spans="1:25" x14ac:dyDescent="0.25">
      <c r="A261" t="s">
        <v>847</v>
      </c>
      <c r="B261" t="s">
        <v>282</v>
      </c>
      <c r="C261">
        <v>2011</v>
      </c>
      <c r="D261" t="s">
        <v>848</v>
      </c>
      <c r="E261" t="s">
        <v>849</v>
      </c>
      <c r="F261" t="s">
        <v>156</v>
      </c>
      <c r="G261" t="s">
        <v>21</v>
      </c>
      <c r="H261">
        <v>227000</v>
      </c>
      <c r="I261">
        <v>841986058.80409598</v>
      </c>
      <c r="J261">
        <v>818295044.59861302</v>
      </c>
      <c r="K261">
        <v>1375418169.80509</v>
      </c>
      <c r="L261">
        <v>0</v>
      </c>
      <c r="M261">
        <v>0</v>
      </c>
      <c r="N261">
        <f t="shared" si="48"/>
        <v>0</v>
      </c>
      <c r="O261">
        <f t="shared" si="49"/>
        <v>0</v>
      </c>
      <c r="P261">
        <f t="shared" si="50"/>
        <v>0</v>
      </c>
      <c r="Q261">
        <f t="shared" si="51"/>
        <v>0</v>
      </c>
      <c r="R261">
        <f t="shared" si="53"/>
        <v>0</v>
      </c>
      <c r="S261">
        <f t="shared" si="54"/>
        <v>0</v>
      </c>
      <c r="T261">
        <f t="shared" si="55"/>
        <v>0</v>
      </c>
      <c r="U261">
        <f t="shared" si="52"/>
        <v>0</v>
      </c>
      <c r="V261">
        <f t="shared" si="44"/>
        <v>0</v>
      </c>
      <c r="W261">
        <f t="shared" si="45"/>
        <v>0</v>
      </c>
      <c r="X261">
        <f t="shared" si="46"/>
        <v>0</v>
      </c>
      <c r="Y261">
        <f t="shared" si="47"/>
        <v>0</v>
      </c>
    </row>
    <row r="262" spans="1:25" x14ac:dyDescent="0.25">
      <c r="A262" t="s">
        <v>850</v>
      </c>
      <c r="B262" t="s">
        <v>171</v>
      </c>
      <c r="C262">
        <v>2011</v>
      </c>
      <c r="D262" t="s">
        <v>851</v>
      </c>
      <c r="E262" t="s">
        <v>852</v>
      </c>
      <c r="F262" t="s">
        <v>20</v>
      </c>
      <c r="G262" t="s">
        <v>30</v>
      </c>
      <c r="H262">
        <v>4302021</v>
      </c>
      <c r="I262">
        <v>13551523155.3561</v>
      </c>
      <c r="J262">
        <v>12282553450.565399</v>
      </c>
      <c r="K262">
        <v>9276312390.4100094</v>
      </c>
      <c r="L262">
        <v>0</v>
      </c>
      <c r="M262">
        <v>1</v>
      </c>
      <c r="N262">
        <f t="shared" si="48"/>
        <v>1</v>
      </c>
      <c r="O262">
        <f t="shared" si="49"/>
        <v>0</v>
      </c>
      <c r="P262">
        <f t="shared" si="50"/>
        <v>0</v>
      </c>
      <c r="Q262">
        <f t="shared" si="51"/>
        <v>0</v>
      </c>
      <c r="R262">
        <f t="shared" si="53"/>
        <v>0</v>
      </c>
      <c r="S262">
        <f t="shared" si="54"/>
        <v>0</v>
      </c>
      <c r="T262">
        <f t="shared" si="55"/>
        <v>0</v>
      </c>
      <c r="U262">
        <f t="shared" si="52"/>
        <v>0</v>
      </c>
      <c r="V262">
        <f t="shared" ref="V262:V325" si="56">IF(F262="Construction Materials",1,0)</f>
        <v>0</v>
      </c>
      <c r="W262">
        <f t="shared" ref="W262:W325" si="57">IF(F262="Building Products",1,0)</f>
        <v>0</v>
      </c>
      <c r="X262">
        <f t="shared" ref="X262:X325" si="58">IF(F262="Tires",1,0)</f>
        <v>0</v>
      </c>
      <c r="Y262">
        <f t="shared" ref="Y262:Y325" si="59">IF(F262="Home building",1,0)</f>
        <v>0</v>
      </c>
    </row>
    <row r="263" spans="1:25" x14ac:dyDescent="0.25">
      <c r="A263" t="s">
        <v>853</v>
      </c>
      <c r="B263" t="s">
        <v>71</v>
      </c>
      <c r="C263">
        <v>2011</v>
      </c>
      <c r="D263" t="s">
        <v>854</v>
      </c>
      <c r="E263" t="s">
        <v>855</v>
      </c>
      <c r="F263" t="s">
        <v>156</v>
      </c>
      <c r="G263" t="s">
        <v>21</v>
      </c>
      <c r="H263">
        <v>550000</v>
      </c>
      <c r="I263">
        <v>1328700000</v>
      </c>
      <c r="J263">
        <v>1489200000</v>
      </c>
      <c r="K263">
        <v>2139900000</v>
      </c>
      <c r="L263">
        <v>0</v>
      </c>
      <c r="M263">
        <v>0</v>
      </c>
      <c r="N263">
        <f t="shared" si="48"/>
        <v>0</v>
      </c>
      <c r="O263">
        <f t="shared" si="49"/>
        <v>0</v>
      </c>
      <c r="P263">
        <f t="shared" si="50"/>
        <v>0</v>
      </c>
      <c r="Q263">
        <f t="shared" si="51"/>
        <v>0</v>
      </c>
      <c r="R263">
        <f t="shared" si="53"/>
        <v>0</v>
      </c>
      <c r="S263">
        <f t="shared" si="54"/>
        <v>0</v>
      </c>
      <c r="T263">
        <f t="shared" si="55"/>
        <v>0</v>
      </c>
      <c r="U263">
        <f t="shared" si="52"/>
        <v>0</v>
      </c>
      <c r="V263">
        <f t="shared" si="56"/>
        <v>0</v>
      </c>
      <c r="W263">
        <f t="shared" si="57"/>
        <v>0</v>
      </c>
      <c r="X263">
        <f t="shared" si="58"/>
        <v>0</v>
      </c>
      <c r="Y263">
        <f t="shared" si="59"/>
        <v>0</v>
      </c>
    </row>
    <row r="264" spans="1:25" x14ac:dyDescent="0.25">
      <c r="A264" t="s">
        <v>856</v>
      </c>
      <c r="B264" t="s">
        <v>75</v>
      </c>
      <c r="C264">
        <v>2011</v>
      </c>
      <c r="D264" t="s">
        <v>857</v>
      </c>
      <c r="E264" t="s">
        <v>858</v>
      </c>
      <c r="F264" t="s">
        <v>20</v>
      </c>
      <c r="G264" t="s">
        <v>21</v>
      </c>
      <c r="H264">
        <v>24400000</v>
      </c>
      <c r="I264">
        <v>48183000000</v>
      </c>
      <c r="J264">
        <v>43854000000</v>
      </c>
      <c r="K264">
        <v>22839000000</v>
      </c>
      <c r="L264">
        <v>0</v>
      </c>
      <c r="M264">
        <v>0</v>
      </c>
      <c r="N264">
        <f t="shared" si="48"/>
        <v>1</v>
      </c>
      <c r="O264">
        <f t="shared" si="49"/>
        <v>0</v>
      </c>
      <c r="P264">
        <f t="shared" si="50"/>
        <v>0</v>
      </c>
      <c r="Q264">
        <f t="shared" si="51"/>
        <v>0</v>
      </c>
      <c r="R264">
        <f t="shared" si="53"/>
        <v>0</v>
      </c>
      <c r="S264">
        <f t="shared" si="54"/>
        <v>0</v>
      </c>
      <c r="T264">
        <f t="shared" si="55"/>
        <v>0</v>
      </c>
      <c r="U264">
        <f t="shared" si="52"/>
        <v>0</v>
      </c>
      <c r="V264">
        <f t="shared" si="56"/>
        <v>0</v>
      </c>
      <c r="W264">
        <f t="shared" si="57"/>
        <v>0</v>
      </c>
      <c r="X264">
        <f t="shared" si="58"/>
        <v>0</v>
      </c>
      <c r="Y264">
        <f t="shared" si="59"/>
        <v>0</v>
      </c>
    </row>
    <row r="265" spans="1:25" x14ac:dyDescent="0.25">
      <c r="A265" t="s">
        <v>859</v>
      </c>
      <c r="B265" t="s">
        <v>49</v>
      </c>
      <c r="C265">
        <v>2011</v>
      </c>
      <c r="D265" t="s">
        <v>860</v>
      </c>
      <c r="E265" t="s">
        <v>861</v>
      </c>
      <c r="F265" t="s">
        <v>102</v>
      </c>
      <c r="G265" t="s">
        <v>30</v>
      </c>
      <c r="H265">
        <v>456143</v>
      </c>
      <c r="I265">
        <v>21322977346.278301</v>
      </c>
      <c r="J265">
        <v>19760517799.352699</v>
      </c>
      <c r="K265">
        <v>24168284789.644001</v>
      </c>
      <c r="L265">
        <v>0</v>
      </c>
      <c r="M265">
        <v>1</v>
      </c>
      <c r="N265">
        <f t="shared" si="48"/>
        <v>0</v>
      </c>
      <c r="O265">
        <f t="shared" si="49"/>
        <v>0</v>
      </c>
      <c r="P265">
        <f t="shared" si="50"/>
        <v>0</v>
      </c>
      <c r="Q265">
        <f t="shared" si="51"/>
        <v>0</v>
      </c>
      <c r="R265">
        <f t="shared" si="53"/>
        <v>1</v>
      </c>
      <c r="S265">
        <f t="shared" si="54"/>
        <v>0</v>
      </c>
      <c r="T265">
        <f t="shared" si="55"/>
        <v>0</v>
      </c>
      <c r="U265">
        <f t="shared" si="52"/>
        <v>0</v>
      </c>
      <c r="V265">
        <f t="shared" si="56"/>
        <v>0</v>
      </c>
      <c r="W265">
        <f t="shared" si="57"/>
        <v>0</v>
      </c>
      <c r="X265">
        <f t="shared" si="58"/>
        <v>0</v>
      </c>
      <c r="Y265">
        <f t="shared" si="59"/>
        <v>0</v>
      </c>
    </row>
    <row r="266" spans="1:25" x14ac:dyDescent="0.25">
      <c r="A266" t="s">
        <v>862</v>
      </c>
      <c r="B266" t="s">
        <v>36</v>
      </c>
      <c r="C266">
        <v>2011</v>
      </c>
      <c r="D266" t="s">
        <v>863</v>
      </c>
      <c r="E266" t="s">
        <v>864</v>
      </c>
      <c r="F266" t="s">
        <v>43</v>
      </c>
      <c r="G266" t="s">
        <v>21</v>
      </c>
      <c r="H266">
        <v>6210000</v>
      </c>
      <c r="I266">
        <v>11219361573.492001</v>
      </c>
      <c r="J266">
        <v>9504369785.5190392</v>
      </c>
      <c r="K266">
        <v>19309799000</v>
      </c>
      <c r="L266">
        <v>0</v>
      </c>
      <c r="M266">
        <v>0</v>
      </c>
      <c r="N266">
        <f t="shared" si="48"/>
        <v>0</v>
      </c>
      <c r="O266">
        <f t="shared" si="49"/>
        <v>0</v>
      </c>
      <c r="P266">
        <f t="shared" si="50"/>
        <v>0</v>
      </c>
      <c r="Q266">
        <f t="shared" si="51"/>
        <v>1</v>
      </c>
      <c r="R266">
        <f t="shared" si="53"/>
        <v>0</v>
      </c>
      <c r="S266">
        <f t="shared" si="54"/>
        <v>0</v>
      </c>
      <c r="T266">
        <f t="shared" si="55"/>
        <v>0</v>
      </c>
      <c r="U266">
        <f t="shared" si="52"/>
        <v>0</v>
      </c>
      <c r="V266">
        <f t="shared" si="56"/>
        <v>0</v>
      </c>
      <c r="W266">
        <f t="shared" si="57"/>
        <v>0</v>
      </c>
      <c r="X266">
        <f t="shared" si="58"/>
        <v>0</v>
      </c>
      <c r="Y266">
        <f t="shared" si="59"/>
        <v>0</v>
      </c>
    </row>
    <row r="267" spans="1:25" x14ac:dyDescent="0.25">
      <c r="A267" t="s">
        <v>865</v>
      </c>
      <c r="B267" t="s">
        <v>45</v>
      </c>
      <c r="C267">
        <v>2011</v>
      </c>
      <c r="D267" t="s">
        <v>866</v>
      </c>
      <c r="E267" t="s">
        <v>867</v>
      </c>
      <c r="F267" t="s">
        <v>20</v>
      </c>
      <c r="G267" t="s">
        <v>21</v>
      </c>
      <c r="H267">
        <v>2935262</v>
      </c>
      <c r="I267">
        <v>2608037000</v>
      </c>
      <c r="J267">
        <v>2263987000</v>
      </c>
      <c r="K267">
        <v>3393575000</v>
      </c>
      <c r="L267">
        <v>0</v>
      </c>
      <c r="M267">
        <v>0</v>
      </c>
      <c r="N267">
        <f t="shared" si="48"/>
        <v>1</v>
      </c>
      <c r="O267">
        <f t="shared" si="49"/>
        <v>0</v>
      </c>
      <c r="P267">
        <f t="shared" si="50"/>
        <v>0</v>
      </c>
      <c r="Q267">
        <f t="shared" si="51"/>
        <v>0</v>
      </c>
      <c r="R267">
        <f t="shared" si="53"/>
        <v>0</v>
      </c>
      <c r="S267">
        <f t="shared" si="54"/>
        <v>0</v>
      </c>
      <c r="T267">
        <f t="shared" si="55"/>
        <v>0</v>
      </c>
      <c r="U267">
        <f t="shared" si="52"/>
        <v>0</v>
      </c>
      <c r="V267">
        <f t="shared" si="56"/>
        <v>0</v>
      </c>
      <c r="W267">
        <f t="shared" si="57"/>
        <v>0</v>
      </c>
      <c r="X267">
        <f t="shared" si="58"/>
        <v>0</v>
      </c>
      <c r="Y267">
        <f t="shared" si="59"/>
        <v>0</v>
      </c>
    </row>
    <row r="268" spans="1:25" x14ac:dyDescent="0.25">
      <c r="A268" t="s">
        <v>868</v>
      </c>
      <c r="B268" t="s">
        <v>49</v>
      </c>
      <c r="C268">
        <v>2011</v>
      </c>
      <c r="D268" t="s">
        <v>869</v>
      </c>
      <c r="E268" t="s">
        <v>870</v>
      </c>
      <c r="F268" t="s">
        <v>34</v>
      </c>
      <c r="G268" t="s">
        <v>30</v>
      </c>
      <c r="H268">
        <v>3415801</v>
      </c>
      <c r="I268">
        <v>85341100323.624603</v>
      </c>
      <c r="J268">
        <v>82605825242.718399</v>
      </c>
      <c r="K268">
        <v>44009061488.673103</v>
      </c>
      <c r="L268">
        <v>0</v>
      </c>
      <c r="M268">
        <v>1</v>
      </c>
      <c r="N268">
        <f t="shared" si="48"/>
        <v>0</v>
      </c>
      <c r="O268">
        <f t="shared" si="49"/>
        <v>1</v>
      </c>
      <c r="P268">
        <f t="shared" si="50"/>
        <v>0</v>
      </c>
      <c r="Q268">
        <f t="shared" si="51"/>
        <v>0</v>
      </c>
      <c r="R268">
        <f t="shared" si="53"/>
        <v>0</v>
      </c>
      <c r="S268">
        <f t="shared" si="54"/>
        <v>0</v>
      </c>
      <c r="T268">
        <f t="shared" si="55"/>
        <v>0</v>
      </c>
      <c r="U268">
        <f t="shared" si="52"/>
        <v>0</v>
      </c>
      <c r="V268">
        <f t="shared" si="56"/>
        <v>0</v>
      </c>
      <c r="W268">
        <f t="shared" si="57"/>
        <v>0</v>
      </c>
      <c r="X268">
        <f t="shared" si="58"/>
        <v>0</v>
      </c>
      <c r="Y268">
        <f t="shared" si="59"/>
        <v>0</v>
      </c>
    </row>
    <row r="269" spans="1:25" x14ac:dyDescent="0.25">
      <c r="A269" t="s">
        <v>871</v>
      </c>
      <c r="B269" t="s">
        <v>60</v>
      </c>
      <c r="C269">
        <v>2011</v>
      </c>
      <c r="D269" t="s">
        <v>872</v>
      </c>
      <c r="E269" t="s">
        <v>873</v>
      </c>
      <c r="F269" t="s">
        <v>229</v>
      </c>
      <c r="G269" t="s">
        <v>30</v>
      </c>
      <c r="H269">
        <v>4012313</v>
      </c>
      <c r="I269">
        <v>26820711974.110001</v>
      </c>
      <c r="J269">
        <v>24302912621.3592</v>
      </c>
      <c r="K269">
        <v>27039482200.647301</v>
      </c>
      <c r="L269">
        <v>0</v>
      </c>
      <c r="M269">
        <v>1</v>
      </c>
      <c r="N269">
        <f t="shared" si="48"/>
        <v>0</v>
      </c>
      <c r="O269">
        <f t="shared" si="49"/>
        <v>0</v>
      </c>
      <c r="P269">
        <f t="shared" si="50"/>
        <v>0</v>
      </c>
      <c r="Q269">
        <f t="shared" si="51"/>
        <v>0</v>
      </c>
      <c r="R269">
        <f t="shared" si="53"/>
        <v>0</v>
      </c>
      <c r="S269">
        <f t="shared" si="54"/>
        <v>0</v>
      </c>
      <c r="T269">
        <f t="shared" si="55"/>
        <v>0</v>
      </c>
      <c r="U269">
        <f t="shared" si="52"/>
        <v>0</v>
      </c>
      <c r="V269">
        <f t="shared" si="56"/>
        <v>0</v>
      </c>
      <c r="W269">
        <f t="shared" si="57"/>
        <v>0</v>
      </c>
      <c r="X269">
        <f t="shared" si="58"/>
        <v>1</v>
      </c>
      <c r="Y269">
        <f t="shared" si="59"/>
        <v>0</v>
      </c>
    </row>
    <row r="270" spans="1:25" x14ac:dyDescent="0.25">
      <c r="A270" t="s">
        <v>874</v>
      </c>
      <c r="B270" t="s">
        <v>17</v>
      </c>
      <c r="C270">
        <v>2011</v>
      </c>
      <c r="D270" t="s">
        <v>875</v>
      </c>
      <c r="E270" t="s">
        <v>876</v>
      </c>
      <c r="F270" t="s">
        <v>20</v>
      </c>
      <c r="G270" t="s">
        <v>30</v>
      </c>
      <c r="H270">
        <v>9470000</v>
      </c>
      <c r="I270">
        <v>38085039085.989197</v>
      </c>
      <c r="J270">
        <v>36018689116.055298</v>
      </c>
      <c r="K270">
        <v>39615321707.757103</v>
      </c>
      <c r="L270">
        <v>0</v>
      </c>
      <c r="M270">
        <v>1</v>
      </c>
      <c r="N270">
        <f t="shared" si="48"/>
        <v>1</v>
      </c>
      <c r="O270">
        <f t="shared" si="49"/>
        <v>0</v>
      </c>
      <c r="P270">
        <f t="shared" si="50"/>
        <v>0</v>
      </c>
      <c r="Q270">
        <f t="shared" si="51"/>
        <v>0</v>
      </c>
      <c r="R270">
        <f t="shared" si="53"/>
        <v>0</v>
      </c>
      <c r="S270">
        <f t="shared" si="54"/>
        <v>0</v>
      </c>
      <c r="T270">
        <f t="shared" si="55"/>
        <v>0</v>
      </c>
      <c r="U270">
        <f t="shared" si="52"/>
        <v>0</v>
      </c>
      <c r="V270">
        <f t="shared" si="56"/>
        <v>0</v>
      </c>
      <c r="W270">
        <f t="shared" si="57"/>
        <v>0</v>
      </c>
      <c r="X270">
        <f t="shared" si="58"/>
        <v>0</v>
      </c>
      <c r="Y270">
        <f t="shared" si="59"/>
        <v>0</v>
      </c>
    </row>
    <row r="271" spans="1:25" x14ac:dyDescent="0.25">
      <c r="A271" t="s">
        <v>877</v>
      </c>
      <c r="B271" t="s">
        <v>17</v>
      </c>
      <c r="C271">
        <v>2011</v>
      </c>
      <c r="D271" t="s">
        <v>878</v>
      </c>
      <c r="E271" t="s">
        <v>879</v>
      </c>
      <c r="F271" t="s">
        <v>102</v>
      </c>
      <c r="G271" t="s">
        <v>30</v>
      </c>
      <c r="H271">
        <v>437235</v>
      </c>
      <c r="I271">
        <v>34922068550.811798</v>
      </c>
      <c r="J271">
        <v>34310102224.894798</v>
      </c>
      <c r="K271">
        <v>47973469633.193001</v>
      </c>
      <c r="L271">
        <v>0</v>
      </c>
      <c r="M271">
        <v>1</v>
      </c>
      <c r="N271">
        <f t="shared" si="48"/>
        <v>0</v>
      </c>
      <c r="O271">
        <f t="shared" si="49"/>
        <v>0</v>
      </c>
      <c r="P271">
        <f t="shared" si="50"/>
        <v>0</v>
      </c>
      <c r="Q271">
        <f t="shared" si="51"/>
        <v>0</v>
      </c>
      <c r="R271">
        <f t="shared" si="53"/>
        <v>1</v>
      </c>
      <c r="S271">
        <f t="shared" si="54"/>
        <v>0</v>
      </c>
      <c r="T271">
        <f t="shared" si="55"/>
        <v>0</v>
      </c>
      <c r="U271">
        <f t="shared" si="52"/>
        <v>0</v>
      </c>
      <c r="V271">
        <f t="shared" si="56"/>
        <v>0</v>
      </c>
      <c r="W271">
        <f t="shared" si="57"/>
        <v>0</v>
      </c>
      <c r="X271">
        <f t="shared" si="58"/>
        <v>0</v>
      </c>
      <c r="Y271">
        <f t="shared" si="59"/>
        <v>0</v>
      </c>
    </row>
    <row r="272" spans="1:25" x14ac:dyDescent="0.25">
      <c r="A272" t="s">
        <v>880</v>
      </c>
      <c r="B272" t="s">
        <v>17</v>
      </c>
      <c r="C272">
        <v>2011</v>
      </c>
      <c r="D272" t="s">
        <v>881</v>
      </c>
      <c r="E272" t="s">
        <v>882</v>
      </c>
      <c r="F272" t="s">
        <v>43</v>
      </c>
      <c r="G272" t="s">
        <v>30</v>
      </c>
      <c r="H272">
        <v>12270000</v>
      </c>
      <c r="I272">
        <v>16043199037.883301</v>
      </c>
      <c r="J272">
        <v>15613349368.610901</v>
      </c>
      <c r="K272">
        <v>22097366205.652401</v>
      </c>
      <c r="L272">
        <v>0</v>
      </c>
      <c r="M272">
        <v>1</v>
      </c>
      <c r="N272">
        <f t="shared" si="48"/>
        <v>0</v>
      </c>
      <c r="O272">
        <f t="shared" si="49"/>
        <v>0</v>
      </c>
      <c r="P272">
        <f t="shared" si="50"/>
        <v>0</v>
      </c>
      <c r="Q272">
        <f t="shared" si="51"/>
        <v>1</v>
      </c>
      <c r="R272">
        <f t="shared" si="53"/>
        <v>0</v>
      </c>
      <c r="S272">
        <f t="shared" si="54"/>
        <v>0</v>
      </c>
      <c r="T272">
        <f t="shared" si="55"/>
        <v>0</v>
      </c>
      <c r="U272">
        <f t="shared" si="52"/>
        <v>0</v>
      </c>
      <c r="V272">
        <f t="shared" si="56"/>
        <v>0</v>
      </c>
      <c r="W272">
        <f t="shared" si="57"/>
        <v>0</v>
      </c>
      <c r="X272">
        <f t="shared" si="58"/>
        <v>0</v>
      </c>
      <c r="Y272">
        <f t="shared" si="59"/>
        <v>0</v>
      </c>
    </row>
    <row r="273" spans="1:25" x14ac:dyDescent="0.25">
      <c r="A273" t="s">
        <v>883</v>
      </c>
      <c r="B273" t="s">
        <v>17</v>
      </c>
      <c r="C273">
        <v>2011</v>
      </c>
      <c r="D273" t="s">
        <v>884</v>
      </c>
      <c r="E273" t="s">
        <v>885</v>
      </c>
      <c r="F273" t="s">
        <v>156</v>
      </c>
      <c r="G273" t="s">
        <v>21</v>
      </c>
      <c r="H273">
        <v>760000</v>
      </c>
      <c r="I273">
        <v>2535730607.3361402</v>
      </c>
      <c r="J273">
        <v>2679927841.2507501</v>
      </c>
      <c r="K273">
        <v>2988526758.8695102</v>
      </c>
      <c r="L273">
        <v>0</v>
      </c>
      <c r="M273">
        <v>0</v>
      </c>
      <c r="N273">
        <f t="shared" si="48"/>
        <v>0</v>
      </c>
      <c r="O273">
        <f t="shared" si="49"/>
        <v>0</v>
      </c>
      <c r="P273">
        <f t="shared" si="50"/>
        <v>0</v>
      </c>
      <c r="Q273">
        <f t="shared" si="51"/>
        <v>0</v>
      </c>
      <c r="R273">
        <f t="shared" si="53"/>
        <v>0</v>
      </c>
      <c r="S273">
        <f t="shared" si="54"/>
        <v>0</v>
      </c>
      <c r="T273">
        <f t="shared" si="55"/>
        <v>0</v>
      </c>
      <c r="U273">
        <f t="shared" si="52"/>
        <v>0</v>
      </c>
      <c r="V273">
        <f t="shared" si="56"/>
        <v>0</v>
      </c>
      <c r="W273">
        <f t="shared" si="57"/>
        <v>0</v>
      </c>
      <c r="X273">
        <f t="shared" si="58"/>
        <v>0</v>
      </c>
      <c r="Y273">
        <f t="shared" si="59"/>
        <v>0</v>
      </c>
    </row>
    <row r="274" spans="1:25" x14ac:dyDescent="0.25">
      <c r="A274" t="s">
        <v>886</v>
      </c>
      <c r="B274" t="s">
        <v>17</v>
      </c>
      <c r="C274">
        <v>2011</v>
      </c>
      <c r="D274" t="s">
        <v>887</v>
      </c>
      <c r="E274" t="s">
        <v>888</v>
      </c>
      <c r="F274" t="s">
        <v>20</v>
      </c>
      <c r="G274" t="s">
        <v>30</v>
      </c>
      <c r="H274">
        <v>5450000</v>
      </c>
      <c r="I274">
        <v>16737378232.1106</v>
      </c>
      <c r="J274">
        <v>16133926638.6049</v>
      </c>
      <c r="K274">
        <v>15581803968.731199</v>
      </c>
      <c r="L274">
        <v>0</v>
      </c>
      <c r="M274">
        <v>1</v>
      </c>
      <c r="N274">
        <f t="shared" si="48"/>
        <v>1</v>
      </c>
      <c r="O274">
        <f t="shared" si="49"/>
        <v>0</v>
      </c>
      <c r="P274">
        <f t="shared" si="50"/>
        <v>0</v>
      </c>
      <c r="Q274">
        <f t="shared" si="51"/>
        <v>0</v>
      </c>
      <c r="R274">
        <f t="shared" si="53"/>
        <v>0</v>
      </c>
      <c r="S274">
        <f t="shared" si="54"/>
        <v>0</v>
      </c>
      <c r="T274">
        <f t="shared" si="55"/>
        <v>0</v>
      </c>
      <c r="U274">
        <f t="shared" si="52"/>
        <v>0</v>
      </c>
      <c r="V274">
        <f t="shared" si="56"/>
        <v>0</v>
      </c>
      <c r="W274">
        <f t="shared" si="57"/>
        <v>0</v>
      </c>
      <c r="X274">
        <f t="shared" si="58"/>
        <v>0</v>
      </c>
      <c r="Y274">
        <f t="shared" si="59"/>
        <v>0</v>
      </c>
    </row>
    <row r="275" spans="1:25" x14ac:dyDescent="0.25">
      <c r="A275" t="s">
        <v>889</v>
      </c>
      <c r="B275" t="s">
        <v>36</v>
      </c>
      <c r="C275">
        <v>2011</v>
      </c>
      <c r="D275" t="s">
        <v>890</v>
      </c>
      <c r="E275" t="s">
        <v>891</v>
      </c>
      <c r="F275" t="s">
        <v>43</v>
      </c>
      <c r="G275" t="s">
        <v>21</v>
      </c>
      <c r="H275">
        <v>4900000</v>
      </c>
      <c r="I275">
        <v>12894572118.158701</v>
      </c>
      <c r="J275">
        <v>7201493435.48487</v>
      </c>
      <c r="K275">
        <v>18912000000</v>
      </c>
      <c r="L275">
        <v>0</v>
      </c>
      <c r="M275">
        <v>0</v>
      </c>
      <c r="N275">
        <f t="shared" si="48"/>
        <v>0</v>
      </c>
      <c r="O275">
        <f t="shared" si="49"/>
        <v>0</v>
      </c>
      <c r="P275">
        <f t="shared" si="50"/>
        <v>0</v>
      </c>
      <c r="Q275">
        <f t="shared" si="51"/>
        <v>1</v>
      </c>
      <c r="R275">
        <f t="shared" si="53"/>
        <v>0</v>
      </c>
      <c r="S275">
        <f t="shared" si="54"/>
        <v>0</v>
      </c>
      <c r="T275">
        <f t="shared" si="55"/>
        <v>0</v>
      </c>
      <c r="U275">
        <f t="shared" si="52"/>
        <v>0</v>
      </c>
      <c r="V275">
        <f t="shared" si="56"/>
        <v>0</v>
      </c>
      <c r="W275">
        <f t="shared" si="57"/>
        <v>0</v>
      </c>
      <c r="X275">
        <f t="shared" si="58"/>
        <v>0</v>
      </c>
      <c r="Y275">
        <f t="shared" si="59"/>
        <v>0</v>
      </c>
    </row>
    <row r="276" spans="1:25" x14ac:dyDescent="0.25">
      <c r="A276" t="s">
        <v>892</v>
      </c>
      <c r="B276" t="s">
        <v>36</v>
      </c>
      <c r="C276">
        <v>2011</v>
      </c>
      <c r="D276" t="s">
        <v>893</v>
      </c>
      <c r="E276" t="s">
        <v>894</v>
      </c>
      <c r="F276" t="s">
        <v>43</v>
      </c>
      <c r="G276" t="s">
        <v>21</v>
      </c>
      <c r="H276">
        <v>3820000</v>
      </c>
      <c r="I276">
        <v>9306000000</v>
      </c>
      <c r="J276">
        <v>8982000000</v>
      </c>
      <c r="K276">
        <v>16295000000</v>
      </c>
      <c r="L276">
        <v>0</v>
      </c>
      <c r="M276">
        <v>0</v>
      </c>
      <c r="N276">
        <f t="shared" si="48"/>
        <v>0</v>
      </c>
      <c r="O276">
        <f t="shared" si="49"/>
        <v>0</v>
      </c>
      <c r="P276">
        <f t="shared" si="50"/>
        <v>0</v>
      </c>
      <c r="Q276">
        <f t="shared" si="51"/>
        <v>1</v>
      </c>
      <c r="R276">
        <f t="shared" si="53"/>
        <v>0</v>
      </c>
      <c r="S276">
        <f t="shared" si="54"/>
        <v>0</v>
      </c>
      <c r="T276">
        <f t="shared" si="55"/>
        <v>0</v>
      </c>
      <c r="U276">
        <f t="shared" si="52"/>
        <v>0</v>
      </c>
      <c r="V276">
        <f t="shared" si="56"/>
        <v>0</v>
      </c>
      <c r="W276">
        <f t="shared" si="57"/>
        <v>0</v>
      </c>
      <c r="X276">
        <f t="shared" si="58"/>
        <v>0</v>
      </c>
      <c r="Y276">
        <f t="shared" si="59"/>
        <v>0</v>
      </c>
    </row>
    <row r="277" spans="1:25" x14ac:dyDescent="0.25">
      <c r="A277" t="s">
        <v>895</v>
      </c>
      <c r="B277" t="s">
        <v>71</v>
      </c>
      <c r="C277">
        <v>2011</v>
      </c>
      <c r="D277" t="s">
        <v>896</v>
      </c>
      <c r="E277" t="s">
        <v>897</v>
      </c>
      <c r="F277" t="s">
        <v>124</v>
      </c>
      <c r="G277" t="s">
        <v>30</v>
      </c>
      <c r="H277">
        <v>893346</v>
      </c>
      <c r="I277">
        <v>3515700000</v>
      </c>
      <c r="J277">
        <v>2627800000</v>
      </c>
      <c r="K277">
        <v>12423800000</v>
      </c>
      <c r="L277">
        <v>0</v>
      </c>
      <c r="M277">
        <v>1</v>
      </c>
      <c r="N277">
        <f t="shared" si="48"/>
        <v>0</v>
      </c>
      <c r="O277">
        <f t="shared" si="49"/>
        <v>0</v>
      </c>
      <c r="P277">
        <f t="shared" si="50"/>
        <v>0</v>
      </c>
      <c r="Q277">
        <f t="shared" si="51"/>
        <v>0</v>
      </c>
      <c r="R277">
        <f t="shared" si="53"/>
        <v>0</v>
      </c>
      <c r="S277">
        <f t="shared" si="54"/>
        <v>0</v>
      </c>
      <c r="T277">
        <f t="shared" si="55"/>
        <v>1</v>
      </c>
      <c r="U277">
        <f t="shared" si="52"/>
        <v>0</v>
      </c>
      <c r="V277">
        <f t="shared" si="56"/>
        <v>0</v>
      </c>
      <c r="W277">
        <f t="shared" si="57"/>
        <v>0</v>
      </c>
      <c r="X277">
        <f t="shared" si="58"/>
        <v>0</v>
      </c>
      <c r="Y277">
        <f t="shared" si="59"/>
        <v>0</v>
      </c>
    </row>
    <row r="278" spans="1:25" x14ac:dyDescent="0.25">
      <c r="A278" t="s">
        <v>898</v>
      </c>
      <c r="B278" t="s">
        <v>71</v>
      </c>
      <c r="C278">
        <v>2011</v>
      </c>
      <c r="D278" t="s">
        <v>899</v>
      </c>
      <c r="E278" t="s">
        <v>900</v>
      </c>
      <c r="F278" t="s">
        <v>124</v>
      </c>
      <c r="G278" t="s">
        <v>21</v>
      </c>
      <c r="H278">
        <v>4500000</v>
      </c>
      <c r="I278">
        <v>35810000000</v>
      </c>
      <c r="J278">
        <v>32312000000</v>
      </c>
      <c r="K278">
        <v>93837000000</v>
      </c>
      <c r="L278">
        <v>0</v>
      </c>
      <c r="M278">
        <v>0</v>
      </c>
      <c r="N278">
        <f t="shared" si="48"/>
        <v>0</v>
      </c>
      <c r="O278">
        <f t="shared" si="49"/>
        <v>0</v>
      </c>
      <c r="P278">
        <f t="shared" si="50"/>
        <v>0</v>
      </c>
      <c r="Q278">
        <f t="shared" si="51"/>
        <v>0</v>
      </c>
      <c r="R278">
        <f t="shared" si="53"/>
        <v>0</v>
      </c>
      <c r="S278">
        <f t="shared" si="54"/>
        <v>0</v>
      </c>
      <c r="T278">
        <f t="shared" si="55"/>
        <v>1</v>
      </c>
      <c r="U278">
        <f t="shared" si="52"/>
        <v>0</v>
      </c>
      <c r="V278">
        <f t="shared" si="56"/>
        <v>0</v>
      </c>
      <c r="W278">
        <f t="shared" si="57"/>
        <v>0</v>
      </c>
      <c r="X278">
        <f t="shared" si="58"/>
        <v>0</v>
      </c>
      <c r="Y278">
        <f t="shared" si="59"/>
        <v>0</v>
      </c>
    </row>
    <row r="279" spans="1:25" x14ac:dyDescent="0.25">
      <c r="A279" t="s">
        <v>901</v>
      </c>
      <c r="B279" t="s">
        <v>71</v>
      </c>
      <c r="C279">
        <v>2011</v>
      </c>
      <c r="D279" t="s">
        <v>902</v>
      </c>
      <c r="E279" t="s">
        <v>903</v>
      </c>
      <c r="F279" t="s">
        <v>20</v>
      </c>
      <c r="G279" t="s">
        <v>30</v>
      </c>
      <c r="H279">
        <v>2533848</v>
      </c>
      <c r="I279">
        <v>11822000000</v>
      </c>
      <c r="J279">
        <v>9320000000</v>
      </c>
      <c r="K279">
        <v>19844000000</v>
      </c>
      <c r="L279">
        <v>0</v>
      </c>
      <c r="M279">
        <v>1</v>
      </c>
      <c r="N279">
        <f t="shared" si="48"/>
        <v>1</v>
      </c>
      <c r="O279">
        <f t="shared" si="49"/>
        <v>0</v>
      </c>
      <c r="P279">
        <f t="shared" si="50"/>
        <v>0</v>
      </c>
      <c r="Q279">
        <f t="shared" si="51"/>
        <v>0</v>
      </c>
      <c r="R279">
        <f t="shared" si="53"/>
        <v>0</v>
      </c>
      <c r="S279">
        <f t="shared" si="54"/>
        <v>0</v>
      </c>
      <c r="T279">
        <f t="shared" si="55"/>
        <v>0</v>
      </c>
      <c r="U279">
        <f t="shared" si="52"/>
        <v>0</v>
      </c>
      <c r="V279">
        <f t="shared" si="56"/>
        <v>0</v>
      </c>
      <c r="W279">
        <f t="shared" si="57"/>
        <v>0</v>
      </c>
      <c r="X279">
        <f t="shared" si="58"/>
        <v>0</v>
      </c>
      <c r="Y279">
        <f t="shared" si="59"/>
        <v>0</v>
      </c>
    </row>
    <row r="280" spans="1:25" x14ac:dyDescent="0.25">
      <c r="A280" t="s">
        <v>904</v>
      </c>
      <c r="B280" t="s">
        <v>171</v>
      </c>
      <c r="C280">
        <v>2011</v>
      </c>
      <c r="D280" t="s">
        <v>905</v>
      </c>
      <c r="E280" t="s">
        <v>906</v>
      </c>
      <c r="F280" t="s">
        <v>156</v>
      </c>
      <c r="G280" t="s">
        <v>21</v>
      </c>
      <c r="H280">
        <v>97000</v>
      </c>
      <c r="I280">
        <v>399636154.74320197</v>
      </c>
      <c r="J280">
        <v>370862165.11005598</v>
      </c>
      <c r="K280">
        <v>1052033113.05136</v>
      </c>
      <c r="L280">
        <v>0</v>
      </c>
      <c r="M280">
        <v>0</v>
      </c>
      <c r="N280">
        <f t="shared" si="48"/>
        <v>0</v>
      </c>
      <c r="O280">
        <f t="shared" si="49"/>
        <v>0</v>
      </c>
      <c r="P280">
        <f t="shared" si="50"/>
        <v>0</v>
      </c>
      <c r="Q280">
        <f t="shared" si="51"/>
        <v>0</v>
      </c>
      <c r="R280">
        <f t="shared" si="53"/>
        <v>0</v>
      </c>
      <c r="S280">
        <f t="shared" si="54"/>
        <v>0</v>
      </c>
      <c r="T280">
        <f t="shared" si="55"/>
        <v>0</v>
      </c>
      <c r="U280">
        <f t="shared" si="52"/>
        <v>0</v>
      </c>
      <c r="V280">
        <f t="shared" si="56"/>
        <v>0</v>
      </c>
      <c r="W280">
        <f t="shared" si="57"/>
        <v>0</v>
      </c>
      <c r="X280">
        <f t="shared" si="58"/>
        <v>0</v>
      </c>
      <c r="Y280">
        <f t="shared" si="59"/>
        <v>0</v>
      </c>
    </row>
    <row r="281" spans="1:25" x14ac:dyDescent="0.25">
      <c r="A281" t="s">
        <v>907</v>
      </c>
      <c r="B281" t="s">
        <v>129</v>
      </c>
      <c r="C281">
        <v>2011</v>
      </c>
      <c r="D281" t="s">
        <v>908</v>
      </c>
      <c r="E281" t="s">
        <v>909</v>
      </c>
      <c r="F281" t="s">
        <v>34</v>
      </c>
      <c r="G281" t="s">
        <v>30</v>
      </c>
      <c r="H281">
        <v>1284420</v>
      </c>
      <c r="I281">
        <v>26135570640.106602</v>
      </c>
      <c r="J281">
        <v>24701833407.346298</v>
      </c>
      <c r="K281">
        <v>14510245511.641199</v>
      </c>
      <c r="L281">
        <v>0</v>
      </c>
      <c r="M281">
        <v>1</v>
      </c>
      <c r="N281">
        <f t="shared" si="48"/>
        <v>0</v>
      </c>
      <c r="O281">
        <f t="shared" si="49"/>
        <v>1</v>
      </c>
      <c r="P281">
        <f t="shared" si="50"/>
        <v>0</v>
      </c>
      <c r="Q281">
        <f t="shared" si="51"/>
        <v>0</v>
      </c>
      <c r="R281">
        <f t="shared" si="53"/>
        <v>0</v>
      </c>
      <c r="S281">
        <f t="shared" si="54"/>
        <v>0</v>
      </c>
      <c r="T281">
        <f t="shared" si="55"/>
        <v>0</v>
      </c>
      <c r="U281">
        <f t="shared" si="52"/>
        <v>0</v>
      </c>
      <c r="V281">
        <f t="shared" si="56"/>
        <v>0</v>
      </c>
      <c r="W281">
        <f t="shared" si="57"/>
        <v>0</v>
      </c>
      <c r="X281">
        <f t="shared" si="58"/>
        <v>0</v>
      </c>
      <c r="Y281">
        <f t="shared" si="59"/>
        <v>0</v>
      </c>
    </row>
    <row r="282" spans="1:25" x14ac:dyDescent="0.25">
      <c r="A282" t="s">
        <v>910</v>
      </c>
      <c r="B282" t="s">
        <v>282</v>
      </c>
      <c r="C282">
        <v>2011</v>
      </c>
      <c r="D282" t="s">
        <v>911</v>
      </c>
      <c r="E282" t="s">
        <v>912</v>
      </c>
      <c r="F282" t="s">
        <v>20</v>
      </c>
      <c r="G282" t="s">
        <v>21</v>
      </c>
      <c r="H282">
        <v>3110000</v>
      </c>
      <c r="I282">
        <v>10934893161.546101</v>
      </c>
      <c r="J282">
        <v>9832283713.2474403</v>
      </c>
      <c r="K282">
        <v>15725361843.4093</v>
      </c>
      <c r="L282">
        <v>0</v>
      </c>
      <c r="M282">
        <v>0</v>
      </c>
      <c r="N282">
        <f t="shared" si="48"/>
        <v>1</v>
      </c>
      <c r="O282">
        <f t="shared" si="49"/>
        <v>0</v>
      </c>
      <c r="P282">
        <f t="shared" si="50"/>
        <v>0</v>
      </c>
      <c r="Q282">
        <f t="shared" si="51"/>
        <v>0</v>
      </c>
      <c r="R282">
        <f t="shared" si="53"/>
        <v>0</v>
      </c>
      <c r="S282">
        <f t="shared" si="54"/>
        <v>0</v>
      </c>
      <c r="T282">
        <f t="shared" si="55"/>
        <v>0</v>
      </c>
      <c r="U282">
        <f t="shared" si="52"/>
        <v>0</v>
      </c>
      <c r="V282">
        <f t="shared" si="56"/>
        <v>0</v>
      </c>
      <c r="W282">
        <f t="shared" si="57"/>
        <v>0</v>
      </c>
      <c r="X282">
        <f t="shared" si="58"/>
        <v>0</v>
      </c>
      <c r="Y282">
        <f t="shared" si="59"/>
        <v>0</v>
      </c>
    </row>
    <row r="283" spans="1:25" x14ac:dyDescent="0.25">
      <c r="A283" t="s">
        <v>913</v>
      </c>
      <c r="B283" t="s">
        <v>23</v>
      </c>
      <c r="C283">
        <v>2011</v>
      </c>
      <c r="D283" t="s">
        <v>914</v>
      </c>
      <c r="E283" t="s">
        <v>915</v>
      </c>
      <c r="F283" t="s">
        <v>43</v>
      </c>
      <c r="G283" t="s">
        <v>21</v>
      </c>
      <c r="H283">
        <v>290000</v>
      </c>
      <c r="I283">
        <v>1360415543.5759201</v>
      </c>
      <c r="J283">
        <v>1097515723.2704401</v>
      </c>
      <c r="K283">
        <v>3357794249.7753801</v>
      </c>
      <c r="L283">
        <v>0</v>
      </c>
      <c r="M283">
        <v>0</v>
      </c>
      <c r="N283">
        <f t="shared" si="48"/>
        <v>0</v>
      </c>
      <c r="O283">
        <f t="shared" si="49"/>
        <v>0</v>
      </c>
      <c r="P283">
        <f t="shared" si="50"/>
        <v>0</v>
      </c>
      <c r="Q283">
        <f t="shared" si="51"/>
        <v>1</v>
      </c>
      <c r="R283">
        <f t="shared" si="53"/>
        <v>0</v>
      </c>
      <c r="S283">
        <f t="shared" si="54"/>
        <v>0</v>
      </c>
      <c r="T283">
        <f t="shared" si="55"/>
        <v>0</v>
      </c>
      <c r="U283">
        <f t="shared" si="52"/>
        <v>0</v>
      </c>
      <c r="V283">
        <f t="shared" si="56"/>
        <v>0</v>
      </c>
      <c r="W283">
        <f t="shared" si="57"/>
        <v>0</v>
      </c>
      <c r="X283">
        <f t="shared" si="58"/>
        <v>0</v>
      </c>
      <c r="Y283">
        <f t="shared" si="59"/>
        <v>0</v>
      </c>
    </row>
    <row r="284" spans="1:25" x14ac:dyDescent="0.25">
      <c r="A284" t="s">
        <v>916</v>
      </c>
      <c r="B284" t="s">
        <v>71</v>
      </c>
      <c r="C284">
        <v>2011</v>
      </c>
      <c r="D284" t="s">
        <v>917</v>
      </c>
      <c r="E284" t="s">
        <v>918</v>
      </c>
      <c r="F284" t="s">
        <v>102</v>
      </c>
      <c r="G284" t="s">
        <v>21</v>
      </c>
      <c r="H284">
        <v>430000</v>
      </c>
      <c r="I284">
        <v>13641000000</v>
      </c>
      <c r="J284">
        <v>12884000000</v>
      </c>
      <c r="K284">
        <v>12291000000</v>
      </c>
      <c r="L284">
        <v>0</v>
      </c>
      <c r="M284">
        <v>0</v>
      </c>
      <c r="N284">
        <f t="shared" si="48"/>
        <v>0</v>
      </c>
      <c r="O284">
        <f t="shared" si="49"/>
        <v>0</v>
      </c>
      <c r="P284">
        <f t="shared" si="50"/>
        <v>0</v>
      </c>
      <c r="Q284">
        <f t="shared" si="51"/>
        <v>0</v>
      </c>
      <c r="R284">
        <f t="shared" si="53"/>
        <v>1</v>
      </c>
      <c r="S284">
        <f t="shared" si="54"/>
        <v>0</v>
      </c>
      <c r="T284">
        <f t="shared" si="55"/>
        <v>0</v>
      </c>
      <c r="U284">
        <f t="shared" si="52"/>
        <v>0</v>
      </c>
      <c r="V284">
        <f t="shared" si="56"/>
        <v>0</v>
      </c>
      <c r="W284">
        <f t="shared" si="57"/>
        <v>0</v>
      </c>
      <c r="X284">
        <f t="shared" si="58"/>
        <v>0</v>
      </c>
      <c r="Y284">
        <f t="shared" si="59"/>
        <v>0</v>
      </c>
    </row>
    <row r="285" spans="1:25" x14ac:dyDescent="0.25">
      <c r="A285" t="s">
        <v>919</v>
      </c>
      <c r="B285" t="s">
        <v>332</v>
      </c>
      <c r="C285">
        <v>2011</v>
      </c>
      <c r="D285" t="s">
        <v>920</v>
      </c>
      <c r="E285" t="s">
        <v>921</v>
      </c>
      <c r="F285" t="s">
        <v>124</v>
      </c>
      <c r="G285" t="s">
        <v>30</v>
      </c>
      <c r="H285">
        <v>7040014</v>
      </c>
      <c r="I285">
        <v>89208617747.440308</v>
      </c>
      <c r="J285">
        <v>75907636518.771301</v>
      </c>
      <c r="K285">
        <v>121684087030.717</v>
      </c>
      <c r="L285">
        <v>0</v>
      </c>
      <c r="M285">
        <v>1</v>
      </c>
      <c r="N285">
        <f t="shared" si="48"/>
        <v>0</v>
      </c>
      <c r="O285">
        <f t="shared" si="49"/>
        <v>0</v>
      </c>
      <c r="P285">
        <f t="shared" si="50"/>
        <v>0</v>
      </c>
      <c r="Q285">
        <f t="shared" si="51"/>
        <v>0</v>
      </c>
      <c r="R285">
        <f t="shared" si="53"/>
        <v>0</v>
      </c>
      <c r="S285">
        <f t="shared" si="54"/>
        <v>0</v>
      </c>
      <c r="T285">
        <f t="shared" si="55"/>
        <v>1</v>
      </c>
      <c r="U285">
        <f t="shared" si="52"/>
        <v>0</v>
      </c>
      <c r="V285">
        <f t="shared" si="56"/>
        <v>0</v>
      </c>
      <c r="W285">
        <f t="shared" si="57"/>
        <v>0</v>
      </c>
      <c r="X285">
        <f t="shared" si="58"/>
        <v>0</v>
      </c>
      <c r="Y285">
        <f t="shared" si="59"/>
        <v>0</v>
      </c>
    </row>
    <row r="286" spans="1:25" x14ac:dyDescent="0.25">
      <c r="A286" t="s">
        <v>922</v>
      </c>
      <c r="B286" t="s">
        <v>923</v>
      </c>
      <c r="C286">
        <v>2011</v>
      </c>
      <c r="D286" t="s">
        <v>924</v>
      </c>
      <c r="E286" t="s">
        <v>925</v>
      </c>
      <c r="F286" t="s">
        <v>43</v>
      </c>
      <c r="G286" t="s">
        <v>21</v>
      </c>
      <c r="H286">
        <v>136000</v>
      </c>
      <c r="I286">
        <v>2113256957.9288001</v>
      </c>
      <c r="J286">
        <v>1755887378.64078</v>
      </c>
      <c r="K286">
        <v>3073209061.4886699</v>
      </c>
      <c r="L286">
        <v>0</v>
      </c>
      <c r="M286">
        <v>0</v>
      </c>
      <c r="N286">
        <f t="shared" si="48"/>
        <v>0</v>
      </c>
      <c r="O286">
        <f t="shared" si="49"/>
        <v>0</v>
      </c>
      <c r="P286">
        <f t="shared" si="50"/>
        <v>0</v>
      </c>
      <c r="Q286">
        <f t="shared" si="51"/>
        <v>1</v>
      </c>
      <c r="R286">
        <f t="shared" si="53"/>
        <v>0</v>
      </c>
      <c r="S286">
        <f t="shared" si="54"/>
        <v>0</v>
      </c>
      <c r="T286">
        <f t="shared" si="55"/>
        <v>0</v>
      </c>
      <c r="U286">
        <f t="shared" si="52"/>
        <v>0</v>
      </c>
      <c r="V286">
        <f t="shared" si="56"/>
        <v>0</v>
      </c>
      <c r="W286">
        <f t="shared" si="57"/>
        <v>0</v>
      </c>
      <c r="X286">
        <f t="shared" si="58"/>
        <v>0</v>
      </c>
      <c r="Y286">
        <f t="shared" si="59"/>
        <v>0</v>
      </c>
    </row>
    <row r="287" spans="1:25" x14ac:dyDescent="0.25">
      <c r="A287" t="s">
        <v>926</v>
      </c>
      <c r="B287" t="s">
        <v>200</v>
      </c>
      <c r="C287">
        <v>2011</v>
      </c>
      <c r="D287" t="s">
        <v>927</v>
      </c>
      <c r="E287" t="s">
        <v>928</v>
      </c>
      <c r="F287" t="s">
        <v>135</v>
      </c>
      <c r="G287" t="s">
        <v>30</v>
      </c>
      <c r="H287">
        <v>2232676</v>
      </c>
      <c r="I287">
        <v>4045745172</v>
      </c>
      <c r="J287">
        <v>2728067076</v>
      </c>
      <c r="K287">
        <v>18521050272</v>
      </c>
      <c r="L287">
        <v>0</v>
      </c>
      <c r="M287">
        <v>1</v>
      </c>
      <c r="N287">
        <f t="shared" si="48"/>
        <v>0</v>
      </c>
      <c r="O287">
        <f t="shared" si="49"/>
        <v>0</v>
      </c>
      <c r="P287">
        <f t="shared" si="50"/>
        <v>0</v>
      </c>
      <c r="Q287">
        <f t="shared" si="51"/>
        <v>0</v>
      </c>
      <c r="R287">
        <f t="shared" si="53"/>
        <v>0</v>
      </c>
      <c r="S287">
        <f t="shared" si="54"/>
        <v>0</v>
      </c>
      <c r="T287">
        <f t="shared" si="55"/>
        <v>0</v>
      </c>
      <c r="U287">
        <f t="shared" si="52"/>
        <v>1</v>
      </c>
      <c r="V287">
        <f t="shared" si="56"/>
        <v>0</v>
      </c>
      <c r="W287">
        <f t="shared" si="57"/>
        <v>0</v>
      </c>
      <c r="X287">
        <f t="shared" si="58"/>
        <v>0</v>
      </c>
      <c r="Y287">
        <f t="shared" si="59"/>
        <v>0</v>
      </c>
    </row>
    <row r="288" spans="1:25" x14ac:dyDescent="0.25">
      <c r="A288" t="s">
        <v>929</v>
      </c>
      <c r="B288" t="s">
        <v>71</v>
      </c>
      <c r="C288">
        <v>2011</v>
      </c>
      <c r="D288" t="s">
        <v>930</v>
      </c>
      <c r="E288" t="s">
        <v>931</v>
      </c>
      <c r="F288" t="s">
        <v>135</v>
      </c>
      <c r="G288" t="s">
        <v>30</v>
      </c>
      <c r="H288">
        <v>5559758.7300000004</v>
      </c>
      <c r="I288">
        <v>10358000000</v>
      </c>
      <c r="J288">
        <v>8496000000</v>
      </c>
      <c r="K288">
        <v>27474000000</v>
      </c>
      <c r="L288">
        <v>0</v>
      </c>
      <c r="M288">
        <v>1</v>
      </c>
      <c r="N288">
        <f t="shared" si="48"/>
        <v>0</v>
      </c>
      <c r="O288">
        <f t="shared" si="49"/>
        <v>0</v>
      </c>
      <c r="P288">
        <f t="shared" si="50"/>
        <v>0</v>
      </c>
      <c r="Q288">
        <f t="shared" si="51"/>
        <v>0</v>
      </c>
      <c r="R288">
        <f t="shared" si="53"/>
        <v>0</v>
      </c>
      <c r="S288">
        <f t="shared" si="54"/>
        <v>0</v>
      </c>
      <c r="T288">
        <f t="shared" si="55"/>
        <v>0</v>
      </c>
      <c r="U288">
        <f t="shared" si="52"/>
        <v>1</v>
      </c>
      <c r="V288">
        <f t="shared" si="56"/>
        <v>0</v>
      </c>
      <c r="W288">
        <f t="shared" si="57"/>
        <v>0</v>
      </c>
      <c r="X288">
        <f t="shared" si="58"/>
        <v>0</v>
      </c>
      <c r="Y288">
        <f t="shared" si="59"/>
        <v>0</v>
      </c>
    </row>
    <row r="289" spans="1:25" x14ac:dyDescent="0.25">
      <c r="A289" t="s">
        <v>932</v>
      </c>
      <c r="B289" t="s">
        <v>256</v>
      </c>
      <c r="C289">
        <v>2011</v>
      </c>
      <c r="D289" t="s">
        <v>933</v>
      </c>
      <c r="E289" t="s">
        <v>934</v>
      </c>
      <c r="F289" t="s">
        <v>156</v>
      </c>
      <c r="G289" t="s">
        <v>21</v>
      </c>
      <c r="H289">
        <v>1460000</v>
      </c>
      <c r="I289">
        <v>3773018488.43506</v>
      </c>
      <c r="J289">
        <v>3284473272.9945102</v>
      </c>
      <c r="K289">
        <v>7875090276.1661596</v>
      </c>
      <c r="L289">
        <v>0</v>
      </c>
      <c r="M289">
        <v>0</v>
      </c>
      <c r="N289">
        <f t="shared" si="48"/>
        <v>0</v>
      </c>
      <c r="O289">
        <f t="shared" si="49"/>
        <v>0</v>
      </c>
      <c r="P289">
        <f t="shared" si="50"/>
        <v>0</v>
      </c>
      <c r="Q289">
        <f t="shared" si="51"/>
        <v>0</v>
      </c>
      <c r="R289">
        <f t="shared" si="53"/>
        <v>0</v>
      </c>
      <c r="S289">
        <f t="shared" si="54"/>
        <v>0</v>
      </c>
      <c r="T289">
        <f t="shared" si="55"/>
        <v>0</v>
      </c>
      <c r="U289">
        <f t="shared" si="52"/>
        <v>0</v>
      </c>
      <c r="V289">
        <f t="shared" si="56"/>
        <v>0</v>
      </c>
      <c r="W289">
        <f t="shared" si="57"/>
        <v>0</v>
      </c>
      <c r="X289">
        <f t="shared" si="58"/>
        <v>0</v>
      </c>
      <c r="Y289">
        <f t="shared" si="59"/>
        <v>0</v>
      </c>
    </row>
    <row r="290" spans="1:25" x14ac:dyDescent="0.25">
      <c r="A290" t="s">
        <v>935</v>
      </c>
      <c r="B290" t="s">
        <v>17</v>
      </c>
      <c r="C290">
        <v>2011</v>
      </c>
      <c r="D290" t="s">
        <v>936</v>
      </c>
      <c r="E290" t="s">
        <v>937</v>
      </c>
      <c r="F290" t="s">
        <v>43</v>
      </c>
      <c r="G290" t="s">
        <v>21</v>
      </c>
      <c r="H290">
        <v>83000</v>
      </c>
      <c r="I290">
        <v>925552378.476735</v>
      </c>
      <c r="J290">
        <v>824512607.22641003</v>
      </c>
      <c r="K290">
        <v>937704704.964908</v>
      </c>
      <c r="L290">
        <v>0</v>
      </c>
      <c r="M290">
        <v>0</v>
      </c>
      <c r="N290">
        <f t="shared" si="48"/>
        <v>0</v>
      </c>
      <c r="O290">
        <f t="shared" si="49"/>
        <v>0</v>
      </c>
      <c r="P290">
        <f t="shared" si="50"/>
        <v>0</v>
      </c>
      <c r="Q290">
        <f t="shared" si="51"/>
        <v>1</v>
      </c>
      <c r="R290">
        <f t="shared" si="53"/>
        <v>0</v>
      </c>
      <c r="S290">
        <f t="shared" si="54"/>
        <v>0</v>
      </c>
      <c r="T290">
        <f t="shared" si="55"/>
        <v>0</v>
      </c>
      <c r="U290">
        <f t="shared" si="52"/>
        <v>0</v>
      </c>
      <c r="V290">
        <f t="shared" si="56"/>
        <v>0</v>
      </c>
      <c r="W290">
        <f t="shared" si="57"/>
        <v>0</v>
      </c>
      <c r="X290">
        <f t="shared" si="58"/>
        <v>0</v>
      </c>
      <c r="Y290">
        <f t="shared" si="59"/>
        <v>0</v>
      </c>
    </row>
    <row r="291" spans="1:25" x14ac:dyDescent="0.25">
      <c r="A291" t="s">
        <v>938</v>
      </c>
      <c r="B291" t="s">
        <v>17</v>
      </c>
      <c r="C291">
        <v>2011</v>
      </c>
      <c r="D291" t="s">
        <v>939</v>
      </c>
      <c r="E291" t="s">
        <v>940</v>
      </c>
      <c r="F291" t="s">
        <v>43</v>
      </c>
      <c r="G291" t="s">
        <v>30</v>
      </c>
      <c r="H291">
        <v>93100000</v>
      </c>
      <c r="I291">
        <v>49426025255.562202</v>
      </c>
      <c r="J291">
        <v>48149981960.312698</v>
      </c>
      <c r="K291">
        <v>60142561635.598297</v>
      </c>
      <c r="L291">
        <v>0</v>
      </c>
      <c r="M291">
        <v>1</v>
      </c>
      <c r="N291">
        <f t="shared" si="48"/>
        <v>0</v>
      </c>
      <c r="O291">
        <f t="shared" si="49"/>
        <v>0</v>
      </c>
      <c r="P291">
        <f t="shared" si="50"/>
        <v>0</v>
      </c>
      <c r="Q291">
        <f t="shared" si="51"/>
        <v>1</v>
      </c>
      <c r="R291">
        <f t="shared" si="53"/>
        <v>0</v>
      </c>
      <c r="S291">
        <f t="shared" si="54"/>
        <v>0</v>
      </c>
      <c r="T291">
        <f t="shared" si="55"/>
        <v>0</v>
      </c>
      <c r="U291">
        <f t="shared" si="52"/>
        <v>0</v>
      </c>
      <c r="V291">
        <f t="shared" si="56"/>
        <v>0</v>
      </c>
      <c r="W291">
        <f t="shared" si="57"/>
        <v>0</v>
      </c>
      <c r="X291">
        <f t="shared" si="58"/>
        <v>0</v>
      </c>
      <c r="Y291">
        <f t="shared" si="59"/>
        <v>0</v>
      </c>
    </row>
    <row r="292" spans="1:25" x14ac:dyDescent="0.25">
      <c r="A292" t="s">
        <v>941</v>
      </c>
      <c r="B292" t="s">
        <v>17</v>
      </c>
      <c r="C292">
        <v>2011</v>
      </c>
      <c r="D292" t="s">
        <v>942</v>
      </c>
      <c r="E292" t="s">
        <v>943</v>
      </c>
      <c r="F292" t="s">
        <v>20</v>
      </c>
      <c r="G292" t="s">
        <v>30</v>
      </c>
      <c r="H292">
        <v>14183.25</v>
      </c>
      <c r="I292">
        <v>441695730.60733598</v>
      </c>
      <c r="J292">
        <v>405015033.07275999</v>
      </c>
      <c r="K292">
        <v>452471437.16175598</v>
      </c>
      <c r="L292">
        <v>0</v>
      </c>
      <c r="M292">
        <v>1</v>
      </c>
      <c r="N292">
        <f t="shared" si="48"/>
        <v>1</v>
      </c>
      <c r="O292">
        <f t="shared" si="49"/>
        <v>0</v>
      </c>
      <c r="P292">
        <f t="shared" si="50"/>
        <v>0</v>
      </c>
      <c r="Q292">
        <f t="shared" si="51"/>
        <v>0</v>
      </c>
      <c r="R292">
        <f t="shared" si="53"/>
        <v>0</v>
      </c>
      <c r="S292">
        <f t="shared" si="54"/>
        <v>0</v>
      </c>
      <c r="T292">
        <f t="shared" si="55"/>
        <v>0</v>
      </c>
      <c r="U292">
        <f t="shared" si="52"/>
        <v>0</v>
      </c>
      <c r="V292">
        <f t="shared" si="56"/>
        <v>0</v>
      </c>
      <c r="W292">
        <f t="shared" si="57"/>
        <v>0</v>
      </c>
      <c r="X292">
        <f t="shared" si="58"/>
        <v>0</v>
      </c>
      <c r="Y292">
        <f t="shared" si="59"/>
        <v>0</v>
      </c>
    </row>
    <row r="293" spans="1:25" x14ac:dyDescent="0.25">
      <c r="A293" t="s">
        <v>944</v>
      </c>
      <c r="B293" t="s">
        <v>17</v>
      </c>
      <c r="C293">
        <v>2011</v>
      </c>
      <c r="D293" t="s">
        <v>945</v>
      </c>
      <c r="E293" t="s">
        <v>946</v>
      </c>
      <c r="F293" t="s">
        <v>20</v>
      </c>
      <c r="G293" t="s">
        <v>30</v>
      </c>
      <c r="H293">
        <v>625293</v>
      </c>
      <c r="I293">
        <v>7679567047.5045099</v>
      </c>
      <c r="J293">
        <v>6682020444.9789495</v>
      </c>
      <c r="K293">
        <v>7864762477.4503899</v>
      </c>
      <c r="L293">
        <v>0</v>
      </c>
      <c r="M293">
        <v>1</v>
      </c>
      <c r="N293">
        <f t="shared" si="48"/>
        <v>1</v>
      </c>
      <c r="O293">
        <f t="shared" si="49"/>
        <v>0</v>
      </c>
      <c r="P293">
        <f t="shared" si="50"/>
        <v>0</v>
      </c>
      <c r="Q293">
        <f t="shared" si="51"/>
        <v>0</v>
      </c>
      <c r="R293">
        <f t="shared" si="53"/>
        <v>0</v>
      </c>
      <c r="S293">
        <f t="shared" si="54"/>
        <v>0</v>
      </c>
      <c r="T293">
        <f t="shared" si="55"/>
        <v>0</v>
      </c>
      <c r="U293">
        <f t="shared" si="52"/>
        <v>0</v>
      </c>
      <c r="V293">
        <f t="shared" si="56"/>
        <v>0</v>
      </c>
      <c r="W293">
        <f t="shared" si="57"/>
        <v>0</v>
      </c>
      <c r="X293">
        <f t="shared" si="58"/>
        <v>0</v>
      </c>
      <c r="Y293">
        <f t="shared" si="59"/>
        <v>0</v>
      </c>
    </row>
    <row r="294" spans="1:25" x14ac:dyDescent="0.25">
      <c r="A294" t="s">
        <v>947</v>
      </c>
      <c r="B294" t="s">
        <v>45</v>
      </c>
      <c r="C294">
        <v>2011</v>
      </c>
      <c r="D294" t="s">
        <v>948</v>
      </c>
      <c r="E294" t="s">
        <v>949</v>
      </c>
      <c r="F294" t="s">
        <v>156</v>
      </c>
      <c r="G294" t="s">
        <v>21</v>
      </c>
      <c r="H294">
        <v>370000</v>
      </c>
      <c r="I294">
        <v>965000000</v>
      </c>
      <c r="J294">
        <v>971000000</v>
      </c>
      <c r="K294">
        <v>1070000000</v>
      </c>
      <c r="L294">
        <v>0</v>
      </c>
      <c r="M294">
        <v>0</v>
      </c>
      <c r="N294">
        <f t="shared" si="48"/>
        <v>0</v>
      </c>
      <c r="O294">
        <f t="shared" si="49"/>
        <v>0</v>
      </c>
      <c r="P294">
        <f t="shared" si="50"/>
        <v>0</v>
      </c>
      <c r="Q294">
        <f t="shared" si="51"/>
        <v>0</v>
      </c>
      <c r="R294">
        <f t="shared" si="53"/>
        <v>0</v>
      </c>
      <c r="S294">
        <f t="shared" si="54"/>
        <v>0</v>
      </c>
      <c r="T294">
        <f t="shared" si="55"/>
        <v>0</v>
      </c>
      <c r="U294">
        <f t="shared" si="52"/>
        <v>0</v>
      </c>
      <c r="V294">
        <f t="shared" si="56"/>
        <v>0</v>
      </c>
      <c r="W294">
        <f t="shared" si="57"/>
        <v>0</v>
      </c>
      <c r="X294">
        <f t="shared" si="58"/>
        <v>0</v>
      </c>
      <c r="Y294">
        <f t="shared" si="59"/>
        <v>0</v>
      </c>
    </row>
    <row r="295" spans="1:25" x14ac:dyDescent="0.25">
      <c r="A295" t="s">
        <v>950</v>
      </c>
      <c r="B295" t="s">
        <v>219</v>
      </c>
      <c r="C295">
        <v>2011</v>
      </c>
      <c r="D295" t="s">
        <v>951</v>
      </c>
      <c r="E295" t="s">
        <v>952</v>
      </c>
      <c r="F295" t="s">
        <v>43</v>
      </c>
      <c r="G295" t="s">
        <v>30</v>
      </c>
      <c r="H295">
        <v>14935766</v>
      </c>
      <c r="I295">
        <v>12945654720.075001</v>
      </c>
      <c r="J295">
        <v>11261252216.979601</v>
      </c>
      <c r="K295">
        <v>22199912994.009998</v>
      </c>
      <c r="L295">
        <v>0</v>
      </c>
      <c r="M295">
        <v>1</v>
      </c>
      <c r="N295">
        <f t="shared" si="48"/>
        <v>0</v>
      </c>
      <c r="O295">
        <f t="shared" si="49"/>
        <v>0</v>
      </c>
      <c r="P295">
        <f t="shared" si="50"/>
        <v>0</v>
      </c>
      <c r="Q295">
        <f t="shared" si="51"/>
        <v>1</v>
      </c>
      <c r="R295">
        <f t="shared" si="53"/>
        <v>0</v>
      </c>
      <c r="S295">
        <f t="shared" si="54"/>
        <v>0</v>
      </c>
      <c r="T295">
        <f t="shared" si="55"/>
        <v>0</v>
      </c>
      <c r="U295">
        <f t="shared" si="52"/>
        <v>0</v>
      </c>
      <c r="V295">
        <f t="shared" si="56"/>
        <v>0</v>
      </c>
      <c r="W295">
        <f t="shared" si="57"/>
        <v>0</v>
      </c>
      <c r="X295">
        <f t="shared" si="58"/>
        <v>0</v>
      </c>
      <c r="Y295">
        <f t="shared" si="59"/>
        <v>0</v>
      </c>
    </row>
    <row r="296" spans="1:25" x14ac:dyDescent="0.25">
      <c r="A296" t="s">
        <v>953</v>
      </c>
      <c r="B296" t="s">
        <v>219</v>
      </c>
      <c r="C296">
        <v>2011</v>
      </c>
      <c r="D296" t="s">
        <v>954</v>
      </c>
      <c r="E296" t="s">
        <v>955</v>
      </c>
      <c r="F296" t="s">
        <v>156</v>
      </c>
      <c r="G296" t="s">
        <v>30</v>
      </c>
      <c r="H296">
        <v>2376000</v>
      </c>
      <c r="I296">
        <v>3163002375.9327998</v>
      </c>
      <c r="J296">
        <v>3614931566.4424601</v>
      </c>
      <c r="K296">
        <v>3674329886.55757</v>
      </c>
      <c r="L296">
        <v>0</v>
      </c>
      <c r="M296">
        <v>1</v>
      </c>
      <c r="N296">
        <f t="shared" si="48"/>
        <v>0</v>
      </c>
      <c r="O296">
        <f t="shared" si="49"/>
        <v>0</v>
      </c>
      <c r="P296">
        <f t="shared" si="50"/>
        <v>0</v>
      </c>
      <c r="Q296">
        <f t="shared" si="51"/>
        <v>0</v>
      </c>
      <c r="R296">
        <f t="shared" si="53"/>
        <v>0</v>
      </c>
      <c r="S296">
        <f t="shared" si="54"/>
        <v>0</v>
      </c>
      <c r="T296">
        <f t="shared" si="55"/>
        <v>0</v>
      </c>
      <c r="U296">
        <f t="shared" si="52"/>
        <v>0</v>
      </c>
      <c r="V296">
        <f t="shared" si="56"/>
        <v>0</v>
      </c>
      <c r="W296">
        <f t="shared" si="57"/>
        <v>0</v>
      </c>
      <c r="X296">
        <f t="shared" si="58"/>
        <v>0</v>
      </c>
      <c r="Y296">
        <f t="shared" si="59"/>
        <v>0</v>
      </c>
    </row>
    <row r="297" spans="1:25" x14ac:dyDescent="0.25">
      <c r="A297" t="s">
        <v>956</v>
      </c>
      <c r="B297" t="s">
        <v>957</v>
      </c>
      <c r="C297">
        <v>2011</v>
      </c>
      <c r="D297" t="s">
        <v>958</v>
      </c>
      <c r="E297" t="s">
        <v>959</v>
      </c>
      <c r="F297" t="s">
        <v>43</v>
      </c>
      <c r="G297" t="s">
        <v>21</v>
      </c>
      <c r="H297">
        <v>265000</v>
      </c>
      <c r="I297">
        <v>1832181738.5866201</v>
      </c>
      <c r="J297">
        <v>776449030.644153</v>
      </c>
      <c r="K297">
        <v>2484775734.83427</v>
      </c>
      <c r="L297">
        <v>0</v>
      </c>
      <c r="M297">
        <v>0</v>
      </c>
      <c r="N297">
        <f t="shared" si="48"/>
        <v>0</v>
      </c>
      <c r="O297">
        <f t="shared" si="49"/>
        <v>0</v>
      </c>
      <c r="P297">
        <f t="shared" si="50"/>
        <v>0</v>
      </c>
      <c r="Q297">
        <f t="shared" si="51"/>
        <v>1</v>
      </c>
      <c r="R297">
        <f t="shared" si="53"/>
        <v>0</v>
      </c>
      <c r="S297">
        <f t="shared" si="54"/>
        <v>0</v>
      </c>
      <c r="T297">
        <f t="shared" si="55"/>
        <v>0</v>
      </c>
      <c r="U297">
        <f t="shared" si="52"/>
        <v>0</v>
      </c>
      <c r="V297">
        <f t="shared" si="56"/>
        <v>0</v>
      </c>
      <c r="W297">
        <f t="shared" si="57"/>
        <v>0</v>
      </c>
      <c r="X297">
        <f t="shared" si="58"/>
        <v>0</v>
      </c>
      <c r="Y297">
        <f t="shared" si="59"/>
        <v>0</v>
      </c>
    </row>
    <row r="298" spans="1:25" x14ac:dyDescent="0.25">
      <c r="A298" t="s">
        <v>960</v>
      </c>
      <c r="B298" t="s">
        <v>71</v>
      </c>
      <c r="C298">
        <v>2011</v>
      </c>
      <c r="D298" t="s">
        <v>961</v>
      </c>
      <c r="E298" t="s">
        <v>962</v>
      </c>
      <c r="F298" t="s">
        <v>78</v>
      </c>
      <c r="G298" t="s">
        <v>30</v>
      </c>
      <c r="H298">
        <v>692576</v>
      </c>
      <c r="I298">
        <v>26412000000</v>
      </c>
      <c r="J298">
        <v>23136000000</v>
      </c>
      <c r="K298">
        <v>25411000000</v>
      </c>
      <c r="L298">
        <v>0</v>
      </c>
      <c r="M298">
        <v>1</v>
      </c>
      <c r="N298">
        <f t="shared" si="48"/>
        <v>0</v>
      </c>
      <c r="O298">
        <f t="shared" si="49"/>
        <v>0</v>
      </c>
      <c r="P298">
        <f t="shared" si="50"/>
        <v>0</v>
      </c>
      <c r="Q298">
        <f t="shared" si="51"/>
        <v>0</v>
      </c>
      <c r="R298">
        <f t="shared" si="53"/>
        <v>0</v>
      </c>
      <c r="S298">
        <f t="shared" si="54"/>
        <v>1</v>
      </c>
      <c r="T298">
        <f t="shared" si="55"/>
        <v>0</v>
      </c>
      <c r="U298">
        <f t="shared" si="52"/>
        <v>0</v>
      </c>
      <c r="V298">
        <f t="shared" si="56"/>
        <v>0</v>
      </c>
      <c r="W298">
        <f t="shared" si="57"/>
        <v>0</v>
      </c>
      <c r="X298">
        <f t="shared" si="58"/>
        <v>0</v>
      </c>
      <c r="Y298">
        <f t="shared" si="59"/>
        <v>0</v>
      </c>
    </row>
    <row r="299" spans="1:25" x14ac:dyDescent="0.25">
      <c r="A299" t="s">
        <v>963</v>
      </c>
      <c r="B299" t="s">
        <v>219</v>
      </c>
      <c r="C299">
        <v>2011</v>
      </c>
      <c r="D299" t="s">
        <v>964</v>
      </c>
      <c r="E299" t="s">
        <v>965</v>
      </c>
      <c r="F299" t="s">
        <v>39</v>
      </c>
      <c r="G299" t="s">
        <v>21</v>
      </c>
      <c r="H299">
        <v>1805900</v>
      </c>
      <c r="I299">
        <v>1762237894.45504</v>
      </c>
      <c r="J299">
        <v>1692644145.5007901</v>
      </c>
      <c r="K299">
        <v>1506519593.07968</v>
      </c>
      <c r="L299">
        <v>0</v>
      </c>
      <c r="M299">
        <v>0</v>
      </c>
      <c r="N299">
        <f t="shared" si="48"/>
        <v>0</v>
      </c>
      <c r="O299">
        <f t="shared" si="49"/>
        <v>0</v>
      </c>
      <c r="P299">
        <f t="shared" si="50"/>
        <v>1</v>
      </c>
      <c r="Q299">
        <f t="shared" si="51"/>
        <v>0</v>
      </c>
      <c r="R299">
        <f t="shared" si="53"/>
        <v>0</v>
      </c>
      <c r="S299">
        <f t="shared" si="54"/>
        <v>0</v>
      </c>
      <c r="T299">
        <f t="shared" si="55"/>
        <v>0</v>
      </c>
      <c r="U299">
        <f t="shared" si="52"/>
        <v>0</v>
      </c>
      <c r="V299">
        <f t="shared" si="56"/>
        <v>0</v>
      </c>
      <c r="W299">
        <f t="shared" si="57"/>
        <v>0</v>
      </c>
      <c r="X299">
        <f t="shared" si="58"/>
        <v>0</v>
      </c>
      <c r="Y299">
        <f t="shared" si="59"/>
        <v>0</v>
      </c>
    </row>
    <row r="300" spans="1:25" x14ac:dyDescent="0.25">
      <c r="A300" t="s">
        <v>966</v>
      </c>
      <c r="B300" t="s">
        <v>36</v>
      </c>
      <c r="C300">
        <v>2011</v>
      </c>
      <c r="D300" t="s">
        <v>967</v>
      </c>
      <c r="E300" t="s">
        <v>968</v>
      </c>
      <c r="F300" t="s">
        <v>43</v>
      </c>
      <c r="G300" t="s">
        <v>21</v>
      </c>
      <c r="H300">
        <v>5560000</v>
      </c>
      <c r="I300">
        <v>11728556000</v>
      </c>
      <c r="J300">
        <v>10062877000</v>
      </c>
      <c r="K300">
        <v>17257176000</v>
      </c>
      <c r="L300">
        <v>0</v>
      </c>
      <c r="M300">
        <v>0</v>
      </c>
      <c r="N300">
        <f t="shared" si="48"/>
        <v>0</v>
      </c>
      <c r="O300">
        <f t="shared" si="49"/>
        <v>0</v>
      </c>
      <c r="P300">
        <f t="shared" si="50"/>
        <v>0</v>
      </c>
      <c r="Q300">
        <f t="shared" si="51"/>
        <v>1</v>
      </c>
      <c r="R300">
        <f t="shared" si="53"/>
        <v>0</v>
      </c>
      <c r="S300">
        <f t="shared" si="54"/>
        <v>0</v>
      </c>
      <c r="T300">
        <f t="shared" si="55"/>
        <v>0</v>
      </c>
      <c r="U300">
        <f t="shared" si="52"/>
        <v>0</v>
      </c>
      <c r="V300">
        <f t="shared" si="56"/>
        <v>0</v>
      </c>
      <c r="W300">
        <f t="shared" si="57"/>
        <v>0</v>
      </c>
      <c r="X300">
        <f t="shared" si="58"/>
        <v>0</v>
      </c>
      <c r="Y300">
        <f t="shared" si="59"/>
        <v>0</v>
      </c>
    </row>
    <row r="301" spans="1:25" x14ac:dyDescent="0.25">
      <c r="A301" t="s">
        <v>969</v>
      </c>
      <c r="B301" t="s">
        <v>71</v>
      </c>
      <c r="C301">
        <v>2011</v>
      </c>
      <c r="D301" t="s">
        <v>970</v>
      </c>
      <c r="E301" t="s">
        <v>971</v>
      </c>
      <c r="F301" t="s">
        <v>43</v>
      </c>
      <c r="G301" t="s">
        <v>21</v>
      </c>
      <c r="H301">
        <v>18800000</v>
      </c>
      <c r="I301">
        <v>20023564000</v>
      </c>
      <c r="J301">
        <v>18595615000</v>
      </c>
      <c r="K301">
        <v>14570350000</v>
      </c>
      <c r="L301">
        <v>0</v>
      </c>
      <c r="M301">
        <v>0</v>
      </c>
      <c r="N301">
        <f t="shared" si="48"/>
        <v>0</v>
      </c>
      <c r="O301">
        <f t="shared" si="49"/>
        <v>0</v>
      </c>
      <c r="P301">
        <f t="shared" si="50"/>
        <v>0</v>
      </c>
      <c r="Q301">
        <f t="shared" si="51"/>
        <v>1</v>
      </c>
      <c r="R301">
        <f t="shared" si="53"/>
        <v>0</v>
      </c>
      <c r="S301">
        <f t="shared" si="54"/>
        <v>0</v>
      </c>
      <c r="T301">
        <f t="shared" si="55"/>
        <v>0</v>
      </c>
      <c r="U301">
        <f t="shared" si="52"/>
        <v>0</v>
      </c>
      <c r="V301">
        <f t="shared" si="56"/>
        <v>0</v>
      </c>
      <c r="W301">
        <f t="shared" si="57"/>
        <v>0</v>
      </c>
      <c r="X301">
        <f t="shared" si="58"/>
        <v>0</v>
      </c>
      <c r="Y301">
        <f t="shared" si="59"/>
        <v>0</v>
      </c>
    </row>
    <row r="302" spans="1:25" x14ac:dyDescent="0.25">
      <c r="A302" t="s">
        <v>972</v>
      </c>
      <c r="B302" t="s">
        <v>75</v>
      </c>
      <c r="C302">
        <v>2011</v>
      </c>
      <c r="D302" t="s">
        <v>973</v>
      </c>
      <c r="E302" t="s">
        <v>974</v>
      </c>
      <c r="F302" t="s">
        <v>156</v>
      </c>
      <c r="G302" t="s">
        <v>21</v>
      </c>
      <c r="H302">
        <v>450000</v>
      </c>
      <c r="I302">
        <v>6122330097.0873804</v>
      </c>
      <c r="J302">
        <v>5868996763.7540503</v>
      </c>
      <c r="K302">
        <v>3300194174.7572799</v>
      </c>
      <c r="L302">
        <v>0</v>
      </c>
      <c r="M302">
        <v>0</v>
      </c>
      <c r="N302">
        <f t="shared" si="48"/>
        <v>0</v>
      </c>
      <c r="O302">
        <f t="shared" si="49"/>
        <v>0</v>
      </c>
      <c r="P302">
        <f t="shared" si="50"/>
        <v>0</v>
      </c>
      <c r="Q302">
        <f t="shared" si="51"/>
        <v>0</v>
      </c>
      <c r="R302">
        <f t="shared" si="53"/>
        <v>0</v>
      </c>
      <c r="S302">
        <f t="shared" si="54"/>
        <v>0</v>
      </c>
      <c r="T302">
        <f t="shared" si="55"/>
        <v>0</v>
      </c>
      <c r="U302">
        <f t="shared" si="52"/>
        <v>0</v>
      </c>
      <c r="V302">
        <f t="shared" si="56"/>
        <v>0</v>
      </c>
      <c r="W302">
        <f t="shared" si="57"/>
        <v>0</v>
      </c>
      <c r="X302">
        <f t="shared" si="58"/>
        <v>0</v>
      </c>
      <c r="Y302">
        <f t="shared" si="59"/>
        <v>0</v>
      </c>
    </row>
    <row r="303" spans="1:25" x14ac:dyDescent="0.25">
      <c r="A303" t="s">
        <v>975</v>
      </c>
      <c r="B303" t="s">
        <v>171</v>
      </c>
      <c r="C303">
        <v>2011</v>
      </c>
      <c r="D303" t="s">
        <v>976</v>
      </c>
      <c r="E303" t="s">
        <v>977</v>
      </c>
      <c r="F303" t="s">
        <v>20</v>
      </c>
      <c r="G303" t="s">
        <v>21</v>
      </c>
      <c r="H303">
        <v>1100000</v>
      </c>
      <c r="I303">
        <v>3690868594.73457</v>
      </c>
      <c r="J303">
        <v>2725900145.01511</v>
      </c>
      <c r="K303">
        <v>6219260376.3487301</v>
      </c>
      <c r="L303">
        <v>0</v>
      </c>
      <c r="M303">
        <v>0</v>
      </c>
      <c r="N303">
        <f t="shared" si="48"/>
        <v>1</v>
      </c>
      <c r="O303">
        <f t="shared" si="49"/>
        <v>0</v>
      </c>
      <c r="P303">
        <f t="shared" si="50"/>
        <v>0</v>
      </c>
      <c r="Q303">
        <f t="shared" si="51"/>
        <v>0</v>
      </c>
      <c r="R303">
        <f t="shared" si="53"/>
        <v>0</v>
      </c>
      <c r="S303">
        <f t="shared" si="54"/>
        <v>0</v>
      </c>
      <c r="T303">
        <f t="shared" si="55"/>
        <v>0</v>
      </c>
      <c r="U303">
        <f t="shared" si="52"/>
        <v>0</v>
      </c>
      <c r="V303">
        <f t="shared" si="56"/>
        <v>0</v>
      </c>
      <c r="W303">
        <f t="shared" si="57"/>
        <v>0</v>
      </c>
      <c r="X303">
        <f t="shared" si="58"/>
        <v>0</v>
      </c>
      <c r="Y303">
        <f t="shared" si="59"/>
        <v>0</v>
      </c>
    </row>
    <row r="304" spans="1:25" x14ac:dyDescent="0.25">
      <c r="A304" t="s">
        <v>978</v>
      </c>
      <c r="B304" t="s">
        <v>17</v>
      </c>
      <c r="C304">
        <v>2011</v>
      </c>
      <c r="D304" t="s">
        <v>979</v>
      </c>
      <c r="E304" t="s">
        <v>980</v>
      </c>
      <c r="F304" t="s">
        <v>156</v>
      </c>
      <c r="G304" t="s">
        <v>30</v>
      </c>
      <c r="H304">
        <v>6173000</v>
      </c>
      <c r="I304">
        <v>14192796151.5334</v>
      </c>
      <c r="J304">
        <v>13659194227.3001</v>
      </c>
      <c r="K304">
        <v>19493866506.3139</v>
      </c>
      <c r="L304">
        <v>0</v>
      </c>
      <c r="M304">
        <v>1</v>
      </c>
      <c r="N304">
        <f t="shared" si="48"/>
        <v>0</v>
      </c>
      <c r="O304">
        <f t="shared" si="49"/>
        <v>0</v>
      </c>
      <c r="P304">
        <f t="shared" si="50"/>
        <v>0</v>
      </c>
      <c r="Q304">
        <f t="shared" si="51"/>
        <v>0</v>
      </c>
      <c r="R304">
        <f t="shared" si="53"/>
        <v>0</v>
      </c>
      <c r="S304">
        <f t="shared" si="54"/>
        <v>0</v>
      </c>
      <c r="T304">
        <f t="shared" si="55"/>
        <v>0</v>
      </c>
      <c r="U304">
        <f t="shared" si="52"/>
        <v>0</v>
      </c>
      <c r="V304">
        <f t="shared" si="56"/>
        <v>0</v>
      </c>
      <c r="W304">
        <f t="shared" si="57"/>
        <v>0</v>
      </c>
      <c r="X304">
        <f t="shared" si="58"/>
        <v>0</v>
      </c>
      <c r="Y304">
        <f t="shared" si="59"/>
        <v>0</v>
      </c>
    </row>
    <row r="305" spans="1:25" x14ac:dyDescent="0.25">
      <c r="A305" t="s">
        <v>981</v>
      </c>
      <c r="B305" t="s">
        <v>17</v>
      </c>
      <c r="C305">
        <v>2011</v>
      </c>
      <c r="D305" t="s">
        <v>982</v>
      </c>
      <c r="E305" t="s">
        <v>983</v>
      </c>
      <c r="F305" t="s">
        <v>20</v>
      </c>
      <c r="G305" t="s">
        <v>21</v>
      </c>
      <c r="H305">
        <v>118000</v>
      </c>
      <c r="I305">
        <v>806217678.89356601</v>
      </c>
      <c r="J305">
        <v>778436560.43295205</v>
      </c>
      <c r="K305">
        <v>817029464.82261002</v>
      </c>
      <c r="L305">
        <v>0</v>
      </c>
      <c r="M305">
        <v>0</v>
      </c>
      <c r="N305">
        <f t="shared" si="48"/>
        <v>1</v>
      </c>
      <c r="O305">
        <f t="shared" si="49"/>
        <v>0</v>
      </c>
      <c r="P305">
        <f t="shared" si="50"/>
        <v>0</v>
      </c>
      <c r="Q305">
        <f t="shared" si="51"/>
        <v>0</v>
      </c>
      <c r="R305">
        <f t="shared" si="53"/>
        <v>0</v>
      </c>
      <c r="S305">
        <f t="shared" si="54"/>
        <v>0</v>
      </c>
      <c r="T305">
        <f t="shared" si="55"/>
        <v>0</v>
      </c>
      <c r="U305">
        <f t="shared" si="52"/>
        <v>0</v>
      </c>
      <c r="V305">
        <f t="shared" si="56"/>
        <v>0</v>
      </c>
      <c r="W305">
        <f t="shared" si="57"/>
        <v>0</v>
      </c>
      <c r="X305">
        <f t="shared" si="58"/>
        <v>0</v>
      </c>
      <c r="Y305">
        <f t="shared" si="59"/>
        <v>0</v>
      </c>
    </row>
    <row r="306" spans="1:25" x14ac:dyDescent="0.25">
      <c r="A306" t="s">
        <v>984</v>
      </c>
      <c r="B306" t="s">
        <v>17</v>
      </c>
      <c r="C306">
        <v>2011</v>
      </c>
      <c r="D306" t="s">
        <v>985</v>
      </c>
      <c r="E306" t="s">
        <v>986</v>
      </c>
      <c r="F306" t="s">
        <v>20</v>
      </c>
      <c r="G306" t="s">
        <v>21</v>
      </c>
      <c r="H306">
        <v>153000</v>
      </c>
      <c r="I306">
        <v>1115115674.5516</v>
      </c>
      <c r="J306">
        <v>1087899662.0743401</v>
      </c>
      <c r="K306">
        <v>1123199896.0228801</v>
      </c>
      <c r="L306">
        <v>0</v>
      </c>
      <c r="M306">
        <v>0</v>
      </c>
      <c r="N306">
        <f t="shared" si="48"/>
        <v>1</v>
      </c>
      <c r="O306">
        <f t="shared" si="49"/>
        <v>0</v>
      </c>
      <c r="P306">
        <f t="shared" si="50"/>
        <v>0</v>
      </c>
      <c r="Q306">
        <f t="shared" si="51"/>
        <v>0</v>
      </c>
      <c r="R306">
        <f t="shared" si="53"/>
        <v>0</v>
      </c>
      <c r="S306">
        <f t="shared" si="54"/>
        <v>0</v>
      </c>
      <c r="T306">
        <f t="shared" si="55"/>
        <v>0</v>
      </c>
      <c r="U306">
        <f t="shared" si="52"/>
        <v>0</v>
      </c>
      <c r="V306">
        <f t="shared" si="56"/>
        <v>0</v>
      </c>
      <c r="W306">
        <f t="shared" si="57"/>
        <v>0</v>
      </c>
      <c r="X306">
        <f t="shared" si="58"/>
        <v>0</v>
      </c>
      <c r="Y306">
        <f t="shared" si="59"/>
        <v>0</v>
      </c>
    </row>
    <row r="307" spans="1:25" x14ac:dyDescent="0.25">
      <c r="A307" t="s">
        <v>987</v>
      </c>
      <c r="B307" t="s">
        <v>27</v>
      </c>
      <c r="C307">
        <v>2011</v>
      </c>
      <c r="D307" t="s">
        <v>988</v>
      </c>
      <c r="E307" t="s">
        <v>989</v>
      </c>
      <c r="F307" t="s">
        <v>20</v>
      </c>
      <c r="G307" t="s">
        <v>30</v>
      </c>
      <c r="H307">
        <v>196200</v>
      </c>
      <c r="I307">
        <v>1384651767.76635</v>
      </c>
      <c r="J307">
        <v>1283108667.3761401</v>
      </c>
      <c r="K307">
        <v>931772496.15702999</v>
      </c>
      <c r="L307">
        <v>0</v>
      </c>
      <c r="M307">
        <v>1</v>
      </c>
      <c r="N307">
        <f t="shared" si="48"/>
        <v>1</v>
      </c>
      <c r="O307">
        <f t="shared" si="49"/>
        <v>0</v>
      </c>
      <c r="P307">
        <f t="shared" si="50"/>
        <v>0</v>
      </c>
      <c r="Q307">
        <f t="shared" si="51"/>
        <v>0</v>
      </c>
      <c r="R307">
        <f t="shared" si="53"/>
        <v>0</v>
      </c>
      <c r="S307">
        <f t="shared" si="54"/>
        <v>0</v>
      </c>
      <c r="T307">
        <f t="shared" si="55"/>
        <v>0</v>
      </c>
      <c r="U307">
        <f t="shared" si="52"/>
        <v>0</v>
      </c>
      <c r="V307">
        <f t="shared" si="56"/>
        <v>0</v>
      </c>
      <c r="W307">
        <f t="shared" si="57"/>
        <v>0</v>
      </c>
      <c r="X307">
        <f t="shared" si="58"/>
        <v>0</v>
      </c>
      <c r="Y307">
        <f t="shared" si="59"/>
        <v>0</v>
      </c>
    </row>
    <row r="308" spans="1:25" x14ac:dyDescent="0.25">
      <c r="A308" t="s">
        <v>990</v>
      </c>
      <c r="B308" t="s">
        <v>200</v>
      </c>
      <c r="C308">
        <v>2011</v>
      </c>
      <c r="D308" t="s">
        <v>991</v>
      </c>
      <c r="E308" t="s">
        <v>992</v>
      </c>
      <c r="F308" t="s">
        <v>20</v>
      </c>
      <c r="G308" t="s">
        <v>30</v>
      </c>
      <c r="H308">
        <v>2552000</v>
      </c>
      <c r="I308">
        <v>5970871442.2306099</v>
      </c>
      <c r="J308">
        <v>4977738287.2485304</v>
      </c>
      <c r="K308">
        <v>7367323089.4041996</v>
      </c>
      <c r="L308">
        <v>0</v>
      </c>
      <c r="M308">
        <v>1</v>
      </c>
      <c r="N308">
        <f t="shared" si="48"/>
        <v>1</v>
      </c>
      <c r="O308">
        <f t="shared" si="49"/>
        <v>0</v>
      </c>
      <c r="P308">
        <f t="shared" si="50"/>
        <v>0</v>
      </c>
      <c r="Q308">
        <f t="shared" si="51"/>
        <v>0</v>
      </c>
      <c r="R308">
        <f t="shared" si="53"/>
        <v>0</v>
      </c>
      <c r="S308">
        <f t="shared" si="54"/>
        <v>0</v>
      </c>
      <c r="T308">
        <f t="shared" si="55"/>
        <v>0</v>
      </c>
      <c r="U308">
        <f t="shared" si="52"/>
        <v>0</v>
      </c>
      <c r="V308">
        <f t="shared" si="56"/>
        <v>0</v>
      </c>
      <c r="W308">
        <f t="shared" si="57"/>
        <v>0</v>
      </c>
      <c r="X308">
        <f t="shared" si="58"/>
        <v>0</v>
      </c>
      <c r="Y308">
        <f t="shared" si="59"/>
        <v>0</v>
      </c>
    </row>
    <row r="309" spans="1:25" x14ac:dyDescent="0.25">
      <c r="A309" t="s">
        <v>993</v>
      </c>
      <c r="B309" t="s">
        <v>357</v>
      </c>
      <c r="C309">
        <v>2011</v>
      </c>
      <c r="D309" t="s">
        <v>994</v>
      </c>
      <c r="E309" t="s">
        <v>995</v>
      </c>
      <c r="F309" t="s">
        <v>156</v>
      </c>
      <c r="G309" t="s">
        <v>21</v>
      </c>
      <c r="H309">
        <v>102000</v>
      </c>
      <c r="I309">
        <v>1810157048.46766</v>
      </c>
      <c r="J309">
        <v>1704999352.2290499</v>
      </c>
      <c r="K309">
        <v>1121631231.19665</v>
      </c>
      <c r="L309">
        <v>0</v>
      </c>
      <c r="M309">
        <v>0</v>
      </c>
      <c r="N309">
        <f t="shared" si="48"/>
        <v>0</v>
      </c>
      <c r="O309">
        <f t="shared" si="49"/>
        <v>0</v>
      </c>
      <c r="P309">
        <f t="shared" si="50"/>
        <v>0</v>
      </c>
      <c r="Q309">
        <f t="shared" si="51"/>
        <v>0</v>
      </c>
      <c r="R309">
        <f t="shared" si="53"/>
        <v>0</v>
      </c>
      <c r="S309">
        <f t="shared" si="54"/>
        <v>0</v>
      </c>
      <c r="T309">
        <f t="shared" si="55"/>
        <v>0</v>
      </c>
      <c r="U309">
        <f t="shared" si="52"/>
        <v>0</v>
      </c>
      <c r="V309">
        <f t="shared" si="56"/>
        <v>0</v>
      </c>
      <c r="W309">
        <f t="shared" si="57"/>
        <v>0</v>
      </c>
      <c r="X309">
        <f t="shared" si="58"/>
        <v>0</v>
      </c>
      <c r="Y309">
        <f t="shared" si="59"/>
        <v>0</v>
      </c>
    </row>
    <row r="310" spans="1:25" x14ac:dyDescent="0.25">
      <c r="A310" t="s">
        <v>996</v>
      </c>
      <c r="B310" t="s">
        <v>71</v>
      </c>
      <c r="C310">
        <v>2011</v>
      </c>
      <c r="D310" t="s">
        <v>997</v>
      </c>
      <c r="E310" t="s">
        <v>998</v>
      </c>
      <c r="F310" t="s">
        <v>102</v>
      </c>
      <c r="G310" t="s">
        <v>30</v>
      </c>
      <c r="H310">
        <v>205262</v>
      </c>
      <c r="I310">
        <v>16355200000</v>
      </c>
      <c r="J310">
        <v>14875800000</v>
      </c>
      <c r="K310">
        <v>17172700000</v>
      </c>
      <c r="L310">
        <v>0</v>
      </c>
      <c r="M310">
        <v>1</v>
      </c>
      <c r="N310">
        <f t="shared" si="48"/>
        <v>0</v>
      </c>
      <c r="O310">
        <f t="shared" si="49"/>
        <v>0</v>
      </c>
      <c r="P310">
        <f t="shared" si="50"/>
        <v>0</v>
      </c>
      <c r="Q310">
        <f t="shared" si="51"/>
        <v>0</v>
      </c>
      <c r="R310">
        <f t="shared" si="53"/>
        <v>1</v>
      </c>
      <c r="S310">
        <f t="shared" si="54"/>
        <v>0</v>
      </c>
      <c r="T310">
        <f t="shared" si="55"/>
        <v>0</v>
      </c>
      <c r="U310">
        <f t="shared" si="52"/>
        <v>0</v>
      </c>
      <c r="V310">
        <f t="shared" si="56"/>
        <v>0</v>
      </c>
      <c r="W310">
        <f t="shared" si="57"/>
        <v>0</v>
      </c>
      <c r="X310">
        <f t="shared" si="58"/>
        <v>0</v>
      </c>
      <c r="Y310">
        <f t="shared" si="59"/>
        <v>0</v>
      </c>
    </row>
    <row r="311" spans="1:25" x14ac:dyDescent="0.25">
      <c r="A311" t="s">
        <v>999</v>
      </c>
      <c r="B311" t="s">
        <v>17</v>
      </c>
      <c r="C311">
        <v>2011</v>
      </c>
      <c r="D311" t="s">
        <v>1000</v>
      </c>
      <c r="E311" t="s">
        <v>1001</v>
      </c>
      <c r="F311" t="s">
        <v>43</v>
      </c>
      <c r="G311" t="s">
        <v>21</v>
      </c>
      <c r="H311">
        <v>114000</v>
      </c>
      <c r="I311">
        <v>899410703.54780495</v>
      </c>
      <c r="J311">
        <v>717197835.23752201</v>
      </c>
      <c r="K311">
        <v>1521779915.81479</v>
      </c>
      <c r="L311">
        <v>0</v>
      </c>
      <c r="M311">
        <v>0</v>
      </c>
      <c r="N311">
        <f t="shared" si="48"/>
        <v>0</v>
      </c>
      <c r="O311">
        <f t="shared" si="49"/>
        <v>0</v>
      </c>
      <c r="P311">
        <f t="shared" si="50"/>
        <v>0</v>
      </c>
      <c r="Q311">
        <f t="shared" si="51"/>
        <v>1</v>
      </c>
      <c r="R311">
        <f t="shared" si="53"/>
        <v>0</v>
      </c>
      <c r="S311">
        <f t="shared" si="54"/>
        <v>0</v>
      </c>
      <c r="T311">
        <f t="shared" si="55"/>
        <v>0</v>
      </c>
      <c r="U311">
        <f t="shared" si="52"/>
        <v>0</v>
      </c>
      <c r="V311">
        <f t="shared" si="56"/>
        <v>0</v>
      </c>
      <c r="W311">
        <f t="shared" si="57"/>
        <v>0</v>
      </c>
      <c r="X311">
        <f t="shared" si="58"/>
        <v>0</v>
      </c>
      <c r="Y311">
        <f t="shared" si="59"/>
        <v>0</v>
      </c>
    </row>
    <row r="312" spans="1:25" x14ac:dyDescent="0.25">
      <c r="A312" t="s">
        <v>1002</v>
      </c>
      <c r="B312" t="s">
        <v>1003</v>
      </c>
      <c r="C312">
        <v>2011</v>
      </c>
      <c r="D312" t="s">
        <v>1004</v>
      </c>
      <c r="E312" t="s">
        <v>1005</v>
      </c>
      <c r="F312" t="s">
        <v>43</v>
      </c>
      <c r="G312" t="s">
        <v>21</v>
      </c>
      <c r="H312">
        <v>38000</v>
      </c>
      <c r="I312">
        <v>232332672.58883199</v>
      </c>
      <c r="J312">
        <v>233410843.27411199</v>
      </c>
      <c r="K312">
        <v>226592103.743655</v>
      </c>
      <c r="L312">
        <v>0</v>
      </c>
      <c r="M312">
        <v>0</v>
      </c>
      <c r="N312">
        <f t="shared" si="48"/>
        <v>0</v>
      </c>
      <c r="O312">
        <f t="shared" si="49"/>
        <v>0</v>
      </c>
      <c r="P312">
        <f t="shared" si="50"/>
        <v>0</v>
      </c>
      <c r="Q312">
        <f t="shared" si="51"/>
        <v>1</v>
      </c>
      <c r="R312">
        <f t="shared" si="53"/>
        <v>0</v>
      </c>
      <c r="S312">
        <f t="shared" si="54"/>
        <v>0</v>
      </c>
      <c r="T312">
        <f t="shared" si="55"/>
        <v>0</v>
      </c>
      <c r="U312">
        <f t="shared" si="52"/>
        <v>0</v>
      </c>
      <c r="V312">
        <f t="shared" si="56"/>
        <v>0</v>
      </c>
      <c r="W312">
        <f t="shared" si="57"/>
        <v>0</v>
      </c>
      <c r="X312">
        <f t="shared" si="58"/>
        <v>0</v>
      </c>
      <c r="Y312">
        <f t="shared" si="59"/>
        <v>0</v>
      </c>
    </row>
    <row r="313" spans="1:25" x14ac:dyDescent="0.25">
      <c r="A313" t="s">
        <v>1006</v>
      </c>
      <c r="B313" t="s">
        <v>200</v>
      </c>
      <c r="C313">
        <v>2011</v>
      </c>
      <c r="D313" t="s">
        <v>1007</v>
      </c>
      <c r="E313" t="s">
        <v>1008</v>
      </c>
      <c r="F313" t="s">
        <v>43</v>
      </c>
      <c r="G313" t="s">
        <v>30</v>
      </c>
      <c r="H313">
        <v>173029</v>
      </c>
      <c r="I313">
        <v>577091000</v>
      </c>
      <c r="J313">
        <v>377419000</v>
      </c>
      <c r="K313">
        <v>1192855000</v>
      </c>
      <c r="L313">
        <v>0</v>
      </c>
      <c r="M313">
        <v>1</v>
      </c>
      <c r="N313">
        <f t="shared" si="48"/>
        <v>0</v>
      </c>
      <c r="O313">
        <f t="shared" si="49"/>
        <v>0</v>
      </c>
      <c r="P313">
        <f t="shared" si="50"/>
        <v>0</v>
      </c>
      <c r="Q313">
        <f t="shared" si="51"/>
        <v>1</v>
      </c>
      <c r="R313">
        <f t="shared" si="53"/>
        <v>0</v>
      </c>
      <c r="S313">
        <f t="shared" si="54"/>
        <v>0</v>
      </c>
      <c r="T313">
        <f t="shared" si="55"/>
        <v>0</v>
      </c>
      <c r="U313">
        <f t="shared" si="52"/>
        <v>0</v>
      </c>
      <c r="V313">
        <f t="shared" si="56"/>
        <v>0</v>
      </c>
      <c r="W313">
        <f t="shared" si="57"/>
        <v>0</v>
      </c>
      <c r="X313">
        <f t="shared" si="58"/>
        <v>0</v>
      </c>
      <c r="Y313">
        <f t="shared" si="59"/>
        <v>0</v>
      </c>
    </row>
    <row r="314" spans="1:25" x14ac:dyDescent="0.25">
      <c r="A314" t="s">
        <v>1009</v>
      </c>
      <c r="B314" t="s">
        <v>121</v>
      </c>
      <c r="C314">
        <v>2011</v>
      </c>
      <c r="D314" t="s">
        <v>1010</v>
      </c>
      <c r="E314" t="s">
        <v>1011</v>
      </c>
      <c r="F314" t="s">
        <v>43</v>
      </c>
      <c r="G314" t="s">
        <v>21</v>
      </c>
      <c r="H314">
        <v>13400</v>
      </c>
      <c r="I314">
        <v>91571756.900212303</v>
      </c>
      <c r="J314">
        <v>48805870.488322698</v>
      </c>
      <c r="K314">
        <v>256955180.46709099</v>
      </c>
      <c r="L314">
        <v>0</v>
      </c>
      <c r="M314">
        <v>0</v>
      </c>
      <c r="N314">
        <f t="shared" si="48"/>
        <v>0</v>
      </c>
      <c r="O314">
        <f t="shared" si="49"/>
        <v>0</v>
      </c>
      <c r="P314">
        <f t="shared" si="50"/>
        <v>0</v>
      </c>
      <c r="Q314">
        <f t="shared" si="51"/>
        <v>1</v>
      </c>
      <c r="R314">
        <f t="shared" si="53"/>
        <v>0</v>
      </c>
      <c r="S314">
        <f t="shared" si="54"/>
        <v>0</v>
      </c>
      <c r="T314">
        <f t="shared" si="55"/>
        <v>0</v>
      </c>
      <c r="U314">
        <f t="shared" si="52"/>
        <v>0</v>
      </c>
      <c r="V314">
        <f t="shared" si="56"/>
        <v>0</v>
      </c>
      <c r="W314">
        <f t="shared" si="57"/>
        <v>0</v>
      </c>
      <c r="X314">
        <f t="shared" si="58"/>
        <v>0</v>
      </c>
      <c r="Y314">
        <f t="shared" si="59"/>
        <v>0</v>
      </c>
    </row>
    <row r="315" spans="1:25" x14ac:dyDescent="0.25">
      <c r="A315" t="s">
        <v>1012</v>
      </c>
      <c r="B315" t="s">
        <v>71</v>
      </c>
      <c r="C315">
        <v>2011</v>
      </c>
      <c r="D315" t="s">
        <v>1013</v>
      </c>
      <c r="E315" t="s">
        <v>1014</v>
      </c>
      <c r="F315" t="s">
        <v>124</v>
      </c>
      <c r="G315" t="s">
        <v>30</v>
      </c>
      <c r="H315">
        <v>5996781</v>
      </c>
      <c r="I315">
        <v>66504000000</v>
      </c>
      <c r="J315">
        <v>56871000000</v>
      </c>
      <c r="K315">
        <v>72882000000</v>
      </c>
      <c r="L315">
        <v>0</v>
      </c>
      <c r="M315">
        <v>1</v>
      </c>
      <c r="N315">
        <f t="shared" si="48"/>
        <v>0</v>
      </c>
      <c r="O315">
        <f t="shared" si="49"/>
        <v>0</v>
      </c>
      <c r="P315">
        <f t="shared" si="50"/>
        <v>0</v>
      </c>
      <c r="Q315">
        <f t="shared" si="51"/>
        <v>0</v>
      </c>
      <c r="R315">
        <f t="shared" si="53"/>
        <v>0</v>
      </c>
      <c r="S315">
        <f t="shared" si="54"/>
        <v>0</v>
      </c>
      <c r="T315">
        <f t="shared" si="55"/>
        <v>1</v>
      </c>
      <c r="U315">
        <f t="shared" si="52"/>
        <v>0</v>
      </c>
      <c r="V315">
        <f t="shared" si="56"/>
        <v>0</v>
      </c>
      <c r="W315">
        <f t="shared" si="57"/>
        <v>0</v>
      </c>
      <c r="X315">
        <f t="shared" si="58"/>
        <v>0</v>
      </c>
      <c r="Y315">
        <f t="shared" si="59"/>
        <v>0</v>
      </c>
    </row>
    <row r="316" spans="1:25" x14ac:dyDescent="0.25">
      <c r="A316" t="s">
        <v>1015</v>
      </c>
      <c r="B316" t="s">
        <v>60</v>
      </c>
      <c r="C316">
        <v>2011</v>
      </c>
      <c r="D316" t="s">
        <v>1016</v>
      </c>
      <c r="E316" t="s">
        <v>1017</v>
      </c>
      <c r="F316" t="s">
        <v>124</v>
      </c>
      <c r="G316" t="s">
        <v>30</v>
      </c>
      <c r="H316">
        <v>375847</v>
      </c>
      <c r="I316">
        <v>11085487192.875601</v>
      </c>
      <c r="J316">
        <v>8397876599.0775404</v>
      </c>
      <c r="K316">
        <v>37307458010.616997</v>
      </c>
      <c r="L316">
        <v>0</v>
      </c>
      <c r="M316">
        <v>1</v>
      </c>
      <c r="N316">
        <f t="shared" si="48"/>
        <v>0</v>
      </c>
      <c r="O316">
        <f t="shared" si="49"/>
        <v>0</v>
      </c>
      <c r="P316">
        <f t="shared" si="50"/>
        <v>0</v>
      </c>
      <c r="Q316">
        <f t="shared" si="51"/>
        <v>0</v>
      </c>
      <c r="R316">
        <f t="shared" si="53"/>
        <v>0</v>
      </c>
      <c r="S316">
        <f t="shared" si="54"/>
        <v>0</v>
      </c>
      <c r="T316">
        <f t="shared" si="55"/>
        <v>1</v>
      </c>
      <c r="U316">
        <f t="shared" si="52"/>
        <v>0</v>
      </c>
      <c r="V316">
        <f t="shared" si="56"/>
        <v>0</v>
      </c>
      <c r="W316">
        <f t="shared" si="57"/>
        <v>0</v>
      </c>
      <c r="X316">
        <f t="shared" si="58"/>
        <v>0</v>
      </c>
      <c r="Y316">
        <f t="shared" si="59"/>
        <v>0</v>
      </c>
    </row>
    <row r="317" spans="1:25" x14ac:dyDescent="0.25">
      <c r="A317" t="s">
        <v>1018</v>
      </c>
      <c r="B317" t="s">
        <v>674</v>
      </c>
      <c r="C317">
        <v>2011</v>
      </c>
      <c r="D317" t="s">
        <v>1019</v>
      </c>
      <c r="E317" t="s">
        <v>1020</v>
      </c>
      <c r="F317" t="s">
        <v>20</v>
      </c>
      <c r="G317" t="s">
        <v>21</v>
      </c>
      <c r="H317">
        <v>970000</v>
      </c>
      <c r="I317">
        <v>3751025560.1135998</v>
      </c>
      <c r="J317">
        <v>2515620069.4225302</v>
      </c>
      <c r="K317">
        <v>8234458819.8169804</v>
      </c>
      <c r="L317">
        <v>0</v>
      </c>
      <c r="M317">
        <v>0</v>
      </c>
      <c r="N317">
        <f t="shared" si="48"/>
        <v>1</v>
      </c>
      <c r="O317">
        <f t="shared" si="49"/>
        <v>0</v>
      </c>
      <c r="P317">
        <f t="shared" si="50"/>
        <v>0</v>
      </c>
      <c r="Q317">
        <f t="shared" si="51"/>
        <v>0</v>
      </c>
      <c r="R317">
        <f t="shared" si="53"/>
        <v>0</v>
      </c>
      <c r="S317">
        <f t="shared" si="54"/>
        <v>0</v>
      </c>
      <c r="T317">
        <f t="shared" si="55"/>
        <v>0</v>
      </c>
      <c r="U317">
        <f t="shared" si="52"/>
        <v>0</v>
      </c>
      <c r="V317">
        <f t="shared" si="56"/>
        <v>0</v>
      </c>
      <c r="W317">
        <f t="shared" si="57"/>
        <v>0</v>
      </c>
      <c r="X317">
        <f t="shared" si="58"/>
        <v>0</v>
      </c>
      <c r="Y317">
        <f t="shared" si="59"/>
        <v>0</v>
      </c>
    </row>
    <row r="318" spans="1:25" x14ac:dyDescent="0.25">
      <c r="A318" t="s">
        <v>1021</v>
      </c>
      <c r="B318" t="s">
        <v>36</v>
      </c>
      <c r="C318">
        <v>2011</v>
      </c>
      <c r="D318" t="s">
        <v>1022</v>
      </c>
      <c r="E318" t="s">
        <v>1023</v>
      </c>
      <c r="F318" t="s">
        <v>20</v>
      </c>
      <c r="G318" t="s">
        <v>21</v>
      </c>
      <c r="H318">
        <v>10800</v>
      </c>
      <c r="I318">
        <v>122116512.39361399</v>
      </c>
      <c r="J318">
        <v>119421848.79170001</v>
      </c>
      <c r="K318">
        <v>59159626.017270297</v>
      </c>
      <c r="L318">
        <v>0</v>
      </c>
      <c r="M318">
        <v>0</v>
      </c>
      <c r="N318">
        <f t="shared" si="48"/>
        <v>1</v>
      </c>
      <c r="O318">
        <f t="shared" si="49"/>
        <v>0</v>
      </c>
      <c r="P318">
        <f t="shared" si="50"/>
        <v>0</v>
      </c>
      <c r="Q318">
        <f t="shared" si="51"/>
        <v>0</v>
      </c>
      <c r="R318">
        <f t="shared" si="53"/>
        <v>0</v>
      </c>
      <c r="S318">
        <f t="shared" si="54"/>
        <v>0</v>
      </c>
      <c r="T318">
        <f t="shared" si="55"/>
        <v>0</v>
      </c>
      <c r="U318">
        <f t="shared" si="52"/>
        <v>0</v>
      </c>
      <c r="V318">
        <f t="shared" si="56"/>
        <v>0</v>
      </c>
      <c r="W318">
        <f t="shared" si="57"/>
        <v>0</v>
      </c>
      <c r="X318">
        <f t="shared" si="58"/>
        <v>0</v>
      </c>
      <c r="Y318">
        <f t="shared" si="59"/>
        <v>0</v>
      </c>
    </row>
    <row r="319" spans="1:25" x14ac:dyDescent="0.25">
      <c r="A319" t="s">
        <v>1024</v>
      </c>
      <c r="B319" t="s">
        <v>237</v>
      </c>
      <c r="C319">
        <v>2011</v>
      </c>
      <c r="D319" t="s">
        <v>1025</v>
      </c>
      <c r="E319" t="s">
        <v>1026</v>
      </c>
      <c r="F319" t="s">
        <v>229</v>
      </c>
      <c r="G319" t="s">
        <v>30</v>
      </c>
      <c r="H319">
        <v>1136951.49</v>
      </c>
      <c r="I319">
        <v>7320120388.3495197</v>
      </c>
      <c r="J319">
        <v>6566895792.8802605</v>
      </c>
      <c r="K319">
        <v>9079782524.2718391</v>
      </c>
      <c r="L319">
        <v>0</v>
      </c>
      <c r="M319">
        <v>1</v>
      </c>
      <c r="N319">
        <f t="shared" si="48"/>
        <v>0</v>
      </c>
      <c r="O319">
        <f t="shared" si="49"/>
        <v>0</v>
      </c>
      <c r="P319">
        <f t="shared" si="50"/>
        <v>0</v>
      </c>
      <c r="Q319">
        <f t="shared" si="51"/>
        <v>0</v>
      </c>
      <c r="R319">
        <f t="shared" si="53"/>
        <v>0</v>
      </c>
      <c r="S319">
        <f t="shared" si="54"/>
        <v>0</v>
      </c>
      <c r="T319">
        <f t="shared" si="55"/>
        <v>0</v>
      </c>
      <c r="U319">
        <f t="shared" si="52"/>
        <v>0</v>
      </c>
      <c r="V319">
        <f t="shared" si="56"/>
        <v>0</v>
      </c>
      <c r="W319">
        <f t="shared" si="57"/>
        <v>0</v>
      </c>
      <c r="X319">
        <f t="shared" si="58"/>
        <v>1</v>
      </c>
      <c r="Y319">
        <f t="shared" si="59"/>
        <v>0</v>
      </c>
    </row>
    <row r="320" spans="1:25" x14ac:dyDescent="0.25">
      <c r="A320" t="s">
        <v>1027</v>
      </c>
      <c r="B320" t="s">
        <v>49</v>
      </c>
      <c r="C320">
        <v>2011</v>
      </c>
      <c r="D320" t="s">
        <v>1028</v>
      </c>
      <c r="E320" t="s">
        <v>1029</v>
      </c>
      <c r="F320" t="s">
        <v>102</v>
      </c>
      <c r="G320" t="s">
        <v>21</v>
      </c>
      <c r="H320">
        <v>506</v>
      </c>
      <c r="I320">
        <v>66921682.847896397</v>
      </c>
      <c r="J320">
        <v>66829773.462783203</v>
      </c>
      <c r="K320">
        <v>248966990.291262</v>
      </c>
      <c r="L320">
        <v>0</v>
      </c>
      <c r="M320">
        <v>0</v>
      </c>
      <c r="N320">
        <f t="shared" si="48"/>
        <v>0</v>
      </c>
      <c r="O320">
        <f t="shared" si="49"/>
        <v>0</v>
      </c>
      <c r="P320">
        <f t="shared" si="50"/>
        <v>0</v>
      </c>
      <c r="Q320">
        <f t="shared" si="51"/>
        <v>0</v>
      </c>
      <c r="R320">
        <f t="shared" si="53"/>
        <v>1</v>
      </c>
      <c r="S320">
        <f t="shared" si="54"/>
        <v>0</v>
      </c>
      <c r="T320">
        <f t="shared" si="55"/>
        <v>0</v>
      </c>
      <c r="U320">
        <f t="shared" si="52"/>
        <v>0</v>
      </c>
      <c r="V320">
        <f t="shared" si="56"/>
        <v>0</v>
      </c>
      <c r="W320">
        <f t="shared" si="57"/>
        <v>0</v>
      </c>
      <c r="X320">
        <f t="shared" si="58"/>
        <v>0</v>
      </c>
      <c r="Y320">
        <f t="shared" si="59"/>
        <v>0</v>
      </c>
    </row>
    <row r="321" spans="1:25" x14ac:dyDescent="0.25">
      <c r="A321" t="s">
        <v>1030</v>
      </c>
      <c r="B321" t="s">
        <v>23</v>
      </c>
      <c r="C321">
        <v>2011</v>
      </c>
      <c r="D321" t="s">
        <v>1031</v>
      </c>
      <c r="E321" t="s">
        <v>1032</v>
      </c>
      <c r="F321" t="s">
        <v>20</v>
      </c>
      <c r="G321" t="s">
        <v>21</v>
      </c>
      <c r="H321">
        <v>62000</v>
      </c>
      <c r="I321">
        <v>548324371.06918204</v>
      </c>
      <c r="J321">
        <v>224066913.746631</v>
      </c>
      <c r="K321">
        <v>728096653.18957806</v>
      </c>
      <c r="L321">
        <v>0</v>
      </c>
      <c r="M321">
        <v>0</v>
      </c>
      <c r="N321">
        <f t="shared" si="48"/>
        <v>1</v>
      </c>
      <c r="O321">
        <f t="shared" si="49"/>
        <v>0</v>
      </c>
      <c r="P321">
        <f t="shared" si="50"/>
        <v>0</v>
      </c>
      <c r="Q321">
        <f t="shared" si="51"/>
        <v>0</v>
      </c>
      <c r="R321">
        <f t="shared" si="53"/>
        <v>0</v>
      </c>
      <c r="S321">
        <f t="shared" si="54"/>
        <v>0</v>
      </c>
      <c r="T321">
        <f t="shared" si="55"/>
        <v>0</v>
      </c>
      <c r="U321">
        <f t="shared" si="52"/>
        <v>0</v>
      </c>
      <c r="V321">
        <f t="shared" si="56"/>
        <v>0</v>
      </c>
      <c r="W321">
        <f t="shared" si="57"/>
        <v>0</v>
      </c>
      <c r="X321">
        <f t="shared" si="58"/>
        <v>0</v>
      </c>
      <c r="Y321">
        <f t="shared" si="59"/>
        <v>0</v>
      </c>
    </row>
    <row r="322" spans="1:25" x14ac:dyDescent="0.25">
      <c r="A322" t="s">
        <v>1033</v>
      </c>
      <c r="B322" t="s">
        <v>71</v>
      </c>
      <c r="C322">
        <v>2011</v>
      </c>
      <c r="D322" t="s">
        <v>1034</v>
      </c>
      <c r="E322" t="s">
        <v>1035</v>
      </c>
      <c r="F322" t="s">
        <v>102</v>
      </c>
      <c r="G322" t="s">
        <v>21</v>
      </c>
      <c r="H322">
        <v>15600</v>
      </c>
      <c r="I322">
        <v>685725000</v>
      </c>
      <c r="J322">
        <v>516070000</v>
      </c>
      <c r="K322">
        <v>1481879000</v>
      </c>
      <c r="L322">
        <v>0</v>
      </c>
      <c r="M322">
        <v>0</v>
      </c>
      <c r="N322">
        <f t="shared" si="48"/>
        <v>0</v>
      </c>
      <c r="O322">
        <f t="shared" si="49"/>
        <v>0</v>
      </c>
      <c r="P322">
        <f t="shared" si="50"/>
        <v>0</v>
      </c>
      <c r="Q322">
        <f t="shared" si="51"/>
        <v>0</v>
      </c>
      <c r="R322">
        <f t="shared" si="53"/>
        <v>1</v>
      </c>
      <c r="S322">
        <f t="shared" si="54"/>
        <v>0</v>
      </c>
      <c r="T322">
        <f t="shared" si="55"/>
        <v>0</v>
      </c>
      <c r="U322">
        <f t="shared" si="52"/>
        <v>0</v>
      </c>
      <c r="V322">
        <f t="shared" si="56"/>
        <v>0</v>
      </c>
      <c r="W322">
        <f t="shared" si="57"/>
        <v>0</v>
      </c>
      <c r="X322">
        <f t="shared" si="58"/>
        <v>0</v>
      </c>
      <c r="Y322">
        <f t="shared" si="59"/>
        <v>0</v>
      </c>
    </row>
    <row r="323" spans="1:25" x14ac:dyDescent="0.25">
      <c r="A323" t="s">
        <v>1036</v>
      </c>
      <c r="B323" t="s">
        <v>36</v>
      </c>
      <c r="C323">
        <v>2011</v>
      </c>
      <c r="D323" t="s">
        <v>1037</v>
      </c>
      <c r="E323" t="s">
        <v>1038</v>
      </c>
      <c r="F323" t="s">
        <v>135</v>
      </c>
      <c r="G323" t="s">
        <v>30</v>
      </c>
      <c r="H323">
        <v>4160000</v>
      </c>
      <c r="I323">
        <v>2121420140.3988299</v>
      </c>
      <c r="J323">
        <v>1333105547.6175699</v>
      </c>
      <c r="K323">
        <v>3889109772.0072098</v>
      </c>
      <c r="L323">
        <v>0</v>
      </c>
      <c r="M323">
        <v>1</v>
      </c>
      <c r="N323">
        <f t="shared" ref="N323:N386" si="60">IF(F323="Chemicals",1,0)</f>
        <v>0</v>
      </c>
      <c r="O323">
        <f t="shared" ref="O323:O386" si="61">IF(F323="Food &amp; Staples Retailing",1,0)</f>
        <v>0</v>
      </c>
      <c r="P323">
        <f t="shared" ref="P323:P386" si="62">IF(F323="Air Transportation - Airlines",1,0)</f>
        <v>0</v>
      </c>
      <c r="Q323">
        <f t="shared" ref="Q323:Q386" si="63">IF(F323="Mining - Iron, Aluminum, Other Metals",1,0)</f>
        <v>0</v>
      </c>
      <c r="R323">
        <f t="shared" si="53"/>
        <v>0</v>
      </c>
      <c r="S323">
        <f t="shared" si="54"/>
        <v>0</v>
      </c>
      <c r="T323">
        <f t="shared" si="55"/>
        <v>0</v>
      </c>
      <c r="U323">
        <f t="shared" ref="U323:U386" si="64">IF(F323="Mining - Other (Precious Metals and Gems)",1,0)</f>
        <v>1</v>
      </c>
      <c r="V323">
        <f t="shared" si="56"/>
        <v>0</v>
      </c>
      <c r="W323">
        <f t="shared" si="57"/>
        <v>0</v>
      </c>
      <c r="X323">
        <f t="shared" si="58"/>
        <v>0</v>
      </c>
      <c r="Y323">
        <f t="shared" si="59"/>
        <v>0</v>
      </c>
    </row>
    <row r="324" spans="1:25" x14ac:dyDescent="0.25">
      <c r="A324" t="s">
        <v>1039</v>
      </c>
      <c r="B324" t="s">
        <v>171</v>
      </c>
      <c r="C324">
        <v>2011</v>
      </c>
      <c r="D324" t="s">
        <v>1040</v>
      </c>
      <c r="E324" t="s">
        <v>1041</v>
      </c>
      <c r="F324" t="s">
        <v>43</v>
      </c>
      <c r="G324" t="s">
        <v>30</v>
      </c>
      <c r="H324">
        <v>78227000</v>
      </c>
      <c r="I324">
        <v>59506883957.177399</v>
      </c>
      <c r="J324">
        <v>54787251785.766098</v>
      </c>
      <c r="K324">
        <v>67681344697.237801</v>
      </c>
      <c r="L324">
        <v>0</v>
      </c>
      <c r="M324">
        <v>1</v>
      </c>
      <c r="N324">
        <f t="shared" si="60"/>
        <v>0</v>
      </c>
      <c r="O324">
        <f t="shared" si="61"/>
        <v>0</v>
      </c>
      <c r="P324">
        <f t="shared" si="62"/>
        <v>0</v>
      </c>
      <c r="Q324">
        <f t="shared" si="63"/>
        <v>1</v>
      </c>
      <c r="R324">
        <f t="shared" ref="R324:R387" si="65">IF(F324="Electrical Equipment and Machinery",1,0)</f>
        <v>0</v>
      </c>
      <c r="S324">
        <f t="shared" ref="S324:S387" si="66">IF(F324="Aerospace &amp; Defense",1,0)</f>
        <v>0</v>
      </c>
      <c r="T324">
        <f t="shared" ref="T324:T387" si="67">IF(F324="Food &amp; Beverage Processing",1,0)</f>
        <v>0</v>
      </c>
      <c r="U324">
        <f t="shared" si="64"/>
        <v>0</v>
      </c>
      <c r="V324">
        <f t="shared" si="56"/>
        <v>0</v>
      </c>
      <c r="W324">
        <f t="shared" si="57"/>
        <v>0</v>
      </c>
      <c r="X324">
        <f t="shared" si="58"/>
        <v>0</v>
      </c>
      <c r="Y324">
        <f t="shared" si="59"/>
        <v>0</v>
      </c>
    </row>
    <row r="325" spans="1:25" x14ac:dyDescent="0.25">
      <c r="A325" t="s">
        <v>1042</v>
      </c>
      <c r="B325" t="s">
        <v>171</v>
      </c>
      <c r="C325">
        <v>2011</v>
      </c>
      <c r="D325" t="s">
        <v>1043</v>
      </c>
      <c r="E325" t="s">
        <v>1044</v>
      </c>
      <c r="F325" t="s">
        <v>102</v>
      </c>
      <c r="G325" t="s">
        <v>21</v>
      </c>
      <c r="H325">
        <v>13000</v>
      </c>
      <c r="I325">
        <v>553596613.35347402</v>
      </c>
      <c r="J325">
        <v>572793157.85930097</v>
      </c>
      <c r="K325">
        <v>628405786.60336602</v>
      </c>
      <c r="L325">
        <v>0</v>
      </c>
      <c r="M325">
        <v>0</v>
      </c>
      <c r="N325">
        <f t="shared" si="60"/>
        <v>0</v>
      </c>
      <c r="O325">
        <f t="shared" si="61"/>
        <v>0</v>
      </c>
      <c r="P325">
        <f t="shared" si="62"/>
        <v>0</v>
      </c>
      <c r="Q325">
        <f t="shared" si="63"/>
        <v>0</v>
      </c>
      <c r="R325">
        <f t="shared" si="65"/>
        <v>1</v>
      </c>
      <c r="S325">
        <f t="shared" si="66"/>
        <v>0</v>
      </c>
      <c r="T325">
        <f t="shared" si="67"/>
        <v>0</v>
      </c>
      <c r="U325">
        <f t="shared" si="64"/>
        <v>0</v>
      </c>
      <c r="V325">
        <f t="shared" si="56"/>
        <v>0</v>
      </c>
      <c r="W325">
        <f t="shared" si="57"/>
        <v>0</v>
      </c>
      <c r="X325">
        <f t="shared" si="58"/>
        <v>0</v>
      </c>
      <c r="Y325">
        <f t="shared" si="59"/>
        <v>0</v>
      </c>
    </row>
    <row r="326" spans="1:25" x14ac:dyDescent="0.25">
      <c r="A326" t="s">
        <v>1045</v>
      </c>
      <c r="B326" t="s">
        <v>45</v>
      </c>
      <c r="C326">
        <v>2011</v>
      </c>
      <c r="D326" t="s">
        <v>1046</v>
      </c>
      <c r="E326" t="s">
        <v>1047</v>
      </c>
      <c r="F326" t="s">
        <v>20</v>
      </c>
      <c r="G326" t="s">
        <v>30</v>
      </c>
      <c r="H326">
        <v>10212800</v>
      </c>
      <c r="I326">
        <v>8715000000</v>
      </c>
      <c r="J326">
        <v>4409000000</v>
      </c>
      <c r="K326">
        <v>16257000000</v>
      </c>
      <c r="L326">
        <v>0</v>
      </c>
      <c r="M326">
        <v>1</v>
      </c>
      <c r="N326">
        <f t="shared" si="60"/>
        <v>1</v>
      </c>
      <c r="O326">
        <f t="shared" si="61"/>
        <v>0</v>
      </c>
      <c r="P326">
        <f t="shared" si="62"/>
        <v>0</v>
      </c>
      <c r="Q326">
        <f t="shared" si="63"/>
        <v>0</v>
      </c>
      <c r="R326">
        <f t="shared" si="65"/>
        <v>0</v>
      </c>
      <c r="S326">
        <f t="shared" si="66"/>
        <v>0</v>
      </c>
      <c r="T326">
        <f t="shared" si="67"/>
        <v>0</v>
      </c>
      <c r="U326">
        <f t="shared" si="64"/>
        <v>0</v>
      </c>
      <c r="V326">
        <f t="shared" ref="V326:V389" si="68">IF(F326="Construction Materials",1,0)</f>
        <v>0</v>
      </c>
      <c r="W326">
        <f t="shared" ref="W326:W389" si="69">IF(F326="Building Products",1,0)</f>
        <v>0</v>
      </c>
      <c r="X326">
        <f t="shared" ref="X326:X389" si="70">IF(F326="Tires",1,0)</f>
        <v>0</v>
      </c>
      <c r="Y326">
        <f t="shared" ref="Y326:Y389" si="71">IF(F326="Home building",1,0)</f>
        <v>0</v>
      </c>
    </row>
    <row r="327" spans="1:25" x14ac:dyDescent="0.25">
      <c r="A327" t="s">
        <v>1048</v>
      </c>
      <c r="B327" t="s">
        <v>71</v>
      </c>
      <c r="C327">
        <v>2011</v>
      </c>
      <c r="D327" t="s">
        <v>1049</v>
      </c>
      <c r="E327" t="s">
        <v>1050</v>
      </c>
      <c r="F327" t="s">
        <v>20</v>
      </c>
      <c r="G327" t="s">
        <v>30</v>
      </c>
      <c r="H327">
        <v>5674000</v>
      </c>
      <c r="I327">
        <v>13153000000</v>
      </c>
      <c r="J327">
        <v>11852000000</v>
      </c>
      <c r="K327">
        <v>14382000000</v>
      </c>
      <c r="L327">
        <v>0</v>
      </c>
      <c r="M327">
        <v>1</v>
      </c>
      <c r="N327">
        <f t="shared" si="60"/>
        <v>1</v>
      </c>
      <c r="O327">
        <f t="shared" si="61"/>
        <v>0</v>
      </c>
      <c r="P327">
        <f t="shared" si="62"/>
        <v>0</v>
      </c>
      <c r="Q327">
        <f t="shared" si="63"/>
        <v>0</v>
      </c>
      <c r="R327">
        <f t="shared" si="65"/>
        <v>0</v>
      </c>
      <c r="S327">
        <f t="shared" si="66"/>
        <v>0</v>
      </c>
      <c r="T327">
        <f t="shared" si="67"/>
        <v>0</v>
      </c>
      <c r="U327">
        <f t="shared" si="64"/>
        <v>0</v>
      </c>
      <c r="V327">
        <f t="shared" si="68"/>
        <v>0</v>
      </c>
      <c r="W327">
        <f t="shared" si="69"/>
        <v>0</v>
      </c>
      <c r="X327">
        <f t="shared" si="70"/>
        <v>0</v>
      </c>
      <c r="Y327">
        <f t="shared" si="71"/>
        <v>0</v>
      </c>
    </row>
    <row r="328" spans="1:25" x14ac:dyDescent="0.25">
      <c r="A328" t="s">
        <v>1051</v>
      </c>
      <c r="B328" t="s">
        <v>71</v>
      </c>
      <c r="C328">
        <v>2011</v>
      </c>
      <c r="D328" t="s">
        <v>1052</v>
      </c>
      <c r="E328" t="s">
        <v>1053</v>
      </c>
      <c r="F328" t="s">
        <v>20</v>
      </c>
      <c r="G328" t="s">
        <v>30</v>
      </c>
      <c r="H328">
        <v>16006000</v>
      </c>
      <c r="I328">
        <v>11252000000</v>
      </c>
      <c r="J328">
        <v>8784000000</v>
      </c>
      <c r="K328">
        <v>16356000000</v>
      </c>
      <c r="L328">
        <v>0</v>
      </c>
      <c r="M328">
        <v>1</v>
      </c>
      <c r="N328">
        <f t="shared" si="60"/>
        <v>1</v>
      </c>
      <c r="O328">
        <f t="shared" si="61"/>
        <v>0</v>
      </c>
      <c r="P328">
        <f t="shared" si="62"/>
        <v>0</v>
      </c>
      <c r="Q328">
        <f t="shared" si="63"/>
        <v>0</v>
      </c>
      <c r="R328">
        <f t="shared" si="65"/>
        <v>0</v>
      </c>
      <c r="S328">
        <f t="shared" si="66"/>
        <v>0</v>
      </c>
      <c r="T328">
        <f t="shared" si="67"/>
        <v>0</v>
      </c>
      <c r="U328">
        <f t="shared" si="64"/>
        <v>0</v>
      </c>
      <c r="V328">
        <f t="shared" si="68"/>
        <v>0</v>
      </c>
      <c r="W328">
        <f t="shared" si="69"/>
        <v>0</v>
      </c>
      <c r="X328">
        <f t="shared" si="70"/>
        <v>0</v>
      </c>
      <c r="Y328">
        <f t="shared" si="71"/>
        <v>0</v>
      </c>
    </row>
    <row r="329" spans="1:25" x14ac:dyDescent="0.25">
      <c r="A329" t="s">
        <v>1054</v>
      </c>
      <c r="B329" t="s">
        <v>1003</v>
      </c>
      <c r="C329">
        <v>2011</v>
      </c>
      <c r="D329" t="s">
        <v>1055</v>
      </c>
      <c r="E329" t="s">
        <v>1056</v>
      </c>
      <c r="F329" t="s">
        <v>20</v>
      </c>
      <c r="G329" t="s">
        <v>21</v>
      </c>
      <c r="H329">
        <v>5200000</v>
      </c>
      <c r="I329">
        <v>3325825570.4314699</v>
      </c>
      <c r="J329">
        <v>3219949389.5939102</v>
      </c>
      <c r="K329">
        <v>11832698517.7665</v>
      </c>
      <c r="L329">
        <v>0</v>
      </c>
      <c r="M329">
        <v>0</v>
      </c>
      <c r="N329">
        <f t="shared" si="60"/>
        <v>1</v>
      </c>
      <c r="O329">
        <f t="shared" si="61"/>
        <v>0</v>
      </c>
      <c r="P329">
        <f t="shared" si="62"/>
        <v>0</v>
      </c>
      <c r="Q329">
        <f t="shared" si="63"/>
        <v>0</v>
      </c>
      <c r="R329">
        <f t="shared" si="65"/>
        <v>0</v>
      </c>
      <c r="S329">
        <f t="shared" si="66"/>
        <v>0</v>
      </c>
      <c r="T329">
        <f t="shared" si="67"/>
        <v>0</v>
      </c>
      <c r="U329">
        <f t="shared" si="64"/>
        <v>0</v>
      </c>
      <c r="V329">
        <f t="shared" si="68"/>
        <v>0</v>
      </c>
      <c r="W329">
        <f t="shared" si="69"/>
        <v>0</v>
      </c>
      <c r="X329">
        <f t="shared" si="70"/>
        <v>0</v>
      </c>
      <c r="Y329">
        <f t="shared" si="71"/>
        <v>0</v>
      </c>
    </row>
    <row r="330" spans="1:25" x14ac:dyDescent="0.25">
      <c r="A330" t="s">
        <v>1057</v>
      </c>
      <c r="B330" t="s">
        <v>200</v>
      </c>
      <c r="C330">
        <v>2011</v>
      </c>
      <c r="D330" t="s">
        <v>1058</v>
      </c>
      <c r="E330" t="s">
        <v>1059</v>
      </c>
      <c r="F330" t="s">
        <v>39</v>
      </c>
      <c r="G330" t="s">
        <v>30</v>
      </c>
      <c r="H330">
        <v>12706925</v>
      </c>
      <c r="I330">
        <v>15961847604.758301</v>
      </c>
      <c r="J330">
        <v>15494587932.6975</v>
      </c>
      <c r="K330">
        <v>22353445504.2332</v>
      </c>
      <c r="L330">
        <v>0</v>
      </c>
      <c r="M330">
        <v>1</v>
      </c>
      <c r="N330">
        <f t="shared" si="60"/>
        <v>0</v>
      </c>
      <c r="O330">
        <f t="shared" si="61"/>
        <v>0</v>
      </c>
      <c r="P330">
        <f t="shared" si="62"/>
        <v>1</v>
      </c>
      <c r="Q330">
        <f t="shared" si="63"/>
        <v>0</v>
      </c>
      <c r="R330">
        <f t="shared" si="65"/>
        <v>0</v>
      </c>
      <c r="S330">
        <f t="shared" si="66"/>
        <v>0</v>
      </c>
      <c r="T330">
        <f t="shared" si="67"/>
        <v>0</v>
      </c>
      <c r="U330">
        <f t="shared" si="64"/>
        <v>0</v>
      </c>
      <c r="V330">
        <f t="shared" si="68"/>
        <v>0</v>
      </c>
      <c r="W330">
        <f t="shared" si="69"/>
        <v>0</v>
      </c>
      <c r="X330">
        <f t="shared" si="70"/>
        <v>0</v>
      </c>
      <c r="Y330">
        <f t="shared" si="71"/>
        <v>0</v>
      </c>
    </row>
    <row r="331" spans="1:25" x14ac:dyDescent="0.25">
      <c r="A331" t="s">
        <v>1060</v>
      </c>
      <c r="B331" t="s">
        <v>56</v>
      </c>
      <c r="C331">
        <v>2011</v>
      </c>
      <c r="D331" t="s">
        <v>1061</v>
      </c>
      <c r="E331" t="s">
        <v>1062</v>
      </c>
      <c r="F331" t="s">
        <v>20</v>
      </c>
      <c r="G331" t="s">
        <v>30</v>
      </c>
      <c r="H331">
        <v>2719</v>
      </c>
      <c r="I331">
        <v>1076846327.3963699</v>
      </c>
      <c r="J331">
        <v>645456252.87977195</v>
      </c>
      <c r="K331">
        <v>4666615653.2515602</v>
      </c>
      <c r="L331">
        <v>0</v>
      </c>
      <c r="M331">
        <v>1</v>
      </c>
      <c r="N331">
        <f t="shared" si="60"/>
        <v>1</v>
      </c>
      <c r="O331">
        <f t="shared" si="61"/>
        <v>0</v>
      </c>
      <c r="P331">
        <f t="shared" si="62"/>
        <v>0</v>
      </c>
      <c r="Q331">
        <f t="shared" si="63"/>
        <v>0</v>
      </c>
      <c r="R331">
        <f t="shared" si="65"/>
        <v>0</v>
      </c>
      <c r="S331">
        <f t="shared" si="66"/>
        <v>0</v>
      </c>
      <c r="T331">
        <f t="shared" si="67"/>
        <v>0</v>
      </c>
      <c r="U331">
        <f t="shared" si="64"/>
        <v>0</v>
      </c>
      <c r="V331">
        <f t="shared" si="68"/>
        <v>0</v>
      </c>
      <c r="W331">
        <f t="shared" si="69"/>
        <v>0</v>
      </c>
      <c r="X331">
        <f t="shared" si="70"/>
        <v>0</v>
      </c>
      <c r="Y331">
        <f t="shared" si="71"/>
        <v>0</v>
      </c>
    </row>
    <row r="332" spans="1:25" x14ac:dyDescent="0.25">
      <c r="A332" t="s">
        <v>1063</v>
      </c>
      <c r="B332" t="s">
        <v>23</v>
      </c>
      <c r="C332">
        <v>2011</v>
      </c>
      <c r="D332" t="s">
        <v>1064</v>
      </c>
      <c r="E332" t="s">
        <v>1065</v>
      </c>
      <c r="F332" t="s">
        <v>156</v>
      </c>
      <c r="G332" t="s">
        <v>21</v>
      </c>
      <c r="H332">
        <v>24500</v>
      </c>
      <c r="I332">
        <v>87193283.917340502</v>
      </c>
      <c r="J332">
        <v>74745013.477088898</v>
      </c>
      <c r="K332">
        <v>179291172.50673899</v>
      </c>
      <c r="L332">
        <v>0</v>
      </c>
      <c r="M332">
        <v>0</v>
      </c>
      <c r="N332">
        <f t="shared" si="60"/>
        <v>0</v>
      </c>
      <c r="O332">
        <f t="shared" si="61"/>
        <v>0</v>
      </c>
      <c r="P332">
        <f t="shared" si="62"/>
        <v>0</v>
      </c>
      <c r="Q332">
        <f t="shared" si="63"/>
        <v>0</v>
      </c>
      <c r="R332">
        <f t="shared" si="65"/>
        <v>0</v>
      </c>
      <c r="S332">
        <f t="shared" si="66"/>
        <v>0</v>
      </c>
      <c r="T332">
        <f t="shared" si="67"/>
        <v>0</v>
      </c>
      <c r="U332">
        <f t="shared" si="64"/>
        <v>0</v>
      </c>
      <c r="V332">
        <f t="shared" si="68"/>
        <v>0</v>
      </c>
      <c r="W332">
        <f t="shared" si="69"/>
        <v>0</v>
      </c>
      <c r="X332">
        <f t="shared" si="70"/>
        <v>0</v>
      </c>
      <c r="Y332">
        <f t="shared" si="71"/>
        <v>0</v>
      </c>
    </row>
    <row r="333" spans="1:25" x14ac:dyDescent="0.25">
      <c r="A333" t="s">
        <v>1066</v>
      </c>
      <c r="B333" t="s">
        <v>60</v>
      </c>
      <c r="C333">
        <v>2011</v>
      </c>
      <c r="D333" t="s">
        <v>1067</v>
      </c>
      <c r="E333" t="s">
        <v>1068</v>
      </c>
      <c r="F333" t="s">
        <v>34</v>
      </c>
      <c r="G333" t="s">
        <v>21</v>
      </c>
      <c r="H333">
        <v>1370000</v>
      </c>
      <c r="I333">
        <v>45381229773.462799</v>
      </c>
      <c r="J333">
        <v>43592233009.708702</v>
      </c>
      <c r="K333">
        <v>41519741100.323601</v>
      </c>
      <c r="L333">
        <v>0</v>
      </c>
      <c r="M333">
        <v>0</v>
      </c>
      <c r="N333">
        <f t="shared" si="60"/>
        <v>0</v>
      </c>
      <c r="O333">
        <f t="shared" si="61"/>
        <v>1</v>
      </c>
      <c r="P333">
        <f t="shared" si="62"/>
        <v>0</v>
      </c>
      <c r="Q333">
        <f t="shared" si="63"/>
        <v>0</v>
      </c>
      <c r="R333">
        <f t="shared" si="65"/>
        <v>0</v>
      </c>
      <c r="S333">
        <f t="shared" si="66"/>
        <v>0</v>
      </c>
      <c r="T333">
        <f t="shared" si="67"/>
        <v>0</v>
      </c>
      <c r="U333">
        <f t="shared" si="64"/>
        <v>0</v>
      </c>
      <c r="V333">
        <f t="shared" si="68"/>
        <v>0</v>
      </c>
      <c r="W333">
        <f t="shared" si="69"/>
        <v>0</v>
      </c>
      <c r="X333">
        <f t="shared" si="70"/>
        <v>0</v>
      </c>
      <c r="Y333">
        <f t="shared" si="71"/>
        <v>0</v>
      </c>
    </row>
    <row r="334" spans="1:25" x14ac:dyDescent="0.25">
      <c r="A334" t="s">
        <v>1069</v>
      </c>
      <c r="B334" t="s">
        <v>129</v>
      </c>
      <c r="C334">
        <v>2011</v>
      </c>
      <c r="D334" t="s">
        <v>1070</v>
      </c>
      <c r="E334" t="s">
        <v>1071</v>
      </c>
      <c r="F334" t="s">
        <v>135</v>
      </c>
      <c r="G334" t="s">
        <v>30</v>
      </c>
      <c r="H334">
        <v>410386.89999999997</v>
      </c>
      <c r="I334">
        <v>1127086000</v>
      </c>
      <c r="J334">
        <v>627270000</v>
      </c>
      <c r="K334">
        <v>2544807000</v>
      </c>
      <c r="L334">
        <v>0</v>
      </c>
      <c r="M334">
        <v>1</v>
      </c>
      <c r="N334">
        <f t="shared" si="60"/>
        <v>0</v>
      </c>
      <c r="O334">
        <f t="shared" si="61"/>
        <v>0</v>
      </c>
      <c r="P334">
        <f t="shared" si="62"/>
        <v>0</v>
      </c>
      <c r="Q334">
        <f t="shared" si="63"/>
        <v>0</v>
      </c>
      <c r="R334">
        <f t="shared" si="65"/>
        <v>0</v>
      </c>
      <c r="S334">
        <f t="shared" si="66"/>
        <v>0</v>
      </c>
      <c r="T334">
        <f t="shared" si="67"/>
        <v>0</v>
      </c>
      <c r="U334">
        <f t="shared" si="64"/>
        <v>1</v>
      </c>
      <c r="V334">
        <f t="shared" si="68"/>
        <v>0</v>
      </c>
      <c r="W334">
        <f t="shared" si="69"/>
        <v>0</v>
      </c>
      <c r="X334">
        <f t="shared" si="70"/>
        <v>0</v>
      </c>
      <c r="Y334">
        <f t="shared" si="71"/>
        <v>0</v>
      </c>
    </row>
    <row r="335" spans="1:25" x14ac:dyDescent="0.25">
      <c r="A335" t="s">
        <v>1072</v>
      </c>
      <c r="B335" t="s">
        <v>147</v>
      </c>
      <c r="C335">
        <v>2011</v>
      </c>
      <c r="D335" t="s">
        <v>1073</v>
      </c>
      <c r="E335" t="s">
        <v>1074</v>
      </c>
      <c r="F335" t="s">
        <v>20</v>
      </c>
      <c r="G335" t="s">
        <v>21</v>
      </c>
      <c r="H335">
        <v>3620</v>
      </c>
      <c r="I335">
        <v>38364422.7892159</v>
      </c>
      <c r="J335">
        <v>37259912.0621939</v>
      </c>
      <c r="K335">
        <v>23845231.916694399</v>
      </c>
      <c r="L335">
        <v>0</v>
      </c>
      <c r="M335">
        <v>0</v>
      </c>
      <c r="N335">
        <f t="shared" si="60"/>
        <v>1</v>
      </c>
      <c r="O335">
        <f t="shared" si="61"/>
        <v>0</v>
      </c>
      <c r="P335">
        <f t="shared" si="62"/>
        <v>0</v>
      </c>
      <c r="Q335">
        <f t="shared" si="63"/>
        <v>0</v>
      </c>
      <c r="R335">
        <f t="shared" si="65"/>
        <v>0</v>
      </c>
      <c r="S335">
        <f t="shared" si="66"/>
        <v>0</v>
      </c>
      <c r="T335">
        <f t="shared" si="67"/>
        <v>0</v>
      </c>
      <c r="U335">
        <f t="shared" si="64"/>
        <v>0</v>
      </c>
      <c r="V335">
        <f t="shared" si="68"/>
        <v>0</v>
      </c>
      <c r="W335">
        <f t="shared" si="69"/>
        <v>0</v>
      </c>
      <c r="X335">
        <f t="shared" si="70"/>
        <v>0</v>
      </c>
      <c r="Y335">
        <f t="shared" si="71"/>
        <v>0</v>
      </c>
    </row>
    <row r="336" spans="1:25" x14ac:dyDescent="0.25">
      <c r="A336" t="s">
        <v>1075</v>
      </c>
      <c r="B336" t="s">
        <v>200</v>
      </c>
      <c r="C336">
        <v>2011</v>
      </c>
      <c r="D336" t="s">
        <v>1076</v>
      </c>
      <c r="E336" t="s">
        <v>1077</v>
      </c>
      <c r="F336" t="s">
        <v>135</v>
      </c>
      <c r="G336" t="s">
        <v>21</v>
      </c>
      <c r="H336">
        <v>15800</v>
      </c>
      <c r="I336">
        <v>116440895.93827</v>
      </c>
      <c r="J336">
        <v>77558675.383131504</v>
      </c>
      <c r="K336">
        <v>205059479.155503</v>
      </c>
      <c r="L336">
        <v>0</v>
      </c>
      <c r="M336">
        <v>0</v>
      </c>
      <c r="N336">
        <f t="shared" si="60"/>
        <v>0</v>
      </c>
      <c r="O336">
        <f t="shared" si="61"/>
        <v>0</v>
      </c>
      <c r="P336">
        <f t="shared" si="62"/>
        <v>0</v>
      </c>
      <c r="Q336">
        <f t="shared" si="63"/>
        <v>0</v>
      </c>
      <c r="R336">
        <f t="shared" si="65"/>
        <v>0</v>
      </c>
      <c r="S336">
        <f t="shared" si="66"/>
        <v>0</v>
      </c>
      <c r="T336">
        <f t="shared" si="67"/>
        <v>0</v>
      </c>
      <c r="U336">
        <f t="shared" si="64"/>
        <v>1</v>
      </c>
      <c r="V336">
        <f t="shared" si="68"/>
        <v>0</v>
      </c>
      <c r="W336">
        <f t="shared" si="69"/>
        <v>0</v>
      </c>
      <c r="X336">
        <f t="shared" si="70"/>
        <v>0</v>
      </c>
      <c r="Y336">
        <f t="shared" si="71"/>
        <v>0</v>
      </c>
    </row>
    <row r="337" spans="1:25" x14ac:dyDescent="0.25">
      <c r="A337" t="s">
        <v>1078</v>
      </c>
      <c r="B337" t="s">
        <v>129</v>
      </c>
      <c r="C337">
        <v>2011</v>
      </c>
      <c r="D337" t="s">
        <v>1079</v>
      </c>
      <c r="E337" t="s">
        <v>1080</v>
      </c>
      <c r="F337" t="s">
        <v>43</v>
      </c>
      <c r="G337" t="s">
        <v>30</v>
      </c>
      <c r="H337">
        <v>44700000</v>
      </c>
      <c r="I337">
        <v>60529000000</v>
      </c>
      <c r="J337">
        <v>47084000000</v>
      </c>
      <c r="K337">
        <v>120152000000</v>
      </c>
      <c r="L337">
        <v>0</v>
      </c>
      <c r="M337">
        <v>1</v>
      </c>
      <c r="N337">
        <f t="shared" si="60"/>
        <v>0</v>
      </c>
      <c r="O337">
        <f t="shared" si="61"/>
        <v>0</v>
      </c>
      <c r="P337">
        <f t="shared" si="62"/>
        <v>0</v>
      </c>
      <c r="Q337">
        <f t="shared" si="63"/>
        <v>1</v>
      </c>
      <c r="R337">
        <f t="shared" si="65"/>
        <v>0</v>
      </c>
      <c r="S337">
        <f t="shared" si="66"/>
        <v>0</v>
      </c>
      <c r="T337">
        <f t="shared" si="67"/>
        <v>0</v>
      </c>
      <c r="U337">
        <f t="shared" si="64"/>
        <v>0</v>
      </c>
      <c r="V337">
        <f t="shared" si="68"/>
        <v>0</v>
      </c>
      <c r="W337">
        <f t="shared" si="69"/>
        <v>0</v>
      </c>
      <c r="X337">
        <f t="shared" si="70"/>
        <v>0</v>
      </c>
      <c r="Y337">
        <f t="shared" si="71"/>
        <v>0</v>
      </c>
    </row>
    <row r="338" spans="1:25" x14ac:dyDescent="0.25">
      <c r="A338" t="s">
        <v>1081</v>
      </c>
      <c r="B338" t="s">
        <v>129</v>
      </c>
      <c r="C338">
        <v>2011</v>
      </c>
      <c r="D338" t="s">
        <v>1082</v>
      </c>
      <c r="E338" t="s">
        <v>1083</v>
      </c>
      <c r="F338" t="s">
        <v>78</v>
      </c>
      <c r="G338" t="s">
        <v>30</v>
      </c>
      <c r="H338">
        <v>568883</v>
      </c>
      <c r="I338">
        <v>17281073775.457901</v>
      </c>
      <c r="J338">
        <v>15433968712.618999</v>
      </c>
      <c r="K338">
        <v>25513041587.050098</v>
      </c>
      <c r="L338">
        <v>0</v>
      </c>
      <c r="M338">
        <v>1</v>
      </c>
      <c r="N338">
        <f t="shared" si="60"/>
        <v>0</v>
      </c>
      <c r="O338">
        <f t="shared" si="61"/>
        <v>0</v>
      </c>
      <c r="P338">
        <f t="shared" si="62"/>
        <v>0</v>
      </c>
      <c r="Q338">
        <f t="shared" si="63"/>
        <v>0</v>
      </c>
      <c r="R338">
        <f t="shared" si="65"/>
        <v>0</v>
      </c>
      <c r="S338">
        <f t="shared" si="66"/>
        <v>1</v>
      </c>
      <c r="T338">
        <f t="shared" si="67"/>
        <v>0</v>
      </c>
      <c r="U338">
        <f t="shared" si="64"/>
        <v>0</v>
      </c>
      <c r="V338">
        <f t="shared" si="68"/>
        <v>0</v>
      </c>
      <c r="W338">
        <f t="shared" si="69"/>
        <v>0</v>
      </c>
      <c r="X338">
        <f t="shared" si="70"/>
        <v>0</v>
      </c>
      <c r="Y338">
        <f t="shared" si="71"/>
        <v>0</v>
      </c>
    </row>
    <row r="339" spans="1:25" x14ac:dyDescent="0.25">
      <c r="A339" t="s">
        <v>1084</v>
      </c>
      <c r="B339" t="s">
        <v>71</v>
      </c>
      <c r="C339">
        <v>2011</v>
      </c>
      <c r="D339" t="s">
        <v>1085</v>
      </c>
      <c r="E339" t="s">
        <v>1086</v>
      </c>
      <c r="F339" t="s">
        <v>20</v>
      </c>
      <c r="G339" t="s">
        <v>21</v>
      </c>
      <c r="H339">
        <v>510000</v>
      </c>
      <c r="I339">
        <v>3381841000</v>
      </c>
      <c r="J339">
        <v>3086788000</v>
      </c>
      <c r="K339">
        <v>3515029000</v>
      </c>
      <c r="L339">
        <v>0</v>
      </c>
      <c r="M339">
        <v>0</v>
      </c>
      <c r="N339">
        <f t="shared" si="60"/>
        <v>1</v>
      </c>
      <c r="O339">
        <f t="shared" si="61"/>
        <v>0</v>
      </c>
      <c r="P339">
        <f t="shared" si="62"/>
        <v>0</v>
      </c>
      <c r="Q339">
        <f t="shared" si="63"/>
        <v>0</v>
      </c>
      <c r="R339">
        <f t="shared" si="65"/>
        <v>0</v>
      </c>
      <c r="S339">
        <f t="shared" si="66"/>
        <v>0</v>
      </c>
      <c r="T339">
        <f t="shared" si="67"/>
        <v>0</v>
      </c>
      <c r="U339">
        <f t="shared" si="64"/>
        <v>0</v>
      </c>
      <c r="V339">
        <f t="shared" si="68"/>
        <v>0</v>
      </c>
      <c r="W339">
        <f t="shared" si="69"/>
        <v>0</v>
      </c>
      <c r="X339">
        <f t="shared" si="70"/>
        <v>0</v>
      </c>
      <c r="Y339">
        <f t="shared" si="71"/>
        <v>0</v>
      </c>
    </row>
    <row r="340" spans="1:25" x14ac:dyDescent="0.25">
      <c r="A340" t="s">
        <v>1087</v>
      </c>
      <c r="B340" t="s">
        <v>171</v>
      </c>
      <c r="C340">
        <v>2011</v>
      </c>
      <c r="D340" t="s">
        <v>1088</v>
      </c>
      <c r="E340" t="s">
        <v>1089</v>
      </c>
      <c r="F340" t="s">
        <v>20</v>
      </c>
      <c r="G340" t="s">
        <v>21</v>
      </c>
      <c r="H340">
        <v>13500</v>
      </c>
      <c r="I340">
        <v>126226065.291325</v>
      </c>
      <c r="J340">
        <v>120624020</v>
      </c>
      <c r="K340">
        <v>92249008.873543397</v>
      </c>
      <c r="L340">
        <v>0</v>
      </c>
      <c r="M340">
        <v>0</v>
      </c>
      <c r="N340">
        <f t="shared" si="60"/>
        <v>1</v>
      </c>
      <c r="O340">
        <f t="shared" si="61"/>
        <v>0</v>
      </c>
      <c r="P340">
        <f t="shared" si="62"/>
        <v>0</v>
      </c>
      <c r="Q340">
        <f t="shared" si="63"/>
        <v>0</v>
      </c>
      <c r="R340">
        <f t="shared" si="65"/>
        <v>0</v>
      </c>
      <c r="S340">
        <f t="shared" si="66"/>
        <v>0</v>
      </c>
      <c r="T340">
        <f t="shared" si="67"/>
        <v>0</v>
      </c>
      <c r="U340">
        <f t="shared" si="64"/>
        <v>0</v>
      </c>
      <c r="V340">
        <f t="shared" si="68"/>
        <v>0</v>
      </c>
      <c r="W340">
        <f t="shared" si="69"/>
        <v>0</v>
      </c>
      <c r="X340">
        <f t="shared" si="70"/>
        <v>0</v>
      </c>
      <c r="Y340">
        <f t="shared" si="71"/>
        <v>0</v>
      </c>
    </row>
    <row r="341" spans="1:25" x14ac:dyDescent="0.25">
      <c r="A341" t="s">
        <v>1090</v>
      </c>
      <c r="B341" t="s">
        <v>71</v>
      </c>
      <c r="C341">
        <v>2011</v>
      </c>
      <c r="D341" t="s">
        <v>1091</v>
      </c>
      <c r="E341" t="s">
        <v>1092</v>
      </c>
      <c r="F341" t="s">
        <v>34</v>
      </c>
      <c r="G341" t="s">
        <v>30</v>
      </c>
      <c r="H341">
        <v>2626200</v>
      </c>
      <c r="I341">
        <v>35356700000</v>
      </c>
      <c r="J341">
        <v>34647900000</v>
      </c>
      <c r="K341">
        <v>15073600000</v>
      </c>
      <c r="L341">
        <v>0</v>
      </c>
      <c r="M341">
        <v>1</v>
      </c>
      <c r="N341">
        <f t="shared" si="60"/>
        <v>0</v>
      </c>
      <c r="O341">
        <f t="shared" si="61"/>
        <v>1</v>
      </c>
      <c r="P341">
        <f t="shared" si="62"/>
        <v>0</v>
      </c>
      <c r="Q341">
        <f t="shared" si="63"/>
        <v>0</v>
      </c>
      <c r="R341">
        <f t="shared" si="65"/>
        <v>0</v>
      </c>
      <c r="S341">
        <f t="shared" si="66"/>
        <v>0</v>
      </c>
      <c r="T341">
        <f t="shared" si="67"/>
        <v>0</v>
      </c>
      <c r="U341">
        <f t="shared" si="64"/>
        <v>0</v>
      </c>
      <c r="V341">
        <f t="shared" si="68"/>
        <v>0</v>
      </c>
      <c r="W341">
        <f t="shared" si="69"/>
        <v>0</v>
      </c>
      <c r="X341">
        <f t="shared" si="70"/>
        <v>0</v>
      </c>
      <c r="Y341">
        <f t="shared" si="71"/>
        <v>0</v>
      </c>
    </row>
    <row r="342" spans="1:25" x14ac:dyDescent="0.25">
      <c r="A342" t="s">
        <v>1093</v>
      </c>
      <c r="B342" t="s">
        <v>60</v>
      </c>
      <c r="C342">
        <v>2011</v>
      </c>
      <c r="D342" t="s">
        <v>1094</v>
      </c>
      <c r="E342" t="s">
        <v>1095</v>
      </c>
      <c r="F342" t="s">
        <v>78</v>
      </c>
      <c r="G342" t="s">
        <v>30</v>
      </c>
      <c r="H342">
        <v>404525</v>
      </c>
      <c r="I342">
        <v>15370873786.407801</v>
      </c>
      <c r="J342">
        <v>14289967637.540501</v>
      </c>
      <c r="K342">
        <v>26798705501.618099</v>
      </c>
      <c r="L342">
        <v>0</v>
      </c>
      <c r="M342">
        <v>1</v>
      </c>
      <c r="N342">
        <f t="shared" si="60"/>
        <v>0</v>
      </c>
      <c r="O342">
        <f t="shared" si="61"/>
        <v>0</v>
      </c>
      <c r="P342">
        <f t="shared" si="62"/>
        <v>0</v>
      </c>
      <c r="Q342">
        <f t="shared" si="63"/>
        <v>0</v>
      </c>
      <c r="R342">
        <f t="shared" si="65"/>
        <v>0</v>
      </c>
      <c r="S342">
        <f t="shared" si="66"/>
        <v>1</v>
      </c>
      <c r="T342">
        <f t="shared" si="67"/>
        <v>0</v>
      </c>
      <c r="U342">
        <f t="shared" si="64"/>
        <v>0</v>
      </c>
      <c r="V342">
        <f t="shared" si="68"/>
        <v>0</v>
      </c>
      <c r="W342">
        <f t="shared" si="69"/>
        <v>0</v>
      </c>
      <c r="X342">
        <f t="shared" si="70"/>
        <v>0</v>
      </c>
      <c r="Y342">
        <f t="shared" si="71"/>
        <v>0</v>
      </c>
    </row>
    <row r="343" spans="1:25" x14ac:dyDescent="0.25">
      <c r="A343" t="s">
        <v>1096</v>
      </c>
      <c r="B343" t="s">
        <v>60</v>
      </c>
      <c r="C343">
        <v>2011</v>
      </c>
      <c r="D343" t="s">
        <v>1097</v>
      </c>
      <c r="E343" t="s">
        <v>1098</v>
      </c>
      <c r="F343" t="s">
        <v>163</v>
      </c>
      <c r="G343" t="s">
        <v>30</v>
      </c>
      <c r="H343">
        <v>19089000</v>
      </c>
      <c r="I343">
        <v>54519093851.132698</v>
      </c>
      <c r="J343">
        <v>51093851132.686096</v>
      </c>
      <c r="K343">
        <v>59849838187.702301</v>
      </c>
      <c r="L343">
        <v>0</v>
      </c>
      <c r="M343">
        <v>1</v>
      </c>
      <c r="N343">
        <f t="shared" si="60"/>
        <v>0</v>
      </c>
      <c r="O343">
        <f t="shared" si="61"/>
        <v>0</v>
      </c>
      <c r="P343">
        <f t="shared" si="62"/>
        <v>0</v>
      </c>
      <c r="Q343">
        <f t="shared" si="63"/>
        <v>0</v>
      </c>
      <c r="R343">
        <f t="shared" si="65"/>
        <v>0</v>
      </c>
      <c r="S343">
        <f t="shared" si="66"/>
        <v>0</v>
      </c>
      <c r="T343">
        <f t="shared" si="67"/>
        <v>0</v>
      </c>
      <c r="U343">
        <f t="shared" si="64"/>
        <v>0</v>
      </c>
      <c r="V343">
        <f t="shared" si="68"/>
        <v>0</v>
      </c>
      <c r="W343">
        <f t="shared" si="69"/>
        <v>1</v>
      </c>
      <c r="X343">
        <f t="shared" si="70"/>
        <v>0</v>
      </c>
      <c r="Y343">
        <f t="shared" si="71"/>
        <v>0</v>
      </c>
    </row>
    <row r="344" spans="1:25" x14ac:dyDescent="0.25">
      <c r="A344" t="s">
        <v>1099</v>
      </c>
      <c r="B344" t="s">
        <v>17</v>
      </c>
      <c r="C344">
        <v>2011</v>
      </c>
      <c r="D344" t="s">
        <v>1100</v>
      </c>
      <c r="E344" t="s">
        <v>1101</v>
      </c>
      <c r="F344" t="s">
        <v>20</v>
      </c>
      <c r="G344" t="s">
        <v>21</v>
      </c>
      <c r="H344">
        <v>231000</v>
      </c>
      <c r="I344">
        <v>1048959711.365</v>
      </c>
      <c r="J344">
        <v>976776909.20024002</v>
      </c>
      <c r="K344">
        <v>1363908598.9176199</v>
      </c>
      <c r="L344">
        <v>0</v>
      </c>
      <c r="M344">
        <v>0</v>
      </c>
      <c r="N344">
        <f t="shared" si="60"/>
        <v>1</v>
      </c>
      <c r="O344">
        <f t="shared" si="61"/>
        <v>0</v>
      </c>
      <c r="P344">
        <f t="shared" si="62"/>
        <v>0</v>
      </c>
      <c r="Q344">
        <f t="shared" si="63"/>
        <v>0</v>
      </c>
      <c r="R344">
        <f t="shared" si="65"/>
        <v>0</v>
      </c>
      <c r="S344">
        <f t="shared" si="66"/>
        <v>0</v>
      </c>
      <c r="T344">
        <f t="shared" si="67"/>
        <v>0</v>
      </c>
      <c r="U344">
        <f t="shared" si="64"/>
        <v>0</v>
      </c>
      <c r="V344">
        <f t="shared" si="68"/>
        <v>0</v>
      </c>
      <c r="W344">
        <f t="shared" si="69"/>
        <v>0</v>
      </c>
      <c r="X344">
        <f t="shared" si="70"/>
        <v>0</v>
      </c>
      <c r="Y344">
        <f t="shared" si="71"/>
        <v>0</v>
      </c>
    </row>
    <row r="345" spans="1:25" x14ac:dyDescent="0.25">
      <c r="A345" t="s">
        <v>1102</v>
      </c>
      <c r="B345" t="s">
        <v>49</v>
      </c>
      <c r="C345">
        <v>2011</v>
      </c>
      <c r="D345" t="s">
        <v>1103</v>
      </c>
      <c r="E345" t="s">
        <v>1104</v>
      </c>
      <c r="F345" t="s">
        <v>43</v>
      </c>
      <c r="G345" t="s">
        <v>21</v>
      </c>
      <c r="H345">
        <v>8590000</v>
      </c>
      <c r="I345">
        <v>12737216828.479</v>
      </c>
      <c r="J345">
        <v>12343042071.197399</v>
      </c>
      <c r="K345">
        <v>11391585760.517799</v>
      </c>
      <c r="L345">
        <v>0</v>
      </c>
      <c r="M345">
        <v>0</v>
      </c>
      <c r="N345">
        <f t="shared" si="60"/>
        <v>0</v>
      </c>
      <c r="O345">
        <f t="shared" si="61"/>
        <v>0</v>
      </c>
      <c r="P345">
        <f t="shared" si="62"/>
        <v>0</v>
      </c>
      <c r="Q345">
        <f t="shared" si="63"/>
        <v>1</v>
      </c>
      <c r="R345">
        <f t="shared" si="65"/>
        <v>0</v>
      </c>
      <c r="S345">
        <f t="shared" si="66"/>
        <v>0</v>
      </c>
      <c r="T345">
        <f t="shared" si="67"/>
        <v>0</v>
      </c>
      <c r="U345">
        <f t="shared" si="64"/>
        <v>0</v>
      </c>
      <c r="V345">
        <f t="shared" si="68"/>
        <v>0</v>
      </c>
      <c r="W345">
        <f t="shared" si="69"/>
        <v>0</v>
      </c>
      <c r="X345">
        <f t="shared" si="70"/>
        <v>0</v>
      </c>
      <c r="Y345">
        <f t="shared" si="71"/>
        <v>0</v>
      </c>
    </row>
    <row r="346" spans="1:25" x14ac:dyDescent="0.25">
      <c r="A346" t="s">
        <v>1105</v>
      </c>
      <c r="B346" t="s">
        <v>171</v>
      </c>
      <c r="C346">
        <v>2011</v>
      </c>
      <c r="D346" t="s">
        <v>1106</v>
      </c>
      <c r="E346" t="s">
        <v>1107</v>
      </c>
      <c r="F346" t="s">
        <v>43</v>
      </c>
      <c r="G346" t="s">
        <v>21</v>
      </c>
      <c r="H346">
        <v>7100</v>
      </c>
      <c r="I346">
        <v>136455800.50927901</v>
      </c>
      <c r="J346">
        <v>131083793.974968</v>
      </c>
      <c r="K346">
        <v>160034221.38972801</v>
      </c>
      <c r="L346">
        <v>0</v>
      </c>
      <c r="M346">
        <v>0</v>
      </c>
      <c r="N346">
        <f t="shared" si="60"/>
        <v>0</v>
      </c>
      <c r="O346">
        <f t="shared" si="61"/>
        <v>0</v>
      </c>
      <c r="P346">
        <f t="shared" si="62"/>
        <v>0</v>
      </c>
      <c r="Q346">
        <f t="shared" si="63"/>
        <v>1</v>
      </c>
      <c r="R346">
        <f t="shared" si="65"/>
        <v>0</v>
      </c>
      <c r="S346">
        <f t="shared" si="66"/>
        <v>0</v>
      </c>
      <c r="T346">
        <f t="shared" si="67"/>
        <v>0</v>
      </c>
      <c r="U346">
        <f t="shared" si="64"/>
        <v>0</v>
      </c>
      <c r="V346">
        <f t="shared" si="68"/>
        <v>0</v>
      </c>
      <c r="W346">
        <f t="shared" si="69"/>
        <v>0</v>
      </c>
      <c r="X346">
        <f t="shared" si="70"/>
        <v>0</v>
      </c>
      <c r="Y346">
        <f t="shared" si="71"/>
        <v>0</v>
      </c>
    </row>
    <row r="347" spans="1:25" x14ac:dyDescent="0.25">
      <c r="A347" t="s">
        <v>1108</v>
      </c>
      <c r="B347" t="s">
        <v>171</v>
      </c>
      <c r="C347">
        <v>2011</v>
      </c>
      <c r="D347" t="s">
        <v>1109</v>
      </c>
      <c r="E347" t="s">
        <v>1110</v>
      </c>
      <c r="F347" t="s">
        <v>102</v>
      </c>
      <c r="G347" t="s">
        <v>30</v>
      </c>
      <c r="H347">
        <v>508047</v>
      </c>
      <c r="I347">
        <v>11559571923.573601</v>
      </c>
      <c r="J347">
        <v>10625079009.961201</v>
      </c>
      <c r="K347">
        <v>14168268453.336201</v>
      </c>
      <c r="L347">
        <v>0</v>
      </c>
      <c r="M347">
        <v>1</v>
      </c>
      <c r="N347">
        <f t="shared" si="60"/>
        <v>0</v>
      </c>
      <c r="O347">
        <f t="shared" si="61"/>
        <v>0</v>
      </c>
      <c r="P347">
        <f t="shared" si="62"/>
        <v>0</v>
      </c>
      <c r="Q347">
        <f t="shared" si="63"/>
        <v>0</v>
      </c>
      <c r="R347">
        <f t="shared" si="65"/>
        <v>1</v>
      </c>
      <c r="S347">
        <f t="shared" si="66"/>
        <v>0</v>
      </c>
      <c r="T347">
        <f t="shared" si="67"/>
        <v>0</v>
      </c>
      <c r="U347">
        <f t="shared" si="64"/>
        <v>0</v>
      </c>
      <c r="V347">
        <f t="shared" si="68"/>
        <v>0</v>
      </c>
      <c r="W347">
        <f t="shared" si="69"/>
        <v>0</v>
      </c>
      <c r="X347">
        <f t="shared" si="70"/>
        <v>0</v>
      </c>
      <c r="Y347">
        <f t="shared" si="71"/>
        <v>0</v>
      </c>
    </row>
    <row r="348" spans="1:25" x14ac:dyDescent="0.25">
      <c r="A348" t="s">
        <v>1111</v>
      </c>
      <c r="B348" t="s">
        <v>171</v>
      </c>
      <c r="C348">
        <v>2011</v>
      </c>
      <c r="D348" t="s">
        <v>1112</v>
      </c>
      <c r="E348" t="s">
        <v>1113</v>
      </c>
      <c r="F348" t="s">
        <v>20</v>
      </c>
      <c r="G348" t="s">
        <v>21</v>
      </c>
      <c r="H348">
        <v>23700</v>
      </c>
      <c r="I348">
        <v>208044780.85455301</v>
      </c>
      <c r="J348">
        <v>185406115.321536</v>
      </c>
      <c r="K348">
        <v>191922764.96331501</v>
      </c>
      <c r="L348">
        <v>0</v>
      </c>
      <c r="M348">
        <v>0</v>
      </c>
      <c r="N348">
        <f t="shared" si="60"/>
        <v>1</v>
      </c>
      <c r="O348">
        <f t="shared" si="61"/>
        <v>0</v>
      </c>
      <c r="P348">
        <f t="shared" si="62"/>
        <v>0</v>
      </c>
      <c r="Q348">
        <f t="shared" si="63"/>
        <v>0</v>
      </c>
      <c r="R348">
        <f t="shared" si="65"/>
        <v>0</v>
      </c>
      <c r="S348">
        <f t="shared" si="66"/>
        <v>0</v>
      </c>
      <c r="T348">
        <f t="shared" si="67"/>
        <v>0</v>
      </c>
      <c r="U348">
        <f t="shared" si="64"/>
        <v>0</v>
      </c>
      <c r="V348">
        <f t="shared" si="68"/>
        <v>0</v>
      </c>
      <c r="W348">
        <f t="shared" si="69"/>
        <v>0</v>
      </c>
      <c r="X348">
        <f t="shared" si="70"/>
        <v>0</v>
      </c>
      <c r="Y348">
        <f t="shared" si="71"/>
        <v>0</v>
      </c>
    </row>
    <row r="349" spans="1:25" x14ac:dyDescent="0.25">
      <c r="A349" t="s">
        <v>1114</v>
      </c>
      <c r="B349" t="s">
        <v>200</v>
      </c>
      <c r="C349">
        <v>2011</v>
      </c>
      <c r="D349" t="s">
        <v>1115</v>
      </c>
      <c r="E349" t="s">
        <v>1116</v>
      </c>
      <c r="F349" t="s">
        <v>43</v>
      </c>
      <c r="G349" t="s">
        <v>21</v>
      </c>
      <c r="H349">
        <v>1300</v>
      </c>
      <c r="I349">
        <v>0</v>
      </c>
      <c r="J349">
        <v>65877183.581609704</v>
      </c>
      <c r="K349">
        <v>185024113.17115</v>
      </c>
      <c r="L349">
        <v>0</v>
      </c>
      <c r="M349">
        <v>0</v>
      </c>
      <c r="N349">
        <f t="shared" si="60"/>
        <v>0</v>
      </c>
      <c r="O349">
        <f t="shared" si="61"/>
        <v>0</v>
      </c>
      <c r="P349">
        <f t="shared" si="62"/>
        <v>0</v>
      </c>
      <c r="Q349">
        <f t="shared" si="63"/>
        <v>1</v>
      </c>
      <c r="R349">
        <f t="shared" si="65"/>
        <v>0</v>
      </c>
      <c r="S349">
        <f t="shared" si="66"/>
        <v>0</v>
      </c>
      <c r="T349">
        <f t="shared" si="67"/>
        <v>0</v>
      </c>
      <c r="U349">
        <f t="shared" si="64"/>
        <v>0</v>
      </c>
      <c r="V349">
        <f t="shared" si="68"/>
        <v>0</v>
      </c>
      <c r="W349">
        <f t="shared" si="69"/>
        <v>0</v>
      </c>
      <c r="X349">
        <f t="shared" si="70"/>
        <v>0</v>
      </c>
      <c r="Y349">
        <f t="shared" si="71"/>
        <v>0</v>
      </c>
    </row>
    <row r="350" spans="1:25" x14ac:dyDescent="0.25">
      <c r="A350" t="s">
        <v>1117</v>
      </c>
      <c r="B350" t="s">
        <v>17</v>
      </c>
      <c r="C350">
        <v>2011</v>
      </c>
      <c r="D350" t="s">
        <v>1118</v>
      </c>
      <c r="E350" t="s">
        <v>1119</v>
      </c>
      <c r="F350" t="s">
        <v>102</v>
      </c>
      <c r="G350" t="s">
        <v>21</v>
      </c>
      <c r="H350">
        <v>9900</v>
      </c>
      <c r="I350">
        <v>413140333.66045099</v>
      </c>
      <c r="J350">
        <v>398623981.84494603</v>
      </c>
      <c r="K350">
        <v>288429452.89499497</v>
      </c>
      <c r="L350">
        <v>0</v>
      </c>
      <c r="M350">
        <v>0</v>
      </c>
      <c r="N350">
        <f t="shared" si="60"/>
        <v>0</v>
      </c>
      <c r="O350">
        <f t="shared" si="61"/>
        <v>0</v>
      </c>
      <c r="P350">
        <f t="shared" si="62"/>
        <v>0</v>
      </c>
      <c r="Q350">
        <f t="shared" si="63"/>
        <v>0</v>
      </c>
      <c r="R350">
        <f t="shared" si="65"/>
        <v>1</v>
      </c>
      <c r="S350">
        <f t="shared" si="66"/>
        <v>0</v>
      </c>
      <c r="T350">
        <f t="shared" si="67"/>
        <v>0</v>
      </c>
      <c r="U350">
        <f t="shared" si="64"/>
        <v>0</v>
      </c>
      <c r="V350">
        <f t="shared" si="68"/>
        <v>0</v>
      </c>
      <c r="W350">
        <f t="shared" si="69"/>
        <v>0</v>
      </c>
      <c r="X350">
        <f t="shared" si="70"/>
        <v>0</v>
      </c>
      <c r="Y350">
        <f t="shared" si="71"/>
        <v>0</v>
      </c>
    </row>
    <row r="351" spans="1:25" x14ac:dyDescent="0.25">
      <c r="A351" t="s">
        <v>1120</v>
      </c>
      <c r="B351" t="s">
        <v>17</v>
      </c>
      <c r="C351">
        <v>2011</v>
      </c>
      <c r="D351" t="s">
        <v>1121</v>
      </c>
      <c r="E351" t="s">
        <v>1122</v>
      </c>
      <c r="F351" t="s">
        <v>124</v>
      </c>
      <c r="G351" t="s">
        <v>30</v>
      </c>
      <c r="H351">
        <v>212313.87</v>
      </c>
      <c r="I351">
        <v>5841590850.0129995</v>
      </c>
      <c r="J351">
        <v>5742526644.1382904</v>
      </c>
      <c r="K351">
        <v>7158539121.3932896</v>
      </c>
      <c r="L351">
        <v>0</v>
      </c>
      <c r="M351">
        <v>1</v>
      </c>
      <c r="N351">
        <f t="shared" si="60"/>
        <v>0</v>
      </c>
      <c r="O351">
        <f t="shared" si="61"/>
        <v>0</v>
      </c>
      <c r="P351">
        <f t="shared" si="62"/>
        <v>0</v>
      </c>
      <c r="Q351">
        <f t="shared" si="63"/>
        <v>0</v>
      </c>
      <c r="R351">
        <f t="shared" si="65"/>
        <v>0</v>
      </c>
      <c r="S351">
        <f t="shared" si="66"/>
        <v>0</v>
      </c>
      <c r="T351">
        <f t="shared" si="67"/>
        <v>1</v>
      </c>
      <c r="U351">
        <f t="shared" si="64"/>
        <v>0</v>
      </c>
      <c r="V351">
        <f t="shared" si="68"/>
        <v>0</v>
      </c>
      <c r="W351">
        <f t="shared" si="69"/>
        <v>0</v>
      </c>
      <c r="X351">
        <f t="shared" si="70"/>
        <v>0</v>
      </c>
      <c r="Y351">
        <f t="shared" si="71"/>
        <v>0</v>
      </c>
    </row>
    <row r="352" spans="1:25" x14ac:dyDescent="0.25">
      <c r="A352" t="s">
        <v>1123</v>
      </c>
      <c r="B352" t="s">
        <v>1124</v>
      </c>
      <c r="C352">
        <v>2011</v>
      </c>
      <c r="D352" t="s">
        <v>1125</v>
      </c>
      <c r="E352" t="s">
        <v>1126</v>
      </c>
      <c r="F352" t="s">
        <v>39</v>
      </c>
      <c r="G352" t="s">
        <v>30</v>
      </c>
      <c r="H352">
        <v>3913797</v>
      </c>
      <c r="I352">
        <v>6012369697.1456804</v>
      </c>
      <c r="J352">
        <v>5918580678.8815002</v>
      </c>
      <c r="K352">
        <v>5689044397.3402205</v>
      </c>
      <c r="L352">
        <v>0</v>
      </c>
      <c r="M352">
        <v>1</v>
      </c>
      <c r="N352">
        <f t="shared" si="60"/>
        <v>0</v>
      </c>
      <c r="O352">
        <f t="shared" si="61"/>
        <v>0</v>
      </c>
      <c r="P352">
        <f t="shared" si="62"/>
        <v>1</v>
      </c>
      <c r="Q352">
        <f t="shared" si="63"/>
        <v>0</v>
      </c>
      <c r="R352">
        <f t="shared" si="65"/>
        <v>0</v>
      </c>
      <c r="S352">
        <f t="shared" si="66"/>
        <v>0</v>
      </c>
      <c r="T352">
        <f t="shared" si="67"/>
        <v>0</v>
      </c>
      <c r="U352">
        <f t="shared" si="64"/>
        <v>0</v>
      </c>
      <c r="V352">
        <f t="shared" si="68"/>
        <v>0</v>
      </c>
      <c r="W352">
        <f t="shared" si="69"/>
        <v>0</v>
      </c>
      <c r="X352">
        <f t="shared" si="70"/>
        <v>0</v>
      </c>
      <c r="Y352">
        <f t="shared" si="71"/>
        <v>0</v>
      </c>
    </row>
    <row r="353" spans="1:25" x14ac:dyDescent="0.25">
      <c r="A353" t="s">
        <v>1127</v>
      </c>
      <c r="B353" t="s">
        <v>1128</v>
      </c>
      <c r="C353">
        <v>2011</v>
      </c>
      <c r="D353" t="s">
        <v>1129</v>
      </c>
      <c r="E353" t="s">
        <v>1130</v>
      </c>
      <c r="F353" t="s">
        <v>20</v>
      </c>
      <c r="G353" t="s">
        <v>21</v>
      </c>
      <c r="H353">
        <v>120000</v>
      </c>
      <c r="I353">
        <v>886455402.37854004</v>
      </c>
      <c r="J353">
        <v>539280366.38046002</v>
      </c>
      <c r="K353">
        <v>3910348026.7719102</v>
      </c>
      <c r="L353">
        <v>0</v>
      </c>
      <c r="M353">
        <v>0</v>
      </c>
      <c r="N353">
        <f t="shared" si="60"/>
        <v>1</v>
      </c>
      <c r="O353">
        <f t="shared" si="61"/>
        <v>0</v>
      </c>
      <c r="P353">
        <f t="shared" si="62"/>
        <v>0</v>
      </c>
      <c r="Q353">
        <f t="shared" si="63"/>
        <v>0</v>
      </c>
      <c r="R353">
        <f t="shared" si="65"/>
        <v>0</v>
      </c>
      <c r="S353">
        <f t="shared" si="66"/>
        <v>0</v>
      </c>
      <c r="T353">
        <f t="shared" si="67"/>
        <v>0</v>
      </c>
      <c r="U353">
        <f t="shared" si="64"/>
        <v>0</v>
      </c>
      <c r="V353">
        <f t="shared" si="68"/>
        <v>0</v>
      </c>
      <c r="W353">
        <f t="shared" si="69"/>
        <v>0</v>
      </c>
      <c r="X353">
        <f t="shared" si="70"/>
        <v>0</v>
      </c>
      <c r="Y353">
        <f t="shared" si="71"/>
        <v>0</v>
      </c>
    </row>
    <row r="354" spans="1:25" x14ac:dyDescent="0.25">
      <c r="A354" t="s">
        <v>1131</v>
      </c>
      <c r="B354" t="s">
        <v>1128</v>
      </c>
      <c r="C354">
        <v>2011</v>
      </c>
      <c r="D354" t="s">
        <v>1132</v>
      </c>
      <c r="E354" t="s">
        <v>1133</v>
      </c>
      <c r="F354" t="s">
        <v>20</v>
      </c>
      <c r="G354" t="s">
        <v>21</v>
      </c>
      <c r="H354">
        <v>82000</v>
      </c>
      <c r="I354">
        <v>640874086.71537495</v>
      </c>
      <c r="J354">
        <v>655849554.69041705</v>
      </c>
      <c r="K354">
        <v>12449697616.1271</v>
      </c>
      <c r="L354">
        <v>0</v>
      </c>
      <c r="M354">
        <v>0</v>
      </c>
      <c r="N354">
        <f t="shared" si="60"/>
        <v>1</v>
      </c>
      <c r="O354">
        <f t="shared" si="61"/>
        <v>0</v>
      </c>
      <c r="P354">
        <f t="shared" si="62"/>
        <v>0</v>
      </c>
      <c r="Q354">
        <f t="shared" si="63"/>
        <v>0</v>
      </c>
      <c r="R354">
        <f t="shared" si="65"/>
        <v>0</v>
      </c>
      <c r="S354">
        <f t="shared" si="66"/>
        <v>0</v>
      </c>
      <c r="T354">
        <f t="shared" si="67"/>
        <v>0</v>
      </c>
      <c r="U354">
        <f t="shared" si="64"/>
        <v>0</v>
      </c>
      <c r="V354">
        <f t="shared" si="68"/>
        <v>0</v>
      </c>
      <c r="W354">
        <f t="shared" si="69"/>
        <v>0</v>
      </c>
      <c r="X354">
        <f t="shared" si="70"/>
        <v>0</v>
      </c>
      <c r="Y354">
        <f t="shared" si="71"/>
        <v>0</v>
      </c>
    </row>
    <row r="355" spans="1:25" x14ac:dyDescent="0.25">
      <c r="A355" t="s">
        <v>1134</v>
      </c>
      <c r="B355" t="s">
        <v>1124</v>
      </c>
      <c r="C355">
        <v>2011</v>
      </c>
      <c r="D355" t="s">
        <v>1135</v>
      </c>
      <c r="E355" t="s">
        <v>1136</v>
      </c>
      <c r="F355" t="s">
        <v>102</v>
      </c>
      <c r="G355" t="s">
        <v>30</v>
      </c>
      <c r="H355">
        <v>79106</v>
      </c>
      <c r="I355">
        <v>12730625163.3323</v>
      </c>
      <c r="J355">
        <v>10930630970.701799</v>
      </c>
      <c r="K355">
        <v>15869943958.883801</v>
      </c>
      <c r="L355">
        <v>0</v>
      </c>
      <c r="M355">
        <v>1</v>
      </c>
      <c r="N355">
        <f t="shared" si="60"/>
        <v>0</v>
      </c>
      <c r="O355">
        <f t="shared" si="61"/>
        <v>0</v>
      </c>
      <c r="P355">
        <f t="shared" si="62"/>
        <v>0</v>
      </c>
      <c r="Q355">
        <f t="shared" si="63"/>
        <v>0</v>
      </c>
      <c r="R355">
        <f t="shared" si="65"/>
        <v>1</v>
      </c>
      <c r="S355">
        <f t="shared" si="66"/>
        <v>0</v>
      </c>
      <c r="T355">
        <f t="shared" si="67"/>
        <v>0</v>
      </c>
      <c r="U355">
        <f t="shared" si="64"/>
        <v>0</v>
      </c>
      <c r="V355">
        <f t="shared" si="68"/>
        <v>0</v>
      </c>
      <c r="W355">
        <f t="shared" si="69"/>
        <v>0</v>
      </c>
      <c r="X355">
        <f t="shared" si="70"/>
        <v>0</v>
      </c>
      <c r="Y355">
        <f t="shared" si="71"/>
        <v>0</v>
      </c>
    </row>
    <row r="356" spans="1:25" x14ac:dyDescent="0.25">
      <c r="A356" t="s">
        <v>1137</v>
      </c>
      <c r="B356" t="s">
        <v>17</v>
      </c>
      <c r="C356">
        <v>2011</v>
      </c>
      <c r="D356" t="s">
        <v>1138</v>
      </c>
      <c r="E356" t="s">
        <v>1139</v>
      </c>
      <c r="F356" t="s">
        <v>1140</v>
      </c>
      <c r="G356" t="s">
        <v>30</v>
      </c>
      <c r="H356">
        <v>822396</v>
      </c>
      <c r="I356">
        <v>11010126277.811199</v>
      </c>
      <c r="J356">
        <v>10518869512.9284</v>
      </c>
      <c r="K356">
        <v>9503018641.0102196</v>
      </c>
      <c r="L356">
        <v>0</v>
      </c>
      <c r="M356">
        <v>1</v>
      </c>
      <c r="N356">
        <f t="shared" si="60"/>
        <v>0</v>
      </c>
      <c r="O356">
        <f t="shared" si="61"/>
        <v>0</v>
      </c>
      <c r="P356">
        <f t="shared" si="62"/>
        <v>0</v>
      </c>
      <c r="Q356">
        <f t="shared" si="63"/>
        <v>0</v>
      </c>
      <c r="R356">
        <f t="shared" si="65"/>
        <v>0</v>
      </c>
      <c r="S356">
        <f t="shared" si="66"/>
        <v>0</v>
      </c>
      <c r="T356">
        <f t="shared" si="67"/>
        <v>0</v>
      </c>
      <c r="U356">
        <f t="shared" si="64"/>
        <v>0</v>
      </c>
      <c r="V356">
        <f t="shared" si="68"/>
        <v>0</v>
      </c>
      <c r="W356">
        <f t="shared" si="69"/>
        <v>0</v>
      </c>
      <c r="X356">
        <f t="shared" si="70"/>
        <v>0</v>
      </c>
      <c r="Y356">
        <f t="shared" si="71"/>
        <v>1</v>
      </c>
    </row>
    <row r="357" spans="1:25" x14ac:dyDescent="0.25">
      <c r="A357" t="s">
        <v>1141</v>
      </c>
      <c r="B357" t="s">
        <v>17</v>
      </c>
      <c r="C357">
        <v>2011</v>
      </c>
      <c r="D357" t="s">
        <v>1142</v>
      </c>
      <c r="E357" t="s">
        <v>1143</v>
      </c>
      <c r="F357" t="s">
        <v>20</v>
      </c>
      <c r="G357" t="s">
        <v>21</v>
      </c>
      <c r="H357">
        <v>187000</v>
      </c>
      <c r="I357">
        <v>1219699338.5448</v>
      </c>
      <c r="J357">
        <v>1168274203.2471399</v>
      </c>
      <c r="K357">
        <v>1193686109.4407699</v>
      </c>
      <c r="L357">
        <v>0</v>
      </c>
      <c r="M357">
        <v>0</v>
      </c>
      <c r="N357">
        <f t="shared" si="60"/>
        <v>1</v>
      </c>
      <c r="O357">
        <f t="shared" si="61"/>
        <v>0</v>
      </c>
      <c r="P357">
        <f t="shared" si="62"/>
        <v>0</v>
      </c>
      <c r="Q357">
        <f t="shared" si="63"/>
        <v>0</v>
      </c>
      <c r="R357">
        <f t="shared" si="65"/>
        <v>0</v>
      </c>
      <c r="S357">
        <f t="shared" si="66"/>
        <v>0</v>
      </c>
      <c r="T357">
        <f t="shared" si="67"/>
        <v>0</v>
      </c>
      <c r="U357">
        <f t="shared" si="64"/>
        <v>0</v>
      </c>
      <c r="V357">
        <f t="shared" si="68"/>
        <v>0</v>
      </c>
      <c r="W357">
        <f t="shared" si="69"/>
        <v>0</v>
      </c>
      <c r="X357">
        <f t="shared" si="70"/>
        <v>0</v>
      </c>
      <c r="Y357">
        <f t="shared" si="71"/>
        <v>0</v>
      </c>
    </row>
    <row r="358" spans="1:25" x14ac:dyDescent="0.25">
      <c r="A358" t="s">
        <v>1144</v>
      </c>
      <c r="B358" t="s">
        <v>549</v>
      </c>
      <c r="C358">
        <v>2011</v>
      </c>
      <c r="D358" t="s">
        <v>1145</v>
      </c>
      <c r="E358" t="s">
        <v>1146</v>
      </c>
      <c r="F358" t="s">
        <v>102</v>
      </c>
      <c r="G358" t="s">
        <v>21</v>
      </c>
      <c r="H358">
        <v>298000</v>
      </c>
      <c r="I358">
        <v>6976454349.1671801</v>
      </c>
      <c r="J358">
        <v>6154582048.1184397</v>
      </c>
      <c r="K358">
        <v>9062789173.3497791</v>
      </c>
      <c r="L358">
        <v>0</v>
      </c>
      <c r="M358">
        <v>0</v>
      </c>
      <c r="N358">
        <f t="shared" si="60"/>
        <v>0</v>
      </c>
      <c r="O358">
        <f t="shared" si="61"/>
        <v>0</v>
      </c>
      <c r="P358">
        <f t="shared" si="62"/>
        <v>0</v>
      </c>
      <c r="Q358">
        <f t="shared" si="63"/>
        <v>0</v>
      </c>
      <c r="R358">
        <f t="shared" si="65"/>
        <v>1</v>
      </c>
      <c r="S358">
        <f t="shared" si="66"/>
        <v>0</v>
      </c>
      <c r="T358">
        <f t="shared" si="67"/>
        <v>0</v>
      </c>
      <c r="U358">
        <f t="shared" si="64"/>
        <v>0</v>
      </c>
      <c r="V358">
        <f t="shared" si="68"/>
        <v>0</v>
      </c>
      <c r="W358">
        <f t="shared" si="69"/>
        <v>0</v>
      </c>
      <c r="X358">
        <f t="shared" si="70"/>
        <v>0</v>
      </c>
      <c r="Y358">
        <f t="shared" si="71"/>
        <v>0</v>
      </c>
    </row>
    <row r="359" spans="1:25" x14ac:dyDescent="0.25">
      <c r="A359" t="s">
        <v>1147</v>
      </c>
      <c r="B359" t="s">
        <v>17</v>
      </c>
      <c r="C359">
        <v>2011</v>
      </c>
      <c r="D359" t="s">
        <v>1148</v>
      </c>
      <c r="E359" t="s">
        <v>1149</v>
      </c>
      <c r="F359" t="s">
        <v>34</v>
      </c>
      <c r="G359" t="s">
        <v>30</v>
      </c>
      <c r="H359">
        <v>2480149</v>
      </c>
      <c r="I359">
        <v>62619104696.673203</v>
      </c>
      <c r="J359">
        <v>60015300880.626198</v>
      </c>
      <c r="K359">
        <v>45647003424.657501</v>
      </c>
      <c r="L359">
        <v>0</v>
      </c>
      <c r="M359">
        <v>1</v>
      </c>
      <c r="N359">
        <f t="shared" si="60"/>
        <v>0</v>
      </c>
      <c r="O359">
        <f t="shared" si="61"/>
        <v>1</v>
      </c>
      <c r="P359">
        <f t="shared" si="62"/>
        <v>0</v>
      </c>
      <c r="Q359">
        <f t="shared" si="63"/>
        <v>0</v>
      </c>
      <c r="R359">
        <f t="shared" si="65"/>
        <v>0</v>
      </c>
      <c r="S359">
        <f t="shared" si="66"/>
        <v>0</v>
      </c>
      <c r="T359">
        <f t="shared" si="67"/>
        <v>0</v>
      </c>
      <c r="U359">
        <f t="shared" si="64"/>
        <v>0</v>
      </c>
      <c r="V359">
        <f t="shared" si="68"/>
        <v>0</v>
      </c>
      <c r="W359">
        <f t="shared" si="69"/>
        <v>0</v>
      </c>
      <c r="X359">
        <f t="shared" si="70"/>
        <v>0</v>
      </c>
      <c r="Y359">
        <f t="shared" si="71"/>
        <v>0</v>
      </c>
    </row>
    <row r="360" spans="1:25" x14ac:dyDescent="0.25">
      <c r="A360" t="s">
        <v>1150</v>
      </c>
      <c r="B360" t="s">
        <v>36</v>
      </c>
      <c r="C360">
        <v>2011</v>
      </c>
      <c r="D360" t="s">
        <v>1151</v>
      </c>
      <c r="E360" t="s">
        <v>1152</v>
      </c>
      <c r="F360" t="s">
        <v>43</v>
      </c>
      <c r="G360" t="s">
        <v>21</v>
      </c>
      <c r="H360">
        <v>9120000</v>
      </c>
      <c r="I360">
        <v>15812400000</v>
      </c>
      <c r="J360">
        <v>12947910000</v>
      </c>
      <c r="K360">
        <v>17909791000</v>
      </c>
      <c r="L360">
        <v>0</v>
      </c>
      <c r="M360">
        <v>0</v>
      </c>
      <c r="N360">
        <f t="shared" si="60"/>
        <v>0</v>
      </c>
      <c r="O360">
        <f t="shared" si="61"/>
        <v>0</v>
      </c>
      <c r="P360">
        <f t="shared" si="62"/>
        <v>0</v>
      </c>
      <c r="Q360">
        <f t="shared" si="63"/>
        <v>1</v>
      </c>
      <c r="R360">
        <f t="shared" si="65"/>
        <v>0</v>
      </c>
      <c r="S360">
        <f t="shared" si="66"/>
        <v>0</v>
      </c>
      <c r="T360">
        <f t="shared" si="67"/>
        <v>0</v>
      </c>
      <c r="U360">
        <f t="shared" si="64"/>
        <v>0</v>
      </c>
      <c r="V360">
        <f t="shared" si="68"/>
        <v>0</v>
      </c>
      <c r="W360">
        <f t="shared" si="69"/>
        <v>0</v>
      </c>
      <c r="X360">
        <f t="shared" si="70"/>
        <v>0</v>
      </c>
      <c r="Y360">
        <f t="shared" si="71"/>
        <v>0</v>
      </c>
    </row>
    <row r="361" spans="1:25" x14ac:dyDescent="0.25">
      <c r="A361" t="s">
        <v>1153</v>
      </c>
      <c r="B361" t="s">
        <v>171</v>
      </c>
      <c r="C361">
        <v>2011</v>
      </c>
      <c r="D361" t="s">
        <v>1154</v>
      </c>
      <c r="E361" t="s">
        <v>1155</v>
      </c>
      <c r="F361" t="s">
        <v>20</v>
      </c>
      <c r="G361" t="s">
        <v>21</v>
      </c>
      <c r="H361">
        <v>16700</v>
      </c>
      <c r="I361">
        <v>149511739.74967599</v>
      </c>
      <c r="J361">
        <v>146426344.048338</v>
      </c>
      <c r="K361">
        <v>90384756.037980199</v>
      </c>
      <c r="L361">
        <v>0</v>
      </c>
      <c r="M361">
        <v>0</v>
      </c>
      <c r="N361">
        <f t="shared" si="60"/>
        <v>1</v>
      </c>
      <c r="O361">
        <f t="shared" si="61"/>
        <v>0</v>
      </c>
      <c r="P361">
        <f t="shared" si="62"/>
        <v>0</v>
      </c>
      <c r="Q361">
        <f t="shared" si="63"/>
        <v>0</v>
      </c>
      <c r="R361">
        <f t="shared" si="65"/>
        <v>0</v>
      </c>
      <c r="S361">
        <f t="shared" si="66"/>
        <v>0</v>
      </c>
      <c r="T361">
        <f t="shared" si="67"/>
        <v>0</v>
      </c>
      <c r="U361">
        <f t="shared" si="64"/>
        <v>0</v>
      </c>
      <c r="V361">
        <f t="shared" si="68"/>
        <v>0</v>
      </c>
      <c r="W361">
        <f t="shared" si="69"/>
        <v>0</v>
      </c>
      <c r="X361">
        <f t="shared" si="70"/>
        <v>0</v>
      </c>
      <c r="Y361">
        <f t="shared" si="71"/>
        <v>0</v>
      </c>
    </row>
    <row r="362" spans="1:25" x14ac:dyDescent="0.25">
      <c r="A362" t="s">
        <v>1156</v>
      </c>
      <c r="B362" t="s">
        <v>56</v>
      </c>
      <c r="C362">
        <v>2011</v>
      </c>
      <c r="D362" t="s">
        <v>1157</v>
      </c>
      <c r="E362" t="s">
        <v>1158</v>
      </c>
      <c r="F362" t="s">
        <v>156</v>
      </c>
      <c r="G362" t="s">
        <v>21</v>
      </c>
      <c r="H362">
        <v>860000</v>
      </c>
      <c r="I362">
        <v>2819792163.8411798</v>
      </c>
      <c r="J362">
        <v>2760044338.1687002</v>
      </c>
      <c r="K362">
        <v>7250008574.9694204</v>
      </c>
      <c r="L362">
        <v>0</v>
      </c>
      <c r="M362">
        <v>0</v>
      </c>
      <c r="N362">
        <f t="shared" si="60"/>
        <v>0</v>
      </c>
      <c r="O362">
        <f t="shared" si="61"/>
        <v>0</v>
      </c>
      <c r="P362">
        <f t="shared" si="62"/>
        <v>0</v>
      </c>
      <c r="Q362">
        <f t="shared" si="63"/>
        <v>0</v>
      </c>
      <c r="R362">
        <f t="shared" si="65"/>
        <v>0</v>
      </c>
      <c r="S362">
        <f t="shared" si="66"/>
        <v>0</v>
      </c>
      <c r="T362">
        <f t="shared" si="67"/>
        <v>0</v>
      </c>
      <c r="U362">
        <f t="shared" si="64"/>
        <v>0</v>
      </c>
      <c r="V362">
        <f t="shared" si="68"/>
        <v>0</v>
      </c>
      <c r="W362">
        <f t="shared" si="69"/>
        <v>0</v>
      </c>
      <c r="X362">
        <f t="shared" si="70"/>
        <v>0</v>
      </c>
      <c r="Y362">
        <f t="shared" si="71"/>
        <v>0</v>
      </c>
    </row>
    <row r="363" spans="1:25" x14ac:dyDescent="0.25">
      <c r="A363" t="s">
        <v>1159</v>
      </c>
      <c r="B363" t="s">
        <v>56</v>
      </c>
      <c r="C363">
        <v>2011</v>
      </c>
      <c r="D363" t="s">
        <v>1160</v>
      </c>
      <c r="E363" t="s">
        <v>1161</v>
      </c>
      <c r="F363" t="s">
        <v>156</v>
      </c>
      <c r="G363" t="s">
        <v>21</v>
      </c>
      <c r="H363">
        <v>420000</v>
      </c>
      <c r="I363">
        <v>1526658783.90187</v>
      </c>
      <c r="J363">
        <v>1525828379.8598599</v>
      </c>
      <c r="K363">
        <v>2801752627.1469202</v>
      </c>
      <c r="L363">
        <v>0</v>
      </c>
      <c r="M363">
        <v>0</v>
      </c>
      <c r="N363">
        <f t="shared" si="60"/>
        <v>0</v>
      </c>
      <c r="O363">
        <f t="shared" si="61"/>
        <v>0</v>
      </c>
      <c r="P363">
        <f t="shared" si="62"/>
        <v>0</v>
      </c>
      <c r="Q363">
        <f t="shared" si="63"/>
        <v>0</v>
      </c>
      <c r="R363">
        <f t="shared" si="65"/>
        <v>0</v>
      </c>
      <c r="S363">
        <f t="shared" si="66"/>
        <v>0</v>
      </c>
      <c r="T363">
        <f t="shared" si="67"/>
        <v>0</v>
      </c>
      <c r="U363">
        <f t="shared" si="64"/>
        <v>0</v>
      </c>
      <c r="V363">
        <f t="shared" si="68"/>
        <v>0</v>
      </c>
      <c r="W363">
        <f t="shared" si="69"/>
        <v>0</v>
      </c>
      <c r="X363">
        <f t="shared" si="70"/>
        <v>0</v>
      </c>
      <c r="Y363">
        <f t="shared" si="71"/>
        <v>0</v>
      </c>
    </row>
    <row r="364" spans="1:25" x14ac:dyDescent="0.25">
      <c r="A364" t="s">
        <v>1162</v>
      </c>
      <c r="B364" t="s">
        <v>56</v>
      </c>
      <c r="C364">
        <v>2011</v>
      </c>
      <c r="D364" t="s">
        <v>1163</v>
      </c>
      <c r="E364" t="s">
        <v>1164</v>
      </c>
      <c r="F364" t="s">
        <v>43</v>
      </c>
      <c r="G364" t="s">
        <v>21</v>
      </c>
      <c r="H364">
        <v>570000</v>
      </c>
      <c r="I364">
        <v>2117618154.0857</v>
      </c>
      <c r="J364">
        <v>1895327852.36499</v>
      </c>
      <c r="K364">
        <v>3321281623.4766998</v>
      </c>
      <c r="L364">
        <v>0</v>
      </c>
      <c r="M364">
        <v>0</v>
      </c>
      <c r="N364">
        <f t="shared" si="60"/>
        <v>0</v>
      </c>
      <c r="O364">
        <f t="shared" si="61"/>
        <v>0</v>
      </c>
      <c r="P364">
        <f t="shared" si="62"/>
        <v>0</v>
      </c>
      <c r="Q364">
        <f t="shared" si="63"/>
        <v>1</v>
      </c>
      <c r="R364">
        <f t="shared" si="65"/>
        <v>0</v>
      </c>
      <c r="S364">
        <f t="shared" si="66"/>
        <v>0</v>
      </c>
      <c r="T364">
        <f t="shared" si="67"/>
        <v>0</v>
      </c>
      <c r="U364">
        <f t="shared" si="64"/>
        <v>0</v>
      </c>
      <c r="V364">
        <f t="shared" si="68"/>
        <v>0</v>
      </c>
      <c r="W364">
        <f t="shared" si="69"/>
        <v>0</v>
      </c>
      <c r="X364">
        <f t="shared" si="70"/>
        <v>0</v>
      </c>
      <c r="Y364">
        <f t="shared" si="71"/>
        <v>0</v>
      </c>
    </row>
    <row r="365" spans="1:25" x14ac:dyDescent="0.25">
      <c r="A365" t="s">
        <v>1165</v>
      </c>
      <c r="B365" t="s">
        <v>56</v>
      </c>
      <c r="C365">
        <v>2011</v>
      </c>
      <c r="D365" t="s">
        <v>1166</v>
      </c>
      <c r="E365" t="s">
        <v>1167</v>
      </c>
      <c r="F365" t="s">
        <v>43</v>
      </c>
      <c r="G365" t="s">
        <v>21</v>
      </c>
      <c r="H365">
        <v>720000</v>
      </c>
      <c r="I365">
        <v>2966213684.6788201</v>
      </c>
      <c r="J365">
        <v>2705793260.14077</v>
      </c>
      <c r="K365">
        <v>2231112701.1868601</v>
      </c>
      <c r="L365">
        <v>0</v>
      </c>
      <c r="M365">
        <v>0</v>
      </c>
      <c r="N365">
        <f t="shared" si="60"/>
        <v>0</v>
      </c>
      <c r="O365">
        <f t="shared" si="61"/>
        <v>0</v>
      </c>
      <c r="P365">
        <f t="shared" si="62"/>
        <v>0</v>
      </c>
      <c r="Q365">
        <f t="shared" si="63"/>
        <v>1</v>
      </c>
      <c r="R365">
        <f t="shared" si="65"/>
        <v>0</v>
      </c>
      <c r="S365">
        <f t="shared" si="66"/>
        <v>0</v>
      </c>
      <c r="T365">
        <f t="shared" si="67"/>
        <v>0</v>
      </c>
      <c r="U365">
        <f t="shared" si="64"/>
        <v>0</v>
      </c>
      <c r="V365">
        <f t="shared" si="68"/>
        <v>0</v>
      </c>
      <c r="W365">
        <f t="shared" si="69"/>
        <v>0</v>
      </c>
      <c r="X365">
        <f t="shared" si="70"/>
        <v>0</v>
      </c>
      <c r="Y365">
        <f t="shared" si="71"/>
        <v>0</v>
      </c>
    </row>
    <row r="366" spans="1:25" x14ac:dyDescent="0.25">
      <c r="A366" t="s">
        <v>1168</v>
      </c>
      <c r="B366" t="s">
        <v>45</v>
      </c>
      <c r="C366">
        <v>2011</v>
      </c>
      <c r="D366" t="s">
        <v>1169</v>
      </c>
      <c r="E366" t="s">
        <v>1170</v>
      </c>
      <c r="F366" t="s">
        <v>43</v>
      </c>
      <c r="G366" t="s">
        <v>30</v>
      </c>
      <c r="H366">
        <v>2240143</v>
      </c>
      <c r="I366">
        <v>1940841754.145</v>
      </c>
      <c r="J366">
        <v>1534484450.1128199</v>
      </c>
      <c r="K366">
        <v>6374472677.3275805</v>
      </c>
      <c r="L366">
        <v>0</v>
      </c>
      <c r="M366">
        <v>1</v>
      </c>
      <c r="N366">
        <f t="shared" si="60"/>
        <v>0</v>
      </c>
      <c r="O366">
        <f t="shared" si="61"/>
        <v>0</v>
      </c>
      <c r="P366">
        <f t="shared" si="62"/>
        <v>0</v>
      </c>
      <c r="Q366">
        <f t="shared" si="63"/>
        <v>1</v>
      </c>
      <c r="R366">
        <f t="shared" si="65"/>
        <v>0</v>
      </c>
      <c r="S366">
        <f t="shared" si="66"/>
        <v>0</v>
      </c>
      <c r="T366">
        <f t="shared" si="67"/>
        <v>0</v>
      </c>
      <c r="U366">
        <f t="shared" si="64"/>
        <v>0</v>
      </c>
      <c r="V366">
        <f t="shared" si="68"/>
        <v>0</v>
      </c>
      <c r="W366">
        <f t="shared" si="69"/>
        <v>0</v>
      </c>
      <c r="X366">
        <f t="shared" si="70"/>
        <v>0</v>
      </c>
      <c r="Y366">
        <f t="shared" si="71"/>
        <v>0</v>
      </c>
    </row>
    <row r="367" spans="1:25" x14ac:dyDescent="0.25">
      <c r="A367" t="s">
        <v>1171</v>
      </c>
      <c r="B367" t="s">
        <v>71</v>
      </c>
      <c r="C367">
        <v>2011</v>
      </c>
      <c r="D367" t="s">
        <v>1172</v>
      </c>
      <c r="E367" t="s">
        <v>1173</v>
      </c>
      <c r="F367" t="s">
        <v>20</v>
      </c>
      <c r="G367" t="s">
        <v>30</v>
      </c>
      <c r="H367">
        <v>524358</v>
      </c>
      <c r="I367">
        <v>8765699000</v>
      </c>
      <c r="J367">
        <v>8024151000</v>
      </c>
      <c r="K367">
        <v>5229252000</v>
      </c>
      <c r="L367">
        <v>0</v>
      </c>
      <c r="M367">
        <v>1</v>
      </c>
      <c r="N367">
        <f t="shared" si="60"/>
        <v>1</v>
      </c>
      <c r="O367">
        <f t="shared" si="61"/>
        <v>0</v>
      </c>
      <c r="P367">
        <f t="shared" si="62"/>
        <v>0</v>
      </c>
      <c r="Q367">
        <f t="shared" si="63"/>
        <v>0</v>
      </c>
      <c r="R367">
        <f t="shared" si="65"/>
        <v>0</v>
      </c>
      <c r="S367">
        <f t="shared" si="66"/>
        <v>0</v>
      </c>
      <c r="T367">
        <f t="shared" si="67"/>
        <v>0</v>
      </c>
      <c r="U367">
        <f t="shared" si="64"/>
        <v>0</v>
      </c>
      <c r="V367">
        <f t="shared" si="68"/>
        <v>0</v>
      </c>
      <c r="W367">
        <f t="shared" si="69"/>
        <v>0</v>
      </c>
      <c r="X367">
        <f t="shared" si="70"/>
        <v>0</v>
      </c>
      <c r="Y367">
        <f t="shared" si="71"/>
        <v>0</v>
      </c>
    </row>
    <row r="368" spans="1:25" x14ac:dyDescent="0.25">
      <c r="A368" t="s">
        <v>1174</v>
      </c>
      <c r="B368" t="s">
        <v>17</v>
      </c>
      <c r="C368">
        <v>2011</v>
      </c>
      <c r="D368" t="s">
        <v>1175</v>
      </c>
      <c r="E368" t="s">
        <v>1176</v>
      </c>
      <c r="F368" t="s">
        <v>20</v>
      </c>
      <c r="G368" t="s">
        <v>30</v>
      </c>
      <c r="H368">
        <v>4263639</v>
      </c>
      <c r="I368">
        <v>12727083583.884501</v>
      </c>
      <c r="J368">
        <v>11196187612.747999</v>
      </c>
      <c r="K368">
        <v>21457113650.030102</v>
      </c>
      <c r="L368">
        <v>0</v>
      </c>
      <c r="M368">
        <v>1</v>
      </c>
      <c r="N368">
        <f t="shared" si="60"/>
        <v>1</v>
      </c>
      <c r="O368">
        <f t="shared" si="61"/>
        <v>0</v>
      </c>
      <c r="P368">
        <f t="shared" si="62"/>
        <v>0</v>
      </c>
      <c r="Q368">
        <f t="shared" si="63"/>
        <v>0</v>
      </c>
      <c r="R368">
        <f t="shared" si="65"/>
        <v>0</v>
      </c>
      <c r="S368">
        <f t="shared" si="66"/>
        <v>0</v>
      </c>
      <c r="T368">
        <f t="shared" si="67"/>
        <v>0</v>
      </c>
      <c r="U368">
        <f t="shared" si="64"/>
        <v>0</v>
      </c>
      <c r="V368">
        <f t="shared" si="68"/>
        <v>0</v>
      </c>
      <c r="W368">
        <f t="shared" si="69"/>
        <v>0</v>
      </c>
      <c r="X368">
        <f t="shared" si="70"/>
        <v>0</v>
      </c>
      <c r="Y368">
        <f t="shared" si="71"/>
        <v>0</v>
      </c>
    </row>
    <row r="369" spans="1:25" x14ac:dyDescent="0.25">
      <c r="A369" t="s">
        <v>1177</v>
      </c>
      <c r="B369" t="s">
        <v>282</v>
      </c>
      <c r="C369">
        <v>2011</v>
      </c>
      <c r="D369" t="s">
        <v>1178</v>
      </c>
      <c r="E369" t="s">
        <v>1179</v>
      </c>
      <c r="F369" t="s">
        <v>20</v>
      </c>
      <c r="G369" t="s">
        <v>21</v>
      </c>
      <c r="H369">
        <v>218000</v>
      </c>
      <c r="I369">
        <v>1402246878.0971301</v>
      </c>
      <c r="J369">
        <v>1343314304.59201</v>
      </c>
      <c r="K369">
        <v>3425955863.8916402</v>
      </c>
      <c r="L369">
        <v>0</v>
      </c>
      <c r="M369">
        <v>0</v>
      </c>
      <c r="N369">
        <f t="shared" si="60"/>
        <v>1</v>
      </c>
      <c r="O369">
        <f t="shared" si="61"/>
        <v>0</v>
      </c>
      <c r="P369">
        <f t="shared" si="62"/>
        <v>0</v>
      </c>
      <c r="Q369">
        <f t="shared" si="63"/>
        <v>0</v>
      </c>
      <c r="R369">
        <f t="shared" si="65"/>
        <v>0</v>
      </c>
      <c r="S369">
        <f t="shared" si="66"/>
        <v>0</v>
      </c>
      <c r="T369">
        <f t="shared" si="67"/>
        <v>0</v>
      </c>
      <c r="U369">
        <f t="shared" si="64"/>
        <v>0</v>
      </c>
      <c r="V369">
        <f t="shared" si="68"/>
        <v>0</v>
      </c>
      <c r="W369">
        <f t="shared" si="69"/>
        <v>0</v>
      </c>
      <c r="X369">
        <f t="shared" si="70"/>
        <v>0</v>
      </c>
      <c r="Y369">
        <f t="shared" si="71"/>
        <v>0</v>
      </c>
    </row>
    <row r="370" spans="1:25" x14ac:dyDescent="0.25">
      <c r="A370" t="s">
        <v>1180</v>
      </c>
      <c r="B370" t="s">
        <v>23</v>
      </c>
      <c r="C370">
        <v>2011</v>
      </c>
      <c r="D370" t="s">
        <v>1181</v>
      </c>
      <c r="E370" t="s">
        <v>1182</v>
      </c>
      <c r="F370" t="s">
        <v>145</v>
      </c>
      <c r="G370" t="s">
        <v>30</v>
      </c>
      <c r="H370">
        <v>8038140</v>
      </c>
      <c r="I370">
        <v>775725516.62174296</v>
      </c>
      <c r="J370">
        <v>739159928.12219203</v>
      </c>
      <c r="K370">
        <v>1109699011.68014</v>
      </c>
      <c r="L370">
        <v>0</v>
      </c>
      <c r="M370">
        <v>1</v>
      </c>
      <c r="N370">
        <f t="shared" si="60"/>
        <v>0</v>
      </c>
      <c r="O370">
        <f t="shared" si="61"/>
        <v>0</v>
      </c>
      <c r="P370">
        <f t="shared" si="62"/>
        <v>0</v>
      </c>
      <c r="Q370">
        <f t="shared" si="63"/>
        <v>0</v>
      </c>
      <c r="R370">
        <f t="shared" si="65"/>
        <v>0</v>
      </c>
      <c r="S370">
        <f t="shared" si="66"/>
        <v>0</v>
      </c>
      <c r="T370">
        <f t="shared" si="67"/>
        <v>0</v>
      </c>
      <c r="U370">
        <f t="shared" si="64"/>
        <v>0</v>
      </c>
      <c r="V370">
        <f t="shared" si="68"/>
        <v>1</v>
      </c>
      <c r="W370">
        <f t="shared" si="69"/>
        <v>0</v>
      </c>
      <c r="X370">
        <f t="shared" si="70"/>
        <v>0</v>
      </c>
      <c r="Y370">
        <f t="shared" si="71"/>
        <v>0</v>
      </c>
    </row>
    <row r="371" spans="1:25" x14ac:dyDescent="0.25">
      <c r="A371" t="s">
        <v>1183</v>
      </c>
      <c r="B371" t="s">
        <v>1003</v>
      </c>
      <c r="C371">
        <v>2011</v>
      </c>
      <c r="D371" t="s">
        <v>1184</v>
      </c>
      <c r="E371" t="s">
        <v>1185</v>
      </c>
      <c r="F371" t="s">
        <v>145</v>
      </c>
      <c r="G371" t="s">
        <v>30</v>
      </c>
      <c r="H371">
        <v>22970000</v>
      </c>
      <c r="I371">
        <v>11693486008.8832</v>
      </c>
      <c r="J371">
        <v>10725087817.2589</v>
      </c>
      <c r="K371">
        <v>11858798604.0609</v>
      </c>
      <c r="L371">
        <v>0</v>
      </c>
      <c r="M371">
        <v>1</v>
      </c>
      <c r="N371">
        <f t="shared" si="60"/>
        <v>0</v>
      </c>
      <c r="O371">
        <f t="shared" si="61"/>
        <v>0</v>
      </c>
      <c r="P371">
        <f t="shared" si="62"/>
        <v>0</v>
      </c>
      <c r="Q371">
        <f t="shared" si="63"/>
        <v>0</v>
      </c>
      <c r="R371">
        <f t="shared" si="65"/>
        <v>0</v>
      </c>
      <c r="S371">
        <f t="shared" si="66"/>
        <v>0</v>
      </c>
      <c r="T371">
        <f t="shared" si="67"/>
        <v>0</v>
      </c>
      <c r="U371">
        <f t="shared" si="64"/>
        <v>0</v>
      </c>
      <c r="V371">
        <f t="shared" si="68"/>
        <v>1</v>
      </c>
      <c r="W371">
        <f t="shared" si="69"/>
        <v>0</v>
      </c>
      <c r="X371">
        <f t="shared" si="70"/>
        <v>0</v>
      </c>
      <c r="Y371">
        <f t="shared" si="71"/>
        <v>0</v>
      </c>
    </row>
    <row r="372" spans="1:25" x14ac:dyDescent="0.25">
      <c r="A372" t="s">
        <v>1186</v>
      </c>
      <c r="B372" t="s">
        <v>49</v>
      </c>
      <c r="C372">
        <v>2011</v>
      </c>
      <c r="D372" t="s">
        <v>1187</v>
      </c>
      <c r="E372" t="s">
        <v>1188</v>
      </c>
      <c r="F372" t="s">
        <v>102</v>
      </c>
      <c r="G372" t="s">
        <v>30</v>
      </c>
      <c r="H372">
        <v>3104000</v>
      </c>
      <c r="I372">
        <v>98071363563.359894</v>
      </c>
      <c r="J372">
        <v>87073719149.847397</v>
      </c>
      <c r="K372">
        <v>139518978532.04099</v>
      </c>
      <c r="L372">
        <v>0</v>
      </c>
      <c r="M372">
        <v>1</v>
      </c>
      <c r="N372">
        <f t="shared" si="60"/>
        <v>0</v>
      </c>
      <c r="O372">
        <f t="shared" si="61"/>
        <v>0</v>
      </c>
      <c r="P372">
        <f t="shared" si="62"/>
        <v>0</v>
      </c>
      <c r="Q372">
        <f t="shared" si="63"/>
        <v>0</v>
      </c>
      <c r="R372">
        <f t="shared" si="65"/>
        <v>1</v>
      </c>
      <c r="S372">
        <f t="shared" si="66"/>
        <v>0</v>
      </c>
      <c r="T372">
        <f t="shared" si="67"/>
        <v>0</v>
      </c>
      <c r="U372">
        <f t="shared" si="64"/>
        <v>0</v>
      </c>
      <c r="V372">
        <f t="shared" si="68"/>
        <v>0</v>
      </c>
      <c r="W372">
        <f t="shared" si="69"/>
        <v>0</v>
      </c>
      <c r="X372">
        <f t="shared" si="70"/>
        <v>0</v>
      </c>
      <c r="Y372">
        <f t="shared" si="71"/>
        <v>0</v>
      </c>
    </row>
    <row r="373" spans="1:25" x14ac:dyDescent="0.25">
      <c r="A373" t="s">
        <v>1189</v>
      </c>
      <c r="B373" t="s">
        <v>71</v>
      </c>
      <c r="C373">
        <v>2011</v>
      </c>
      <c r="D373" t="s">
        <v>1190</v>
      </c>
      <c r="E373" t="s">
        <v>1191</v>
      </c>
      <c r="F373" t="s">
        <v>20</v>
      </c>
      <c r="G373" t="s">
        <v>30</v>
      </c>
      <c r="H373">
        <v>211000</v>
      </c>
      <c r="I373">
        <v>2505000000</v>
      </c>
      <c r="J373">
        <v>1858000000</v>
      </c>
      <c r="K373">
        <v>3281000000</v>
      </c>
      <c r="L373">
        <v>0</v>
      </c>
      <c r="M373">
        <v>1</v>
      </c>
      <c r="N373">
        <f t="shared" si="60"/>
        <v>1</v>
      </c>
      <c r="O373">
        <f t="shared" si="61"/>
        <v>0</v>
      </c>
      <c r="P373">
        <f t="shared" si="62"/>
        <v>0</v>
      </c>
      <c r="Q373">
        <f t="shared" si="63"/>
        <v>0</v>
      </c>
      <c r="R373">
        <f t="shared" si="65"/>
        <v>0</v>
      </c>
      <c r="S373">
        <f t="shared" si="66"/>
        <v>0</v>
      </c>
      <c r="T373">
        <f t="shared" si="67"/>
        <v>0</v>
      </c>
      <c r="U373">
        <f t="shared" si="64"/>
        <v>0</v>
      </c>
      <c r="V373">
        <f t="shared" si="68"/>
        <v>0</v>
      </c>
      <c r="W373">
        <f t="shared" si="69"/>
        <v>0</v>
      </c>
      <c r="X373">
        <f t="shared" si="70"/>
        <v>0</v>
      </c>
      <c r="Y373">
        <f t="shared" si="71"/>
        <v>0</v>
      </c>
    </row>
    <row r="374" spans="1:25" x14ac:dyDescent="0.25">
      <c r="A374" t="s">
        <v>1192</v>
      </c>
      <c r="B374" t="s">
        <v>549</v>
      </c>
      <c r="C374">
        <v>2011</v>
      </c>
      <c r="D374" t="s">
        <v>1193</v>
      </c>
      <c r="E374" t="s">
        <v>1194</v>
      </c>
      <c r="F374" t="s">
        <v>39</v>
      </c>
      <c r="G374" t="s">
        <v>30</v>
      </c>
      <c r="H374">
        <v>13858320</v>
      </c>
      <c r="I374">
        <v>11524875029.754801</v>
      </c>
      <c r="J374">
        <v>10612949297.7862</v>
      </c>
      <c r="K374">
        <v>19475124970.245201</v>
      </c>
      <c r="L374">
        <v>0</v>
      </c>
      <c r="M374">
        <v>1</v>
      </c>
      <c r="N374">
        <f t="shared" si="60"/>
        <v>0</v>
      </c>
      <c r="O374">
        <f t="shared" si="61"/>
        <v>0</v>
      </c>
      <c r="P374">
        <f t="shared" si="62"/>
        <v>1</v>
      </c>
      <c r="Q374">
        <f t="shared" si="63"/>
        <v>0</v>
      </c>
      <c r="R374">
        <f t="shared" si="65"/>
        <v>0</v>
      </c>
      <c r="S374">
        <f t="shared" si="66"/>
        <v>0</v>
      </c>
      <c r="T374">
        <f t="shared" si="67"/>
        <v>0</v>
      </c>
      <c r="U374">
        <f t="shared" si="64"/>
        <v>0</v>
      </c>
      <c r="V374">
        <f t="shared" si="68"/>
        <v>0</v>
      </c>
      <c r="W374">
        <f t="shared" si="69"/>
        <v>0</v>
      </c>
      <c r="X374">
        <f t="shared" si="70"/>
        <v>0</v>
      </c>
      <c r="Y374">
        <f t="shared" si="71"/>
        <v>0</v>
      </c>
    </row>
    <row r="375" spans="1:25" x14ac:dyDescent="0.25">
      <c r="A375" t="s">
        <v>1195</v>
      </c>
      <c r="B375" t="s">
        <v>56</v>
      </c>
      <c r="C375">
        <v>2011</v>
      </c>
      <c r="D375" t="s">
        <v>1196</v>
      </c>
      <c r="E375" t="s">
        <v>1197</v>
      </c>
      <c r="F375" t="s">
        <v>20</v>
      </c>
      <c r="G375" t="s">
        <v>21</v>
      </c>
      <c r="H375">
        <v>75000</v>
      </c>
      <c r="I375">
        <v>614949241.32890606</v>
      </c>
      <c r="J375">
        <v>611576043.470662</v>
      </c>
      <c r="K375">
        <v>148256931.31444699</v>
      </c>
      <c r="L375">
        <v>0</v>
      </c>
      <c r="M375">
        <v>0</v>
      </c>
      <c r="N375">
        <f t="shared" si="60"/>
        <v>1</v>
      </c>
      <c r="O375">
        <f t="shared" si="61"/>
        <v>0</v>
      </c>
      <c r="P375">
        <f t="shared" si="62"/>
        <v>0</v>
      </c>
      <c r="Q375">
        <f t="shared" si="63"/>
        <v>0</v>
      </c>
      <c r="R375">
        <f t="shared" si="65"/>
        <v>0</v>
      </c>
      <c r="S375">
        <f t="shared" si="66"/>
        <v>0</v>
      </c>
      <c r="T375">
        <f t="shared" si="67"/>
        <v>0</v>
      </c>
      <c r="U375">
        <f t="shared" si="64"/>
        <v>0</v>
      </c>
      <c r="V375">
        <f t="shared" si="68"/>
        <v>0</v>
      </c>
      <c r="W375">
        <f t="shared" si="69"/>
        <v>0</v>
      </c>
      <c r="X375">
        <f t="shared" si="70"/>
        <v>0</v>
      </c>
      <c r="Y375">
        <f t="shared" si="71"/>
        <v>0</v>
      </c>
    </row>
    <row r="376" spans="1:25" x14ac:dyDescent="0.25">
      <c r="A376" t="s">
        <v>1198</v>
      </c>
      <c r="B376" t="s">
        <v>23</v>
      </c>
      <c r="C376">
        <v>2011</v>
      </c>
      <c r="D376" t="s">
        <v>1199</v>
      </c>
      <c r="E376" t="s">
        <v>1200</v>
      </c>
      <c r="F376" t="s">
        <v>163</v>
      </c>
      <c r="G376" t="s">
        <v>21</v>
      </c>
      <c r="H376">
        <v>46000</v>
      </c>
      <c r="I376">
        <v>1005199910.15274</v>
      </c>
      <c r="J376">
        <v>857446091.64420497</v>
      </c>
      <c r="K376">
        <v>1457605570.5301001</v>
      </c>
      <c r="L376">
        <v>0</v>
      </c>
      <c r="M376">
        <v>0</v>
      </c>
      <c r="N376">
        <f t="shared" si="60"/>
        <v>0</v>
      </c>
      <c r="O376">
        <f t="shared" si="61"/>
        <v>0</v>
      </c>
      <c r="P376">
        <f t="shared" si="62"/>
        <v>0</v>
      </c>
      <c r="Q376">
        <f t="shared" si="63"/>
        <v>0</v>
      </c>
      <c r="R376">
        <f t="shared" si="65"/>
        <v>0</v>
      </c>
      <c r="S376">
        <f t="shared" si="66"/>
        <v>0</v>
      </c>
      <c r="T376">
        <f t="shared" si="67"/>
        <v>0</v>
      </c>
      <c r="U376">
        <f t="shared" si="64"/>
        <v>0</v>
      </c>
      <c r="V376">
        <f t="shared" si="68"/>
        <v>0</v>
      </c>
      <c r="W376">
        <f t="shared" si="69"/>
        <v>1</v>
      </c>
      <c r="X376">
        <f t="shared" si="70"/>
        <v>0</v>
      </c>
      <c r="Y376">
        <f t="shared" si="71"/>
        <v>0</v>
      </c>
    </row>
    <row r="377" spans="1:25" x14ac:dyDescent="0.25">
      <c r="A377" t="s">
        <v>1201</v>
      </c>
      <c r="B377" t="s">
        <v>71</v>
      </c>
      <c r="C377">
        <v>2011</v>
      </c>
      <c r="D377" t="s">
        <v>1202</v>
      </c>
      <c r="E377" t="s">
        <v>1203</v>
      </c>
      <c r="F377" t="s">
        <v>39</v>
      </c>
      <c r="G377" t="s">
        <v>21</v>
      </c>
      <c r="H377">
        <v>3514000</v>
      </c>
      <c r="I377">
        <v>3654923000</v>
      </c>
      <c r="J377">
        <v>3619529000</v>
      </c>
      <c r="K377">
        <v>4281908000</v>
      </c>
      <c r="L377">
        <v>0</v>
      </c>
      <c r="M377">
        <v>0</v>
      </c>
      <c r="N377">
        <f t="shared" si="60"/>
        <v>0</v>
      </c>
      <c r="O377">
        <f t="shared" si="61"/>
        <v>0</v>
      </c>
      <c r="P377">
        <f t="shared" si="62"/>
        <v>1</v>
      </c>
      <c r="Q377">
        <f t="shared" si="63"/>
        <v>0</v>
      </c>
      <c r="R377">
        <f t="shared" si="65"/>
        <v>0</v>
      </c>
      <c r="S377">
        <f t="shared" si="66"/>
        <v>0</v>
      </c>
      <c r="T377">
        <f t="shared" si="67"/>
        <v>0</v>
      </c>
      <c r="U377">
        <f t="shared" si="64"/>
        <v>0</v>
      </c>
      <c r="V377">
        <f t="shared" si="68"/>
        <v>0</v>
      </c>
      <c r="W377">
        <f t="shared" si="69"/>
        <v>0</v>
      </c>
      <c r="X377">
        <f t="shared" si="70"/>
        <v>0</v>
      </c>
      <c r="Y377">
        <f t="shared" si="71"/>
        <v>0</v>
      </c>
    </row>
    <row r="378" spans="1:25" x14ac:dyDescent="0.25">
      <c r="A378" t="s">
        <v>1204</v>
      </c>
      <c r="B378" t="s">
        <v>396</v>
      </c>
      <c r="C378">
        <v>2011</v>
      </c>
      <c r="D378" t="s">
        <v>1205</v>
      </c>
      <c r="E378" t="s">
        <v>1206</v>
      </c>
      <c r="F378" t="s">
        <v>20</v>
      </c>
      <c r="G378" t="s">
        <v>30</v>
      </c>
      <c r="H378">
        <v>14486114</v>
      </c>
      <c r="I378">
        <v>9791585760.5177994</v>
      </c>
      <c r="J378">
        <v>9073139158.5760498</v>
      </c>
      <c r="K378">
        <v>25193527508.090599</v>
      </c>
      <c r="L378">
        <v>0</v>
      </c>
      <c r="M378">
        <v>1</v>
      </c>
      <c r="N378">
        <f t="shared" si="60"/>
        <v>1</v>
      </c>
      <c r="O378">
        <f t="shared" si="61"/>
        <v>0</v>
      </c>
      <c r="P378">
        <f t="shared" si="62"/>
        <v>0</v>
      </c>
      <c r="Q378">
        <f t="shared" si="63"/>
        <v>0</v>
      </c>
      <c r="R378">
        <f t="shared" si="65"/>
        <v>0</v>
      </c>
      <c r="S378">
        <f t="shared" si="66"/>
        <v>0</v>
      </c>
      <c r="T378">
        <f t="shared" si="67"/>
        <v>0</v>
      </c>
      <c r="U378">
        <f t="shared" si="64"/>
        <v>0</v>
      </c>
      <c r="V378">
        <f t="shared" si="68"/>
        <v>0</v>
      </c>
      <c r="W378">
        <f t="shared" si="69"/>
        <v>0</v>
      </c>
      <c r="X378">
        <f t="shared" si="70"/>
        <v>0</v>
      </c>
      <c r="Y378">
        <f t="shared" si="71"/>
        <v>0</v>
      </c>
    </row>
    <row r="379" spans="1:25" x14ac:dyDescent="0.25">
      <c r="A379" t="s">
        <v>1207</v>
      </c>
      <c r="B379" t="s">
        <v>171</v>
      </c>
      <c r="C379">
        <v>2011</v>
      </c>
      <c r="D379" t="s">
        <v>1208</v>
      </c>
      <c r="E379" t="s">
        <v>1209</v>
      </c>
      <c r="F379" t="s">
        <v>20</v>
      </c>
      <c r="G379" t="s">
        <v>21</v>
      </c>
      <c r="H379">
        <v>39000</v>
      </c>
      <c r="I379">
        <v>415428004.17781597</v>
      </c>
      <c r="J379">
        <v>364803486.69831699</v>
      </c>
      <c r="K379">
        <v>410294237.55718601</v>
      </c>
      <c r="L379">
        <v>0</v>
      </c>
      <c r="M379">
        <v>0</v>
      </c>
      <c r="N379">
        <f t="shared" si="60"/>
        <v>1</v>
      </c>
      <c r="O379">
        <f t="shared" si="61"/>
        <v>0</v>
      </c>
      <c r="P379">
        <f t="shared" si="62"/>
        <v>0</v>
      </c>
      <c r="Q379">
        <f t="shared" si="63"/>
        <v>0</v>
      </c>
      <c r="R379">
        <f t="shared" si="65"/>
        <v>0</v>
      </c>
      <c r="S379">
        <f t="shared" si="66"/>
        <v>0</v>
      </c>
      <c r="T379">
        <f t="shared" si="67"/>
        <v>0</v>
      </c>
      <c r="U379">
        <f t="shared" si="64"/>
        <v>0</v>
      </c>
      <c r="V379">
        <f t="shared" si="68"/>
        <v>0</v>
      </c>
      <c r="W379">
        <f t="shared" si="69"/>
        <v>0</v>
      </c>
      <c r="X379">
        <f t="shared" si="70"/>
        <v>0</v>
      </c>
      <c r="Y379">
        <f t="shared" si="71"/>
        <v>0</v>
      </c>
    </row>
    <row r="380" spans="1:25" x14ac:dyDescent="0.25">
      <c r="A380" t="s">
        <v>1210</v>
      </c>
      <c r="B380" t="s">
        <v>674</v>
      </c>
      <c r="C380">
        <v>2011</v>
      </c>
      <c r="D380" t="s">
        <v>1211</v>
      </c>
      <c r="E380" t="s">
        <v>1212</v>
      </c>
      <c r="F380" t="s">
        <v>20</v>
      </c>
      <c r="G380" t="s">
        <v>21</v>
      </c>
      <c r="H380">
        <v>16400</v>
      </c>
      <c r="I380">
        <v>165743140.495868</v>
      </c>
      <c r="J380">
        <v>147409256.198347</v>
      </c>
      <c r="K380">
        <v>167459173.55371901</v>
      </c>
      <c r="L380">
        <v>0</v>
      </c>
      <c r="M380">
        <v>0</v>
      </c>
      <c r="N380">
        <f t="shared" si="60"/>
        <v>1</v>
      </c>
      <c r="O380">
        <f t="shared" si="61"/>
        <v>0</v>
      </c>
      <c r="P380">
        <f t="shared" si="62"/>
        <v>0</v>
      </c>
      <c r="Q380">
        <f t="shared" si="63"/>
        <v>0</v>
      </c>
      <c r="R380">
        <f t="shared" si="65"/>
        <v>0</v>
      </c>
      <c r="S380">
        <f t="shared" si="66"/>
        <v>0</v>
      </c>
      <c r="T380">
        <f t="shared" si="67"/>
        <v>0</v>
      </c>
      <c r="U380">
        <f t="shared" si="64"/>
        <v>0</v>
      </c>
      <c r="V380">
        <f t="shared" si="68"/>
        <v>0</v>
      </c>
      <c r="W380">
        <f t="shared" si="69"/>
        <v>0</v>
      </c>
      <c r="X380">
        <f t="shared" si="70"/>
        <v>0</v>
      </c>
      <c r="Y380">
        <f t="shared" si="71"/>
        <v>0</v>
      </c>
    </row>
    <row r="381" spans="1:25" x14ac:dyDescent="0.25">
      <c r="A381" t="s">
        <v>1213</v>
      </c>
      <c r="B381" t="s">
        <v>1214</v>
      </c>
      <c r="C381">
        <v>2011</v>
      </c>
      <c r="D381" t="s">
        <v>1215</v>
      </c>
      <c r="E381" t="s">
        <v>1216</v>
      </c>
      <c r="F381" t="s">
        <v>43</v>
      </c>
      <c r="G381" t="s">
        <v>21</v>
      </c>
      <c r="H381">
        <v>1160000</v>
      </c>
      <c r="I381">
        <v>6818721000</v>
      </c>
      <c r="J381">
        <v>3193298000</v>
      </c>
      <c r="K381">
        <v>8062701000</v>
      </c>
      <c r="L381">
        <v>0</v>
      </c>
      <c r="M381">
        <v>0</v>
      </c>
      <c r="N381">
        <f t="shared" si="60"/>
        <v>0</v>
      </c>
      <c r="O381">
        <f t="shared" si="61"/>
        <v>0</v>
      </c>
      <c r="P381">
        <f t="shared" si="62"/>
        <v>0</v>
      </c>
      <c r="Q381">
        <f t="shared" si="63"/>
        <v>1</v>
      </c>
      <c r="R381">
        <f t="shared" si="65"/>
        <v>0</v>
      </c>
      <c r="S381">
        <f t="shared" si="66"/>
        <v>0</v>
      </c>
      <c r="T381">
        <f t="shared" si="67"/>
        <v>0</v>
      </c>
      <c r="U381">
        <f t="shared" si="64"/>
        <v>0</v>
      </c>
      <c r="V381">
        <f t="shared" si="68"/>
        <v>0</v>
      </c>
      <c r="W381">
        <f t="shared" si="69"/>
        <v>0</v>
      </c>
      <c r="X381">
        <f t="shared" si="70"/>
        <v>0</v>
      </c>
      <c r="Y381">
        <f t="shared" si="71"/>
        <v>0</v>
      </c>
    </row>
    <row r="382" spans="1:25" x14ac:dyDescent="0.25">
      <c r="A382" t="s">
        <v>1217</v>
      </c>
      <c r="B382" t="s">
        <v>71</v>
      </c>
      <c r="C382">
        <v>2011</v>
      </c>
      <c r="D382" t="s">
        <v>1218</v>
      </c>
      <c r="E382" t="s">
        <v>1219</v>
      </c>
      <c r="F382" t="s">
        <v>39</v>
      </c>
      <c r="G382" t="s">
        <v>30</v>
      </c>
      <c r="H382">
        <v>17459840</v>
      </c>
      <c r="I382">
        <v>15658000000</v>
      </c>
      <c r="J382">
        <v>14965000000</v>
      </c>
      <c r="K382">
        <v>18068000000</v>
      </c>
      <c r="L382">
        <v>0</v>
      </c>
      <c r="M382">
        <v>1</v>
      </c>
      <c r="N382">
        <f t="shared" si="60"/>
        <v>0</v>
      </c>
      <c r="O382">
        <f t="shared" si="61"/>
        <v>0</v>
      </c>
      <c r="P382">
        <f t="shared" si="62"/>
        <v>1</v>
      </c>
      <c r="Q382">
        <f t="shared" si="63"/>
        <v>0</v>
      </c>
      <c r="R382">
        <f t="shared" si="65"/>
        <v>0</v>
      </c>
      <c r="S382">
        <f t="shared" si="66"/>
        <v>0</v>
      </c>
      <c r="T382">
        <f t="shared" si="67"/>
        <v>0</v>
      </c>
      <c r="U382">
        <f t="shared" si="64"/>
        <v>0</v>
      </c>
      <c r="V382">
        <f t="shared" si="68"/>
        <v>0</v>
      </c>
      <c r="W382">
        <f t="shared" si="69"/>
        <v>0</v>
      </c>
      <c r="X382">
        <f t="shared" si="70"/>
        <v>0</v>
      </c>
      <c r="Y382">
        <f t="shared" si="71"/>
        <v>0</v>
      </c>
    </row>
    <row r="383" spans="1:25" x14ac:dyDescent="0.25">
      <c r="A383" t="s">
        <v>1220</v>
      </c>
      <c r="B383" t="s">
        <v>1124</v>
      </c>
      <c r="C383">
        <v>2011</v>
      </c>
      <c r="D383" t="s">
        <v>1221</v>
      </c>
      <c r="E383" t="s">
        <v>1222</v>
      </c>
      <c r="F383" t="s">
        <v>43</v>
      </c>
      <c r="G383" t="s">
        <v>30</v>
      </c>
      <c r="H383">
        <v>11953517</v>
      </c>
      <c r="I383">
        <v>6481024419.9889698</v>
      </c>
      <c r="J383">
        <v>6116321612.1257896</v>
      </c>
      <c r="K383">
        <v>9210342925.1720409</v>
      </c>
      <c r="L383">
        <v>0</v>
      </c>
      <c r="M383">
        <v>1</v>
      </c>
      <c r="N383">
        <f t="shared" si="60"/>
        <v>0</v>
      </c>
      <c r="O383">
        <f t="shared" si="61"/>
        <v>0</v>
      </c>
      <c r="P383">
        <f t="shared" si="62"/>
        <v>0</v>
      </c>
      <c r="Q383">
        <f t="shared" si="63"/>
        <v>1</v>
      </c>
      <c r="R383">
        <f t="shared" si="65"/>
        <v>0</v>
      </c>
      <c r="S383">
        <f t="shared" si="66"/>
        <v>0</v>
      </c>
      <c r="T383">
        <f t="shared" si="67"/>
        <v>0</v>
      </c>
      <c r="U383">
        <f t="shared" si="64"/>
        <v>0</v>
      </c>
      <c r="V383">
        <f t="shared" si="68"/>
        <v>0</v>
      </c>
      <c r="W383">
        <f t="shared" si="69"/>
        <v>0</v>
      </c>
      <c r="X383">
        <f t="shared" si="70"/>
        <v>0</v>
      </c>
      <c r="Y383">
        <f t="shared" si="71"/>
        <v>0</v>
      </c>
    </row>
    <row r="384" spans="1:25" x14ac:dyDescent="0.25">
      <c r="A384" t="s">
        <v>1223</v>
      </c>
      <c r="B384" t="s">
        <v>23</v>
      </c>
      <c r="C384">
        <v>2011</v>
      </c>
      <c r="D384" t="s">
        <v>1224</v>
      </c>
      <c r="E384" t="s">
        <v>1225</v>
      </c>
      <c r="F384" t="s">
        <v>43</v>
      </c>
      <c r="G384" t="s">
        <v>21</v>
      </c>
      <c r="H384">
        <v>3840000</v>
      </c>
      <c r="I384">
        <v>9748290655.8849907</v>
      </c>
      <c r="J384">
        <v>8296439802.33603</v>
      </c>
      <c r="K384">
        <v>17542037286.612801</v>
      </c>
      <c r="L384">
        <v>0</v>
      </c>
      <c r="M384">
        <v>0</v>
      </c>
      <c r="N384">
        <f t="shared" si="60"/>
        <v>0</v>
      </c>
      <c r="O384">
        <f t="shared" si="61"/>
        <v>0</v>
      </c>
      <c r="P384">
        <f t="shared" si="62"/>
        <v>0</v>
      </c>
      <c r="Q384">
        <f t="shared" si="63"/>
        <v>1</v>
      </c>
      <c r="R384">
        <f t="shared" si="65"/>
        <v>0</v>
      </c>
      <c r="S384">
        <f t="shared" si="66"/>
        <v>0</v>
      </c>
      <c r="T384">
        <f t="shared" si="67"/>
        <v>0</v>
      </c>
      <c r="U384">
        <f t="shared" si="64"/>
        <v>0</v>
      </c>
      <c r="V384">
        <f t="shared" si="68"/>
        <v>0</v>
      </c>
      <c r="W384">
        <f t="shared" si="69"/>
        <v>0</v>
      </c>
      <c r="X384">
        <f t="shared" si="70"/>
        <v>0</v>
      </c>
      <c r="Y384">
        <f t="shared" si="71"/>
        <v>0</v>
      </c>
    </row>
    <row r="385" spans="1:25" x14ac:dyDescent="0.25">
      <c r="A385" t="s">
        <v>1226</v>
      </c>
      <c r="B385" t="s">
        <v>485</v>
      </c>
      <c r="C385">
        <v>2011</v>
      </c>
      <c r="D385" t="s">
        <v>1227</v>
      </c>
      <c r="E385" t="s">
        <v>1228</v>
      </c>
      <c r="F385" t="s">
        <v>156</v>
      </c>
      <c r="G385" t="s">
        <v>30</v>
      </c>
      <c r="H385">
        <v>4817000</v>
      </c>
      <c r="I385">
        <v>14194045307.443399</v>
      </c>
      <c r="J385">
        <v>13211132686.084101</v>
      </c>
      <c r="K385">
        <v>16827313915.857599</v>
      </c>
      <c r="L385">
        <v>0</v>
      </c>
      <c r="M385">
        <v>1</v>
      </c>
      <c r="N385">
        <f t="shared" si="60"/>
        <v>0</v>
      </c>
      <c r="O385">
        <f t="shared" si="61"/>
        <v>0</v>
      </c>
      <c r="P385">
        <f t="shared" si="62"/>
        <v>0</v>
      </c>
      <c r="Q385">
        <f t="shared" si="63"/>
        <v>0</v>
      </c>
      <c r="R385">
        <f t="shared" si="65"/>
        <v>0</v>
      </c>
      <c r="S385">
        <f t="shared" si="66"/>
        <v>0</v>
      </c>
      <c r="T385">
        <f t="shared" si="67"/>
        <v>0</v>
      </c>
      <c r="U385">
        <f t="shared" si="64"/>
        <v>0</v>
      </c>
      <c r="V385">
        <f t="shared" si="68"/>
        <v>0</v>
      </c>
      <c r="W385">
        <f t="shared" si="69"/>
        <v>0</v>
      </c>
      <c r="X385">
        <f t="shared" si="70"/>
        <v>0</v>
      </c>
      <c r="Y385">
        <f t="shared" si="71"/>
        <v>0</v>
      </c>
    </row>
    <row r="386" spans="1:25" x14ac:dyDescent="0.25">
      <c r="A386" t="s">
        <v>1229</v>
      </c>
      <c r="B386" t="s">
        <v>104</v>
      </c>
      <c r="C386">
        <v>2011</v>
      </c>
      <c r="D386" t="s">
        <v>1230</v>
      </c>
      <c r="E386" t="s">
        <v>1231</v>
      </c>
      <c r="F386" t="s">
        <v>156</v>
      </c>
      <c r="G386" t="s">
        <v>21</v>
      </c>
      <c r="H386">
        <v>7800</v>
      </c>
      <c r="I386">
        <v>46531626</v>
      </c>
      <c r="J386">
        <v>69127810</v>
      </c>
      <c r="K386">
        <v>186452130</v>
      </c>
      <c r="L386">
        <v>0</v>
      </c>
      <c r="M386">
        <v>0</v>
      </c>
      <c r="N386">
        <f t="shared" si="60"/>
        <v>0</v>
      </c>
      <c r="O386">
        <f t="shared" si="61"/>
        <v>0</v>
      </c>
      <c r="P386">
        <f t="shared" si="62"/>
        <v>0</v>
      </c>
      <c r="Q386">
        <f t="shared" si="63"/>
        <v>0</v>
      </c>
      <c r="R386">
        <f t="shared" si="65"/>
        <v>0</v>
      </c>
      <c r="S386">
        <f t="shared" si="66"/>
        <v>0</v>
      </c>
      <c r="T386">
        <f t="shared" si="67"/>
        <v>0</v>
      </c>
      <c r="U386">
        <f t="shared" si="64"/>
        <v>0</v>
      </c>
      <c r="V386">
        <f t="shared" si="68"/>
        <v>0</v>
      </c>
      <c r="W386">
        <f t="shared" si="69"/>
        <v>0</v>
      </c>
      <c r="X386">
        <f t="shared" si="70"/>
        <v>0</v>
      </c>
      <c r="Y386">
        <f t="shared" si="71"/>
        <v>0</v>
      </c>
    </row>
    <row r="387" spans="1:25" x14ac:dyDescent="0.25">
      <c r="A387" t="s">
        <v>1232</v>
      </c>
      <c r="B387" t="s">
        <v>17</v>
      </c>
      <c r="C387">
        <v>2011</v>
      </c>
      <c r="D387" t="s">
        <v>1233</v>
      </c>
      <c r="E387" t="s">
        <v>1234</v>
      </c>
      <c r="F387" t="s">
        <v>20</v>
      </c>
      <c r="G387" t="s">
        <v>30</v>
      </c>
      <c r="H387">
        <v>3436000</v>
      </c>
      <c r="I387">
        <v>23841671677.690899</v>
      </c>
      <c r="J387">
        <v>22884798556.825001</v>
      </c>
      <c r="K387">
        <v>28470402886.349998</v>
      </c>
      <c r="L387">
        <v>0</v>
      </c>
      <c r="M387">
        <v>1</v>
      </c>
      <c r="N387">
        <f t="shared" ref="N387:N450" si="72">IF(F387="Chemicals",1,0)</f>
        <v>1</v>
      </c>
      <c r="O387">
        <f t="shared" ref="O387:O450" si="73">IF(F387="Food &amp; Staples Retailing",1,0)</f>
        <v>0</v>
      </c>
      <c r="P387">
        <f t="shared" ref="P387:P450" si="74">IF(F387="Air Transportation - Airlines",1,0)</f>
        <v>0</v>
      </c>
      <c r="Q387">
        <f t="shared" ref="Q387:Q450" si="75">IF(F387="Mining - Iron, Aluminum, Other Metals",1,0)</f>
        <v>0</v>
      </c>
      <c r="R387">
        <f t="shared" si="65"/>
        <v>0</v>
      </c>
      <c r="S387">
        <f t="shared" si="66"/>
        <v>0</v>
      </c>
      <c r="T387">
        <f t="shared" si="67"/>
        <v>0</v>
      </c>
      <c r="U387">
        <f t="shared" ref="U387:U450" si="76">IF(F387="Mining - Other (Precious Metals and Gems)",1,0)</f>
        <v>0</v>
      </c>
      <c r="V387">
        <f t="shared" si="68"/>
        <v>0</v>
      </c>
      <c r="W387">
        <f t="shared" si="69"/>
        <v>0</v>
      </c>
      <c r="X387">
        <f t="shared" si="70"/>
        <v>0</v>
      </c>
      <c r="Y387">
        <f t="shared" si="71"/>
        <v>0</v>
      </c>
    </row>
    <row r="388" spans="1:25" x14ac:dyDescent="0.25">
      <c r="A388" t="s">
        <v>1235</v>
      </c>
      <c r="B388" t="s">
        <v>17</v>
      </c>
      <c r="C388">
        <v>2011</v>
      </c>
      <c r="D388" t="s">
        <v>1236</v>
      </c>
      <c r="E388" t="s">
        <v>1237</v>
      </c>
      <c r="F388" t="s">
        <v>1140</v>
      </c>
      <c r="G388" t="s">
        <v>30</v>
      </c>
      <c r="H388">
        <v>162663.23000000001</v>
      </c>
      <c r="I388">
        <v>9591016235.7185802</v>
      </c>
      <c r="J388">
        <v>9466758869.5129299</v>
      </c>
      <c r="K388">
        <v>5885929043.8965702</v>
      </c>
      <c r="L388">
        <v>0</v>
      </c>
      <c r="M388">
        <v>1</v>
      </c>
      <c r="N388">
        <f t="shared" si="72"/>
        <v>0</v>
      </c>
      <c r="O388">
        <f t="shared" si="73"/>
        <v>0</v>
      </c>
      <c r="P388">
        <f t="shared" si="74"/>
        <v>0</v>
      </c>
      <c r="Q388">
        <f t="shared" si="75"/>
        <v>0</v>
      </c>
      <c r="R388">
        <f t="shared" ref="R388:R451" si="77">IF(F388="Electrical Equipment and Machinery",1,0)</f>
        <v>0</v>
      </c>
      <c r="S388">
        <f t="shared" ref="S388:S451" si="78">IF(F388="Aerospace &amp; Defense",1,0)</f>
        <v>0</v>
      </c>
      <c r="T388">
        <f t="shared" ref="T388:T451" si="79">IF(F388="Food &amp; Beverage Processing",1,0)</f>
        <v>0</v>
      </c>
      <c r="U388">
        <f t="shared" si="76"/>
        <v>0</v>
      </c>
      <c r="V388">
        <f t="shared" si="68"/>
        <v>0</v>
      </c>
      <c r="W388">
        <f t="shared" si="69"/>
        <v>0</v>
      </c>
      <c r="X388">
        <f t="shared" si="70"/>
        <v>0</v>
      </c>
      <c r="Y388">
        <f t="shared" si="71"/>
        <v>1</v>
      </c>
    </row>
    <row r="389" spans="1:25" x14ac:dyDescent="0.25">
      <c r="A389" t="s">
        <v>1238</v>
      </c>
      <c r="B389" t="s">
        <v>17</v>
      </c>
      <c r="C389">
        <v>2011</v>
      </c>
      <c r="D389" t="s">
        <v>1239</v>
      </c>
      <c r="E389" t="s">
        <v>1240</v>
      </c>
      <c r="F389" t="s">
        <v>43</v>
      </c>
      <c r="G389" t="s">
        <v>21</v>
      </c>
      <c r="H389">
        <v>11200000</v>
      </c>
      <c r="I389">
        <v>16866554419.7234</v>
      </c>
      <c r="J389">
        <v>16935562236.9212</v>
      </c>
      <c r="K389">
        <v>29353662056.5243</v>
      </c>
      <c r="L389">
        <v>0</v>
      </c>
      <c r="M389">
        <v>0</v>
      </c>
      <c r="N389">
        <f t="shared" si="72"/>
        <v>0</v>
      </c>
      <c r="O389">
        <f t="shared" si="73"/>
        <v>0</v>
      </c>
      <c r="P389">
        <f t="shared" si="74"/>
        <v>0</v>
      </c>
      <c r="Q389">
        <f t="shared" si="75"/>
        <v>1</v>
      </c>
      <c r="R389">
        <f t="shared" si="77"/>
        <v>0</v>
      </c>
      <c r="S389">
        <f t="shared" si="78"/>
        <v>0</v>
      </c>
      <c r="T389">
        <f t="shared" si="79"/>
        <v>0</v>
      </c>
      <c r="U389">
        <f t="shared" si="76"/>
        <v>0</v>
      </c>
      <c r="V389">
        <f t="shared" si="68"/>
        <v>0</v>
      </c>
      <c r="W389">
        <f t="shared" si="69"/>
        <v>0</v>
      </c>
      <c r="X389">
        <f t="shared" si="70"/>
        <v>0</v>
      </c>
      <c r="Y389">
        <f t="shared" si="71"/>
        <v>0</v>
      </c>
    </row>
    <row r="390" spans="1:25" x14ac:dyDescent="0.25">
      <c r="A390" t="s">
        <v>1241</v>
      </c>
      <c r="B390" t="s">
        <v>17</v>
      </c>
      <c r="C390">
        <v>2011</v>
      </c>
      <c r="D390" t="s">
        <v>1242</v>
      </c>
      <c r="E390" t="s">
        <v>1243</v>
      </c>
      <c r="F390" t="s">
        <v>145</v>
      </c>
      <c r="G390" t="s">
        <v>21</v>
      </c>
      <c r="H390">
        <v>12890000</v>
      </c>
      <c r="I390">
        <v>2425063138.9055901</v>
      </c>
      <c r="J390">
        <v>2377330126.2778101</v>
      </c>
      <c r="K390">
        <v>3737101623.5718598</v>
      </c>
      <c r="L390">
        <v>0</v>
      </c>
      <c r="M390">
        <v>0</v>
      </c>
      <c r="N390">
        <f t="shared" si="72"/>
        <v>0</v>
      </c>
      <c r="O390">
        <f t="shared" si="73"/>
        <v>0</v>
      </c>
      <c r="P390">
        <f t="shared" si="74"/>
        <v>0</v>
      </c>
      <c r="Q390">
        <f t="shared" si="75"/>
        <v>0</v>
      </c>
      <c r="R390">
        <f t="shared" si="77"/>
        <v>0</v>
      </c>
      <c r="S390">
        <f t="shared" si="78"/>
        <v>0</v>
      </c>
      <c r="T390">
        <f t="shared" si="79"/>
        <v>0</v>
      </c>
      <c r="U390">
        <f t="shared" si="76"/>
        <v>0</v>
      </c>
      <c r="V390">
        <f t="shared" ref="V390:V453" si="80">IF(F390="Construction Materials",1,0)</f>
        <v>1</v>
      </c>
      <c r="W390">
        <f t="shared" ref="W390:W453" si="81">IF(F390="Building Products",1,0)</f>
        <v>0</v>
      </c>
      <c r="X390">
        <f t="shared" ref="X390:X453" si="82">IF(F390="Tires",1,0)</f>
        <v>0</v>
      </c>
      <c r="Y390">
        <f t="shared" ref="Y390:Y453" si="83">IF(F390="Home building",1,0)</f>
        <v>0</v>
      </c>
    </row>
    <row r="391" spans="1:25" x14ac:dyDescent="0.25">
      <c r="A391" t="s">
        <v>1244</v>
      </c>
      <c r="B391" t="s">
        <v>17</v>
      </c>
      <c r="C391">
        <v>2011</v>
      </c>
      <c r="D391" t="s">
        <v>1245</v>
      </c>
      <c r="E391" t="s">
        <v>1246</v>
      </c>
      <c r="F391" t="s">
        <v>229</v>
      </c>
      <c r="G391" t="s">
        <v>30</v>
      </c>
      <c r="H391">
        <v>607660</v>
      </c>
      <c r="I391">
        <v>8797803483.2336903</v>
      </c>
      <c r="J391">
        <v>8164946711.7234201</v>
      </c>
      <c r="K391">
        <v>8728892643.6184006</v>
      </c>
      <c r="L391">
        <v>0</v>
      </c>
      <c r="M391">
        <v>1</v>
      </c>
      <c r="N391">
        <f t="shared" si="72"/>
        <v>0</v>
      </c>
      <c r="O391">
        <f t="shared" si="73"/>
        <v>0</v>
      </c>
      <c r="P391">
        <f t="shared" si="74"/>
        <v>0</v>
      </c>
      <c r="Q391">
        <f t="shared" si="75"/>
        <v>0</v>
      </c>
      <c r="R391">
        <f t="shared" si="77"/>
        <v>0</v>
      </c>
      <c r="S391">
        <f t="shared" si="78"/>
        <v>0</v>
      </c>
      <c r="T391">
        <f t="shared" si="79"/>
        <v>0</v>
      </c>
      <c r="U391">
        <f t="shared" si="76"/>
        <v>0</v>
      </c>
      <c r="V391">
        <f t="shared" si="80"/>
        <v>0</v>
      </c>
      <c r="W391">
        <f t="shared" si="81"/>
        <v>0</v>
      </c>
      <c r="X391">
        <f t="shared" si="82"/>
        <v>1</v>
      </c>
      <c r="Y391">
        <f t="shared" si="83"/>
        <v>0</v>
      </c>
    </row>
    <row r="392" spans="1:25" x14ac:dyDescent="0.25">
      <c r="A392" t="s">
        <v>1247</v>
      </c>
      <c r="B392" t="s">
        <v>171</v>
      </c>
      <c r="C392">
        <v>2011</v>
      </c>
      <c r="D392" t="s">
        <v>1248</v>
      </c>
      <c r="E392" t="s">
        <v>1249</v>
      </c>
      <c r="F392" t="s">
        <v>156</v>
      </c>
      <c r="G392" t="s">
        <v>21</v>
      </c>
      <c r="H392">
        <v>26000</v>
      </c>
      <c r="I392">
        <v>128223350.315063</v>
      </c>
      <c r="J392">
        <v>116949628.312473</v>
      </c>
      <c r="K392">
        <v>265858985.36037999</v>
      </c>
      <c r="L392">
        <v>0</v>
      </c>
      <c r="M392">
        <v>0</v>
      </c>
      <c r="N392">
        <f t="shared" si="72"/>
        <v>0</v>
      </c>
      <c r="O392">
        <f t="shared" si="73"/>
        <v>0</v>
      </c>
      <c r="P392">
        <f t="shared" si="74"/>
        <v>0</v>
      </c>
      <c r="Q392">
        <f t="shared" si="75"/>
        <v>0</v>
      </c>
      <c r="R392">
        <f t="shared" si="77"/>
        <v>0</v>
      </c>
      <c r="S392">
        <f t="shared" si="78"/>
        <v>0</v>
      </c>
      <c r="T392">
        <f t="shared" si="79"/>
        <v>0</v>
      </c>
      <c r="U392">
        <f t="shared" si="76"/>
        <v>0</v>
      </c>
      <c r="V392">
        <f t="shared" si="80"/>
        <v>0</v>
      </c>
      <c r="W392">
        <f t="shared" si="81"/>
        <v>0</v>
      </c>
      <c r="X392">
        <f t="shared" si="82"/>
        <v>0</v>
      </c>
      <c r="Y392">
        <f t="shared" si="83"/>
        <v>0</v>
      </c>
    </row>
    <row r="393" spans="1:25" x14ac:dyDescent="0.25">
      <c r="A393" t="s">
        <v>1250</v>
      </c>
      <c r="B393" t="s">
        <v>17</v>
      </c>
      <c r="C393">
        <v>2011</v>
      </c>
      <c r="D393" t="s">
        <v>1251</v>
      </c>
      <c r="E393" t="s">
        <v>1252</v>
      </c>
      <c r="F393" t="s">
        <v>124</v>
      </c>
      <c r="G393" t="s">
        <v>21</v>
      </c>
      <c r="H393">
        <v>570000</v>
      </c>
      <c r="I393">
        <v>11611034572.3941</v>
      </c>
      <c r="J393">
        <v>10928463737.9776</v>
      </c>
      <c r="K393">
        <v>10435092279.6985</v>
      </c>
      <c r="L393">
        <v>0</v>
      </c>
      <c r="M393">
        <v>0</v>
      </c>
      <c r="N393">
        <f t="shared" si="72"/>
        <v>0</v>
      </c>
      <c r="O393">
        <f t="shared" si="73"/>
        <v>0</v>
      </c>
      <c r="P393">
        <f t="shared" si="74"/>
        <v>0</v>
      </c>
      <c r="Q393">
        <f t="shared" si="75"/>
        <v>0</v>
      </c>
      <c r="R393">
        <f t="shared" si="77"/>
        <v>0</v>
      </c>
      <c r="S393">
        <f t="shared" si="78"/>
        <v>0</v>
      </c>
      <c r="T393">
        <f t="shared" si="79"/>
        <v>1</v>
      </c>
      <c r="U393">
        <f t="shared" si="76"/>
        <v>0</v>
      </c>
      <c r="V393">
        <f t="shared" si="80"/>
        <v>0</v>
      </c>
      <c r="W393">
        <f t="shared" si="81"/>
        <v>0</v>
      </c>
      <c r="X393">
        <f t="shared" si="82"/>
        <v>0</v>
      </c>
      <c r="Y393">
        <f t="shared" si="83"/>
        <v>0</v>
      </c>
    </row>
    <row r="394" spans="1:25" x14ac:dyDescent="0.25">
      <c r="A394" t="s">
        <v>1253</v>
      </c>
      <c r="B394" t="s">
        <v>56</v>
      </c>
      <c r="C394">
        <v>2011</v>
      </c>
      <c r="D394" t="s">
        <v>1254</v>
      </c>
      <c r="E394" t="s">
        <v>1255</v>
      </c>
      <c r="F394" t="s">
        <v>20</v>
      </c>
      <c r="G394" t="s">
        <v>21</v>
      </c>
      <c r="H394">
        <v>12300</v>
      </c>
      <c r="I394">
        <v>138843804.31846699</v>
      </c>
      <c r="J394">
        <v>124632855.62210999</v>
      </c>
      <c r="K394">
        <v>189657698.72416201</v>
      </c>
      <c r="L394">
        <v>0</v>
      </c>
      <c r="M394">
        <v>0</v>
      </c>
      <c r="N394">
        <f t="shared" si="72"/>
        <v>1</v>
      </c>
      <c r="O394">
        <f t="shared" si="73"/>
        <v>0</v>
      </c>
      <c r="P394">
        <f t="shared" si="74"/>
        <v>0</v>
      </c>
      <c r="Q394">
        <f t="shared" si="75"/>
        <v>0</v>
      </c>
      <c r="R394">
        <f t="shared" si="77"/>
        <v>0</v>
      </c>
      <c r="S394">
        <f t="shared" si="78"/>
        <v>0</v>
      </c>
      <c r="T394">
        <f t="shared" si="79"/>
        <v>0</v>
      </c>
      <c r="U394">
        <f t="shared" si="76"/>
        <v>0</v>
      </c>
      <c r="V394">
        <f t="shared" si="80"/>
        <v>0</v>
      </c>
      <c r="W394">
        <f t="shared" si="81"/>
        <v>0</v>
      </c>
      <c r="X394">
        <f t="shared" si="82"/>
        <v>0</v>
      </c>
      <c r="Y394">
        <f t="shared" si="83"/>
        <v>0</v>
      </c>
    </row>
    <row r="395" spans="1:25" x14ac:dyDescent="0.25">
      <c r="A395" t="s">
        <v>1256</v>
      </c>
      <c r="B395" t="s">
        <v>332</v>
      </c>
      <c r="C395">
        <v>2011</v>
      </c>
      <c r="D395" t="s">
        <v>1257</v>
      </c>
      <c r="E395" t="s">
        <v>1258</v>
      </c>
      <c r="F395" t="s">
        <v>20</v>
      </c>
      <c r="G395" t="s">
        <v>30</v>
      </c>
      <c r="H395">
        <v>952000</v>
      </c>
      <c r="I395">
        <v>13268000000</v>
      </c>
      <c r="J395">
        <v>11217000000</v>
      </c>
      <c r="K395">
        <v>17241000000</v>
      </c>
      <c r="L395">
        <v>0</v>
      </c>
      <c r="M395">
        <v>1</v>
      </c>
      <c r="N395">
        <f t="shared" si="72"/>
        <v>1</v>
      </c>
      <c r="O395">
        <f t="shared" si="73"/>
        <v>0</v>
      </c>
      <c r="P395">
        <f t="shared" si="74"/>
        <v>0</v>
      </c>
      <c r="Q395">
        <f t="shared" si="75"/>
        <v>0</v>
      </c>
      <c r="R395">
        <f t="shared" si="77"/>
        <v>0</v>
      </c>
      <c r="S395">
        <f t="shared" si="78"/>
        <v>0</v>
      </c>
      <c r="T395">
        <f t="shared" si="79"/>
        <v>0</v>
      </c>
      <c r="U395">
        <f t="shared" si="76"/>
        <v>0</v>
      </c>
      <c r="V395">
        <f t="shared" si="80"/>
        <v>0</v>
      </c>
      <c r="W395">
        <f t="shared" si="81"/>
        <v>0</v>
      </c>
      <c r="X395">
        <f t="shared" si="82"/>
        <v>0</v>
      </c>
      <c r="Y395">
        <f t="shared" si="83"/>
        <v>0</v>
      </c>
    </row>
    <row r="396" spans="1:25" x14ac:dyDescent="0.25">
      <c r="A396" t="s">
        <v>1259</v>
      </c>
      <c r="B396" t="s">
        <v>171</v>
      </c>
      <c r="C396">
        <v>2011</v>
      </c>
      <c r="D396" t="s">
        <v>1260</v>
      </c>
      <c r="E396" t="s">
        <v>1261</v>
      </c>
      <c r="F396" t="s">
        <v>20</v>
      </c>
      <c r="G396" t="s">
        <v>21</v>
      </c>
      <c r="H396">
        <v>42000</v>
      </c>
      <c r="I396">
        <v>345553666.04229599</v>
      </c>
      <c r="J396">
        <v>317496342.08027601</v>
      </c>
      <c r="K396">
        <v>364428926.17177403</v>
      </c>
      <c r="L396">
        <v>0</v>
      </c>
      <c r="M396">
        <v>0</v>
      </c>
      <c r="N396">
        <f t="shared" si="72"/>
        <v>1</v>
      </c>
      <c r="O396">
        <f t="shared" si="73"/>
        <v>0</v>
      </c>
      <c r="P396">
        <f t="shared" si="74"/>
        <v>0</v>
      </c>
      <c r="Q396">
        <f t="shared" si="75"/>
        <v>0</v>
      </c>
      <c r="R396">
        <f t="shared" si="77"/>
        <v>0</v>
      </c>
      <c r="S396">
        <f t="shared" si="78"/>
        <v>0</v>
      </c>
      <c r="T396">
        <f t="shared" si="79"/>
        <v>0</v>
      </c>
      <c r="U396">
        <f t="shared" si="76"/>
        <v>0</v>
      </c>
      <c r="V396">
        <f t="shared" si="80"/>
        <v>0</v>
      </c>
      <c r="W396">
        <f t="shared" si="81"/>
        <v>0</v>
      </c>
      <c r="X396">
        <f t="shared" si="82"/>
        <v>0</v>
      </c>
      <c r="Y396">
        <f t="shared" si="83"/>
        <v>0</v>
      </c>
    </row>
    <row r="397" spans="1:25" x14ac:dyDescent="0.25">
      <c r="A397" t="s">
        <v>1262</v>
      </c>
      <c r="B397" t="s">
        <v>171</v>
      </c>
      <c r="C397">
        <v>2011</v>
      </c>
      <c r="D397" t="s">
        <v>1263</v>
      </c>
      <c r="E397" t="s">
        <v>1264</v>
      </c>
      <c r="F397" t="s">
        <v>102</v>
      </c>
      <c r="G397" t="s">
        <v>21</v>
      </c>
      <c r="H397">
        <v>9800</v>
      </c>
      <c r="I397">
        <v>414903206.86232197</v>
      </c>
      <c r="J397">
        <v>400777628.01898998</v>
      </c>
      <c r="K397">
        <v>652550505.02373803</v>
      </c>
      <c r="L397">
        <v>0</v>
      </c>
      <c r="M397">
        <v>0</v>
      </c>
      <c r="N397">
        <f t="shared" si="72"/>
        <v>0</v>
      </c>
      <c r="O397">
        <f t="shared" si="73"/>
        <v>0</v>
      </c>
      <c r="P397">
        <f t="shared" si="74"/>
        <v>0</v>
      </c>
      <c r="Q397">
        <f t="shared" si="75"/>
        <v>0</v>
      </c>
      <c r="R397">
        <f t="shared" si="77"/>
        <v>1</v>
      </c>
      <c r="S397">
        <f t="shared" si="78"/>
        <v>0</v>
      </c>
      <c r="T397">
        <f t="shared" si="79"/>
        <v>0</v>
      </c>
      <c r="U397">
        <f t="shared" si="76"/>
        <v>0</v>
      </c>
      <c r="V397">
        <f t="shared" si="80"/>
        <v>0</v>
      </c>
      <c r="W397">
        <f t="shared" si="81"/>
        <v>0</v>
      </c>
      <c r="X397">
        <f t="shared" si="82"/>
        <v>0</v>
      </c>
      <c r="Y397">
        <f t="shared" si="83"/>
        <v>0</v>
      </c>
    </row>
    <row r="398" spans="1:25" x14ac:dyDescent="0.25">
      <c r="A398" t="s">
        <v>1265</v>
      </c>
      <c r="B398" t="s">
        <v>17</v>
      </c>
      <c r="C398">
        <v>2011</v>
      </c>
      <c r="D398" t="s">
        <v>1266</v>
      </c>
      <c r="E398" t="s">
        <v>1267</v>
      </c>
      <c r="F398" t="s">
        <v>145</v>
      </c>
      <c r="G398" t="s">
        <v>30</v>
      </c>
      <c r="H398">
        <v>35689489</v>
      </c>
      <c r="I398">
        <v>8736921226.69874</v>
      </c>
      <c r="J398">
        <v>8685676488.2742004</v>
      </c>
      <c r="K398">
        <v>12011316897.1738</v>
      </c>
      <c r="L398">
        <v>0</v>
      </c>
      <c r="M398">
        <v>1</v>
      </c>
      <c r="N398">
        <f t="shared" si="72"/>
        <v>0</v>
      </c>
      <c r="O398">
        <f t="shared" si="73"/>
        <v>0</v>
      </c>
      <c r="P398">
        <f t="shared" si="74"/>
        <v>0</v>
      </c>
      <c r="Q398">
        <f t="shared" si="75"/>
        <v>0</v>
      </c>
      <c r="R398">
        <f t="shared" si="77"/>
        <v>0</v>
      </c>
      <c r="S398">
        <f t="shared" si="78"/>
        <v>0</v>
      </c>
      <c r="T398">
        <f t="shared" si="79"/>
        <v>0</v>
      </c>
      <c r="U398">
        <f t="shared" si="76"/>
        <v>0</v>
      </c>
      <c r="V398">
        <f t="shared" si="80"/>
        <v>1</v>
      </c>
      <c r="W398">
        <f t="shared" si="81"/>
        <v>0</v>
      </c>
      <c r="X398">
        <f t="shared" si="82"/>
        <v>0</v>
      </c>
      <c r="Y398">
        <f t="shared" si="83"/>
        <v>0</v>
      </c>
    </row>
    <row r="399" spans="1:25" x14ac:dyDescent="0.25">
      <c r="A399" t="s">
        <v>1268</v>
      </c>
      <c r="B399" t="s">
        <v>282</v>
      </c>
      <c r="C399">
        <v>2011</v>
      </c>
      <c r="D399" t="s">
        <v>1269</v>
      </c>
      <c r="E399" t="s">
        <v>1270</v>
      </c>
      <c r="F399" t="s">
        <v>145</v>
      </c>
      <c r="G399" t="s">
        <v>21</v>
      </c>
      <c r="H399">
        <v>16200000</v>
      </c>
      <c r="I399">
        <v>3914653518.33499</v>
      </c>
      <c r="J399">
        <v>3392641790.5517001</v>
      </c>
      <c r="K399">
        <v>9055651106.7063103</v>
      </c>
      <c r="L399">
        <v>0</v>
      </c>
      <c r="M399">
        <v>0</v>
      </c>
      <c r="N399">
        <f t="shared" si="72"/>
        <v>0</v>
      </c>
      <c r="O399">
        <f t="shared" si="73"/>
        <v>0</v>
      </c>
      <c r="P399">
        <f t="shared" si="74"/>
        <v>0</v>
      </c>
      <c r="Q399">
        <f t="shared" si="75"/>
        <v>0</v>
      </c>
      <c r="R399">
        <f t="shared" si="77"/>
        <v>0</v>
      </c>
      <c r="S399">
        <f t="shared" si="78"/>
        <v>0</v>
      </c>
      <c r="T399">
        <f t="shared" si="79"/>
        <v>0</v>
      </c>
      <c r="U399">
        <f t="shared" si="76"/>
        <v>0</v>
      </c>
      <c r="V399">
        <f t="shared" si="80"/>
        <v>1</v>
      </c>
      <c r="W399">
        <f t="shared" si="81"/>
        <v>0</v>
      </c>
      <c r="X399">
        <f t="shared" si="82"/>
        <v>0</v>
      </c>
      <c r="Y399">
        <f t="shared" si="83"/>
        <v>0</v>
      </c>
    </row>
    <row r="400" spans="1:25" x14ac:dyDescent="0.25">
      <c r="A400" t="s">
        <v>1271</v>
      </c>
      <c r="B400" t="s">
        <v>23</v>
      </c>
      <c r="C400">
        <v>2011</v>
      </c>
      <c r="D400" t="s">
        <v>1272</v>
      </c>
      <c r="E400" t="s">
        <v>1273</v>
      </c>
      <c r="F400" t="s">
        <v>156</v>
      </c>
      <c r="G400" t="s">
        <v>21</v>
      </c>
      <c r="H400">
        <v>70000</v>
      </c>
      <c r="I400">
        <v>271450224.61814898</v>
      </c>
      <c r="J400">
        <v>221393059.299191</v>
      </c>
      <c r="K400">
        <v>690778571.42857099</v>
      </c>
      <c r="L400">
        <v>0</v>
      </c>
      <c r="M400">
        <v>0</v>
      </c>
      <c r="N400">
        <f t="shared" si="72"/>
        <v>0</v>
      </c>
      <c r="O400">
        <f t="shared" si="73"/>
        <v>0</v>
      </c>
      <c r="P400">
        <f t="shared" si="74"/>
        <v>0</v>
      </c>
      <c r="Q400">
        <f t="shared" si="75"/>
        <v>0</v>
      </c>
      <c r="R400">
        <f t="shared" si="77"/>
        <v>0</v>
      </c>
      <c r="S400">
        <f t="shared" si="78"/>
        <v>0</v>
      </c>
      <c r="T400">
        <f t="shared" si="79"/>
        <v>0</v>
      </c>
      <c r="U400">
        <f t="shared" si="76"/>
        <v>0</v>
      </c>
      <c r="V400">
        <f t="shared" si="80"/>
        <v>0</v>
      </c>
      <c r="W400">
        <f t="shared" si="81"/>
        <v>0</v>
      </c>
      <c r="X400">
        <f t="shared" si="82"/>
        <v>0</v>
      </c>
      <c r="Y400">
        <f t="shared" si="83"/>
        <v>0</v>
      </c>
    </row>
    <row r="401" spans="1:25" x14ac:dyDescent="0.25">
      <c r="A401" t="s">
        <v>1274</v>
      </c>
      <c r="B401" t="s">
        <v>56</v>
      </c>
      <c r="C401">
        <v>2011</v>
      </c>
      <c r="D401" t="s">
        <v>1275</v>
      </c>
      <c r="E401" t="s">
        <v>1276</v>
      </c>
      <c r="F401" t="s">
        <v>145</v>
      </c>
      <c r="G401" t="s">
        <v>21</v>
      </c>
      <c r="H401">
        <v>11790000</v>
      </c>
      <c r="I401">
        <v>2498953823.5434299</v>
      </c>
      <c r="J401">
        <v>2221238078.1391501</v>
      </c>
      <c r="K401">
        <v>6049541997.8073997</v>
      </c>
      <c r="L401">
        <v>0</v>
      </c>
      <c r="M401">
        <v>0</v>
      </c>
      <c r="N401">
        <f t="shared" si="72"/>
        <v>0</v>
      </c>
      <c r="O401">
        <f t="shared" si="73"/>
        <v>0</v>
      </c>
      <c r="P401">
        <f t="shared" si="74"/>
        <v>0</v>
      </c>
      <c r="Q401">
        <f t="shared" si="75"/>
        <v>0</v>
      </c>
      <c r="R401">
        <f t="shared" si="77"/>
        <v>0</v>
      </c>
      <c r="S401">
        <f t="shared" si="78"/>
        <v>0</v>
      </c>
      <c r="T401">
        <f t="shared" si="79"/>
        <v>0</v>
      </c>
      <c r="U401">
        <f t="shared" si="76"/>
        <v>0</v>
      </c>
      <c r="V401">
        <f t="shared" si="80"/>
        <v>1</v>
      </c>
      <c r="W401">
        <f t="shared" si="81"/>
        <v>0</v>
      </c>
      <c r="X401">
        <f t="shared" si="82"/>
        <v>0</v>
      </c>
      <c r="Y401">
        <f t="shared" si="83"/>
        <v>0</v>
      </c>
    </row>
    <row r="402" spans="1:25" x14ac:dyDescent="0.25">
      <c r="A402" t="s">
        <v>1277</v>
      </c>
      <c r="B402" t="s">
        <v>23</v>
      </c>
      <c r="C402">
        <v>2011</v>
      </c>
      <c r="D402" t="s">
        <v>1278</v>
      </c>
      <c r="E402" t="s">
        <v>1279</v>
      </c>
      <c r="F402" t="s">
        <v>20</v>
      </c>
      <c r="G402" t="s">
        <v>30</v>
      </c>
      <c r="H402">
        <v>5585921</v>
      </c>
      <c r="I402">
        <v>2484407008.0862498</v>
      </c>
      <c r="J402">
        <v>2173227762.8032298</v>
      </c>
      <c r="K402">
        <v>3511004043.1266799</v>
      </c>
      <c r="L402">
        <v>0</v>
      </c>
      <c r="M402">
        <v>1</v>
      </c>
      <c r="N402">
        <f t="shared" si="72"/>
        <v>1</v>
      </c>
      <c r="O402">
        <f t="shared" si="73"/>
        <v>0</v>
      </c>
      <c r="P402">
        <f t="shared" si="74"/>
        <v>0</v>
      </c>
      <c r="Q402">
        <f t="shared" si="75"/>
        <v>0</v>
      </c>
      <c r="R402">
        <f t="shared" si="77"/>
        <v>0</v>
      </c>
      <c r="S402">
        <f t="shared" si="78"/>
        <v>0</v>
      </c>
      <c r="T402">
        <f t="shared" si="79"/>
        <v>0</v>
      </c>
      <c r="U402">
        <f t="shared" si="76"/>
        <v>0</v>
      </c>
      <c r="V402">
        <f t="shared" si="80"/>
        <v>0</v>
      </c>
      <c r="W402">
        <f t="shared" si="81"/>
        <v>0</v>
      </c>
      <c r="X402">
        <f t="shared" si="82"/>
        <v>0</v>
      </c>
      <c r="Y402">
        <f t="shared" si="83"/>
        <v>0</v>
      </c>
    </row>
    <row r="403" spans="1:25" x14ac:dyDescent="0.25">
      <c r="A403" t="s">
        <v>1280</v>
      </c>
      <c r="B403" t="s">
        <v>23</v>
      </c>
      <c r="C403">
        <v>2011</v>
      </c>
      <c r="D403" t="s">
        <v>1281</v>
      </c>
      <c r="E403" t="s">
        <v>1282</v>
      </c>
      <c r="F403" t="s">
        <v>43</v>
      </c>
      <c r="G403" t="s">
        <v>21</v>
      </c>
      <c r="H403">
        <v>12300</v>
      </c>
      <c r="I403">
        <v>302189195.86702597</v>
      </c>
      <c r="J403">
        <v>300100696.31626201</v>
      </c>
      <c r="K403">
        <v>183063387.241689</v>
      </c>
      <c r="L403">
        <v>0</v>
      </c>
      <c r="M403">
        <v>0</v>
      </c>
      <c r="N403">
        <f t="shared" si="72"/>
        <v>0</v>
      </c>
      <c r="O403">
        <f t="shared" si="73"/>
        <v>0</v>
      </c>
      <c r="P403">
        <f t="shared" si="74"/>
        <v>0</v>
      </c>
      <c r="Q403">
        <f t="shared" si="75"/>
        <v>1</v>
      </c>
      <c r="R403">
        <f t="shared" si="77"/>
        <v>0</v>
      </c>
      <c r="S403">
        <f t="shared" si="78"/>
        <v>0</v>
      </c>
      <c r="T403">
        <f t="shared" si="79"/>
        <v>0</v>
      </c>
      <c r="U403">
        <f t="shared" si="76"/>
        <v>0</v>
      </c>
      <c r="V403">
        <f t="shared" si="80"/>
        <v>0</v>
      </c>
      <c r="W403">
        <f t="shared" si="81"/>
        <v>0</v>
      </c>
      <c r="X403">
        <f t="shared" si="82"/>
        <v>0</v>
      </c>
      <c r="Y403">
        <f t="shared" si="83"/>
        <v>0</v>
      </c>
    </row>
    <row r="404" spans="1:25" x14ac:dyDescent="0.25">
      <c r="A404" t="s">
        <v>1283</v>
      </c>
      <c r="B404" t="s">
        <v>23</v>
      </c>
      <c r="C404">
        <v>2011</v>
      </c>
      <c r="D404" t="s">
        <v>1284</v>
      </c>
      <c r="E404" t="s">
        <v>1285</v>
      </c>
      <c r="F404" t="s">
        <v>43</v>
      </c>
      <c r="G404" t="s">
        <v>30</v>
      </c>
      <c r="H404">
        <v>17072158</v>
      </c>
      <c r="I404">
        <v>26674106019.766399</v>
      </c>
      <c r="J404">
        <v>23385233602.875099</v>
      </c>
      <c r="K404">
        <v>30433115453.728699</v>
      </c>
      <c r="L404">
        <v>0</v>
      </c>
      <c r="M404">
        <v>1</v>
      </c>
      <c r="N404">
        <f t="shared" si="72"/>
        <v>0</v>
      </c>
      <c r="O404">
        <f t="shared" si="73"/>
        <v>0</v>
      </c>
      <c r="P404">
        <f t="shared" si="74"/>
        <v>0</v>
      </c>
      <c r="Q404">
        <f t="shared" si="75"/>
        <v>1</v>
      </c>
      <c r="R404">
        <f t="shared" si="77"/>
        <v>0</v>
      </c>
      <c r="S404">
        <f t="shared" si="78"/>
        <v>0</v>
      </c>
      <c r="T404">
        <f t="shared" si="79"/>
        <v>0</v>
      </c>
      <c r="U404">
        <f t="shared" si="76"/>
        <v>0</v>
      </c>
      <c r="V404">
        <f t="shared" si="80"/>
        <v>0</v>
      </c>
      <c r="W404">
        <f t="shared" si="81"/>
        <v>0</v>
      </c>
      <c r="X404">
        <f t="shared" si="82"/>
        <v>0</v>
      </c>
      <c r="Y404">
        <f t="shared" si="83"/>
        <v>0</v>
      </c>
    </row>
    <row r="405" spans="1:25" x14ac:dyDescent="0.25">
      <c r="A405" t="s">
        <v>1286</v>
      </c>
      <c r="B405" t="s">
        <v>45</v>
      </c>
      <c r="C405">
        <v>2011</v>
      </c>
      <c r="D405" t="s">
        <v>1287</v>
      </c>
      <c r="E405" t="s">
        <v>1288</v>
      </c>
      <c r="F405" t="s">
        <v>43</v>
      </c>
      <c r="G405" t="s">
        <v>30</v>
      </c>
      <c r="H405">
        <v>2954695</v>
      </c>
      <c r="I405">
        <v>11295987442.3624</v>
      </c>
      <c r="J405">
        <v>6924359854.80231</v>
      </c>
      <c r="K405">
        <v>33571078190.915298</v>
      </c>
      <c r="L405">
        <v>0</v>
      </c>
      <c r="M405">
        <v>1</v>
      </c>
      <c r="N405">
        <f t="shared" si="72"/>
        <v>0</v>
      </c>
      <c r="O405">
        <f t="shared" si="73"/>
        <v>0</v>
      </c>
      <c r="P405">
        <f t="shared" si="74"/>
        <v>0</v>
      </c>
      <c r="Q405">
        <f t="shared" si="75"/>
        <v>1</v>
      </c>
      <c r="R405">
        <f t="shared" si="77"/>
        <v>0</v>
      </c>
      <c r="S405">
        <f t="shared" si="78"/>
        <v>0</v>
      </c>
      <c r="T405">
        <f t="shared" si="79"/>
        <v>0</v>
      </c>
      <c r="U405">
        <f t="shared" si="76"/>
        <v>0</v>
      </c>
      <c r="V405">
        <f t="shared" si="80"/>
        <v>0</v>
      </c>
      <c r="W405">
        <f t="shared" si="81"/>
        <v>0</v>
      </c>
      <c r="X405">
        <f t="shared" si="82"/>
        <v>0</v>
      </c>
      <c r="Y405">
        <f t="shared" si="83"/>
        <v>0</v>
      </c>
    </row>
    <row r="406" spans="1:25" x14ac:dyDescent="0.25">
      <c r="A406" t="s">
        <v>1289</v>
      </c>
      <c r="B406" t="s">
        <v>17</v>
      </c>
      <c r="C406">
        <v>2011</v>
      </c>
      <c r="D406" t="s">
        <v>1290</v>
      </c>
      <c r="E406" t="s">
        <v>1291</v>
      </c>
      <c r="F406" t="s">
        <v>20</v>
      </c>
      <c r="G406" t="s">
        <v>30</v>
      </c>
      <c r="H406">
        <v>2252452</v>
      </c>
      <c r="I406">
        <v>9809440769.6933308</v>
      </c>
      <c r="J406">
        <v>9331737823.2110596</v>
      </c>
      <c r="K406">
        <v>9158472639.8075809</v>
      </c>
      <c r="L406">
        <v>0</v>
      </c>
      <c r="M406">
        <v>1</v>
      </c>
      <c r="N406">
        <f t="shared" si="72"/>
        <v>1</v>
      </c>
      <c r="O406">
        <f t="shared" si="73"/>
        <v>0</v>
      </c>
      <c r="P406">
        <f t="shared" si="74"/>
        <v>0</v>
      </c>
      <c r="Q406">
        <f t="shared" si="75"/>
        <v>0</v>
      </c>
      <c r="R406">
        <f t="shared" si="77"/>
        <v>0</v>
      </c>
      <c r="S406">
        <f t="shared" si="78"/>
        <v>0</v>
      </c>
      <c r="T406">
        <f t="shared" si="79"/>
        <v>0</v>
      </c>
      <c r="U406">
        <f t="shared" si="76"/>
        <v>0</v>
      </c>
      <c r="V406">
        <f t="shared" si="80"/>
        <v>0</v>
      </c>
      <c r="W406">
        <f t="shared" si="81"/>
        <v>0</v>
      </c>
      <c r="X406">
        <f t="shared" si="82"/>
        <v>0</v>
      </c>
      <c r="Y406">
        <f t="shared" si="83"/>
        <v>0</v>
      </c>
    </row>
    <row r="407" spans="1:25" x14ac:dyDescent="0.25">
      <c r="A407" t="s">
        <v>1292</v>
      </c>
      <c r="B407" t="s">
        <v>129</v>
      </c>
      <c r="C407">
        <v>2011</v>
      </c>
      <c r="D407" t="s">
        <v>1293</v>
      </c>
      <c r="E407" t="s">
        <v>1294</v>
      </c>
      <c r="F407" t="s">
        <v>34</v>
      </c>
      <c r="G407" t="s">
        <v>30</v>
      </c>
      <c r="H407">
        <v>5540789</v>
      </c>
      <c r="I407">
        <v>97429492344.883102</v>
      </c>
      <c r="J407">
        <v>91116841257.050797</v>
      </c>
      <c r="K407">
        <v>76077356970.185303</v>
      </c>
      <c r="L407">
        <v>0</v>
      </c>
      <c r="M407">
        <v>1</v>
      </c>
      <c r="N407">
        <f t="shared" si="72"/>
        <v>0</v>
      </c>
      <c r="O407">
        <f t="shared" si="73"/>
        <v>1</v>
      </c>
      <c r="P407">
        <f t="shared" si="74"/>
        <v>0</v>
      </c>
      <c r="Q407">
        <f t="shared" si="75"/>
        <v>0</v>
      </c>
      <c r="R407">
        <f t="shared" si="77"/>
        <v>0</v>
      </c>
      <c r="S407">
        <f t="shared" si="78"/>
        <v>0</v>
      </c>
      <c r="T407">
        <f t="shared" si="79"/>
        <v>0</v>
      </c>
      <c r="U407">
        <f t="shared" si="76"/>
        <v>0</v>
      </c>
      <c r="V407">
        <f t="shared" si="80"/>
        <v>0</v>
      </c>
      <c r="W407">
        <f t="shared" si="81"/>
        <v>0</v>
      </c>
      <c r="X407">
        <f t="shared" si="82"/>
        <v>0</v>
      </c>
      <c r="Y407">
        <f t="shared" si="83"/>
        <v>0</v>
      </c>
    </row>
    <row r="408" spans="1:25" x14ac:dyDescent="0.25">
      <c r="A408" t="s">
        <v>1295</v>
      </c>
      <c r="B408" t="s">
        <v>1003</v>
      </c>
      <c r="C408">
        <v>2011</v>
      </c>
      <c r="D408" t="s">
        <v>1296</v>
      </c>
      <c r="E408" t="s">
        <v>1297</v>
      </c>
      <c r="F408" t="s">
        <v>39</v>
      </c>
      <c r="G408" t="s">
        <v>21</v>
      </c>
      <c r="H408">
        <v>6027000</v>
      </c>
      <c r="I408">
        <v>6059555583.12183</v>
      </c>
      <c r="J408">
        <v>6082910991.4340096</v>
      </c>
      <c r="K408">
        <v>8691510195.4314709</v>
      </c>
      <c r="L408">
        <v>0</v>
      </c>
      <c r="M408">
        <v>0</v>
      </c>
      <c r="N408">
        <f t="shared" si="72"/>
        <v>0</v>
      </c>
      <c r="O408">
        <f t="shared" si="73"/>
        <v>0</v>
      </c>
      <c r="P408">
        <f t="shared" si="74"/>
        <v>1</v>
      </c>
      <c r="Q408">
        <f t="shared" si="75"/>
        <v>0</v>
      </c>
      <c r="R408">
        <f t="shared" si="77"/>
        <v>0</v>
      </c>
      <c r="S408">
        <f t="shared" si="78"/>
        <v>0</v>
      </c>
      <c r="T408">
        <f t="shared" si="79"/>
        <v>0</v>
      </c>
      <c r="U408">
        <f t="shared" si="76"/>
        <v>0</v>
      </c>
      <c r="V408">
        <f t="shared" si="80"/>
        <v>0</v>
      </c>
      <c r="W408">
        <f t="shared" si="81"/>
        <v>0</v>
      </c>
      <c r="X408">
        <f t="shared" si="82"/>
        <v>0</v>
      </c>
      <c r="Y408">
        <f t="shared" si="83"/>
        <v>0</v>
      </c>
    </row>
    <row r="409" spans="1:25" x14ac:dyDescent="0.25">
      <c r="A409" t="s">
        <v>1298</v>
      </c>
      <c r="B409" t="s">
        <v>60</v>
      </c>
      <c r="C409">
        <v>2011</v>
      </c>
      <c r="D409" t="s">
        <v>1299</v>
      </c>
      <c r="E409" t="s">
        <v>1300</v>
      </c>
      <c r="F409" t="s">
        <v>78</v>
      </c>
      <c r="G409" t="s">
        <v>30</v>
      </c>
      <c r="H409">
        <v>275457</v>
      </c>
      <c r="I409">
        <v>16865242718.4466</v>
      </c>
      <c r="J409">
        <v>15925436893.203899</v>
      </c>
      <c r="K409">
        <v>27184466019.4175</v>
      </c>
      <c r="L409">
        <v>0</v>
      </c>
      <c r="M409">
        <v>1</v>
      </c>
      <c r="N409">
        <f t="shared" si="72"/>
        <v>0</v>
      </c>
      <c r="O409">
        <f t="shared" si="73"/>
        <v>0</v>
      </c>
      <c r="P409">
        <f t="shared" si="74"/>
        <v>0</v>
      </c>
      <c r="Q409">
        <f t="shared" si="75"/>
        <v>0</v>
      </c>
      <c r="R409">
        <f t="shared" si="77"/>
        <v>0</v>
      </c>
      <c r="S409">
        <f t="shared" si="78"/>
        <v>1</v>
      </c>
      <c r="T409">
        <f t="shared" si="79"/>
        <v>0</v>
      </c>
      <c r="U409">
        <f t="shared" si="76"/>
        <v>0</v>
      </c>
      <c r="V409">
        <f t="shared" si="80"/>
        <v>0</v>
      </c>
      <c r="W409">
        <f t="shared" si="81"/>
        <v>0</v>
      </c>
      <c r="X409">
        <f t="shared" si="82"/>
        <v>0</v>
      </c>
      <c r="Y409">
        <f t="shared" si="83"/>
        <v>0</v>
      </c>
    </row>
    <row r="410" spans="1:25" x14ac:dyDescent="0.25">
      <c r="A410" t="s">
        <v>1301</v>
      </c>
      <c r="B410" t="s">
        <v>71</v>
      </c>
      <c r="C410">
        <v>2011</v>
      </c>
      <c r="D410" t="s">
        <v>1302</v>
      </c>
      <c r="E410" t="s">
        <v>1303</v>
      </c>
      <c r="F410" t="s">
        <v>124</v>
      </c>
      <c r="G410" t="s">
        <v>30</v>
      </c>
      <c r="H410">
        <v>3729323</v>
      </c>
      <c r="I410">
        <v>46542000000</v>
      </c>
      <c r="J410">
        <v>35830000000</v>
      </c>
      <c r="K410">
        <v>79974000000</v>
      </c>
      <c r="L410">
        <v>0</v>
      </c>
      <c r="M410">
        <v>1</v>
      </c>
      <c r="N410">
        <f t="shared" si="72"/>
        <v>0</v>
      </c>
      <c r="O410">
        <f t="shared" si="73"/>
        <v>0</v>
      </c>
      <c r="P410">
        <f t="shared" si="74"/>
        <v>0</v>
      </c>
      <c r="Q410">
        <f t="shared" si="75"/>
        <v>0</v>
      </c>
      <c r="R410">
        <f t="shared" si="77"/>
        <v>0</v>
      </c>
      <c r="S410">
        <f t="shared" si="78"/>
        <v>0</v>
      </c>
      <c r="T410">
        <f t="shared" si="79"/>
        <v>1</v>
      </c>
      <c r="U410">
        <f t="shared" si="76"/>
        <v>0</v>
      </c>
      <c r="V410">
        <f t="shared" si="80"/>
        <v>0</v>
      </c>
      <c r="W410">
        <f t="shared" si="81"/>
        <v>0</v>
      </c>
      <c r="X410">
        <f t="shared" si="82"/>
        <v>0</v>
      </c>
      <c r="Y410">
        <f t="shared" si="83"/>
        <v>0</v>
      </c>
    </row>
    <row r="411" spans="1:25" x14ac:dyDescent="0.25">
      <c r="A411" t="s">
        <v>1304</v>
      </c>
      <c r="B411" t="s">
        <v>71</v>
      </c>
      <c r="C411">
        <v>2011</v>
      </c>
      <c r="D411" t="s">
        <v>1305</v>
      </c>
      <c r="E411" t="s">
        <v>1306</v>
      </c>
      <c r="F411" t="s">
        <v>20</v>
      </c>
      <c r="G411" t="s">
        <v>30</v>
      </c>
      <c r="H411">
        <v>37151000</v>
      </c>
      <c r="I411">
        <v>59985000000</v>
      </c>
      <c r="J411">
        <v>56384000000</v>
      </c>
      <c r="K411">
        <v>69224000000</v>
      </c>
      <c r="L411">
        <v>0</v>
      </c>
      <c r="M411">
        <v>1</v>
      </c>
      <c r="N411">
        <f t="shared" si="72"/>
        <v>1</v>
      </c>
      <c r="O411">
        <f t="shared" si="73"/>
        <v>0</v>
      </c>
      <c r="P411">
        <f t="shared" si="74"/>
        <v>0</v>
      </c>
      <c r="Q411">
        <f t="shared" si="75"/>
        <v>0</v>
      </c>
      <c r="R411">
        <f t="shared" si="77"/>
        <v>0</v>
      </c>
      <c r="S411">
        <f t="shared" si="78"/>
        <v>0</v>
      </c>
      <c r="T411">
        <f t="shared" si="79"/>
        <v>0</v>
      </c>
      <c r="U411">
        <f t="shared" si="76"/>
        <v>0</v>
      </c>
      <c r="V411">
        <f t="shared" si="80"/>
        <v>0</v>
      </c>
      <c r="W411">
        <f t="shared" si="81"/>
        <v>0</v>
      </c>
      <c r="X411">
        <f t="shared" si="82"/>
        <v>0</v>
      </c>
      <c r="Y411">
        <f t="shared" si="83"/>
        <v>0</v>
      </c>
    </row>
    <row r="412" spans="1:25" x14ac:dyDescent="0.25">
      <c r="A412" t="s">
        <v>1307</v>
      </c>
      <c r="B412" t="s">
        <v>71</v>
      </c>
      <c r="C412">
        <v>2011</v>
      </c>
      <c r="D412" t="s">
        <v>1308</v>
      </c>
      <c r="E412" t="s">
        <v>1309</v>
      </c>
      <c r="F412" t="s">
        <v>20</v>
      </c>
      <c r="G412" t="s">
        <v>30</v>
      </c>
      <c r="H412">
        <v>3593390</v>
      </c>
      <c r="I412">
        <v>9937800000</v>
      </c>
      <c r="J412">
        <v>7273600000</v>
      </c>
      <c r="K412">
        <v>15786900000</v>
      </c>
      <c r="L412">
        <v>0</v>
      </c>
      <c r="M412">
        <v>1</v>
      </c>
      <c r="N412">
        <f t="shared" si="72"/>
        <v>1</v>
      </c>
      <c r="O412">
        <f t="shared" si="73"/>
        <v>0</v>
      </c>
      <c r="P412">
        <f t="shared" si="74"/>
        <v>0</v>
      </c>
      <c r="Q412">
        <f t="shared" si="75"/>
        <v>0</v>
      </c>
      <c r="R412">
        <f t="shared" si="77"/>
        <v>0</v>
      </c>
      <c r="S412">
        <f t="shared" si="78"/>
        <v>0</v>
      </c>
      <c r="T412">
        <f t="shared" si="79"/>
        <v>0</v>
      </c>
      <c r="U412">
        <f t="shared" si="76"/>
        <v>0</v>
      </c>
      <c r="V412">
        <f t="shared" si="80"/>
        <v>0</v>
      </c>
      <c r="W412">
        <f t="shared" si="81"/>
        <v>0</v>
      </c>
      <c r="X412">
        <f t="shared" si="82"/>
        <v>0</v>
      </c>
      <c r="Y412">
        <f t="shared" si="83"/>
        <v>0</v>
      </c>
    </row>
    <row r="413" spans="1:25" x14ac:dyDescent="0.25">
      <c r="A413" t="s">
        <v>1310</v>
      </c>
      <c r="B413" t="s">
        <v>49</v>
      </c>
      <c r="C413">
        <v>2011</v>
      </c>
      <c r="D413" t="s">
        <v>1311</v>
      </c>
      <c r="E413" t="s">
        <v>1312</v>
      </c>
      <c r="F413" t="s">
        <v>43</v>
      </c>
      <c r="G413" t="s">
        <v>30</v>
      </c>
      <c r="H413">
        <v>34377000</v>
      </c>
      <c r="I413">
        <v>57183200385.459602</v>
      </c>
      <c r="J413">
        <v>53400877991.327202</v>
      </c>
      <c r="K413">
        <v>58358316826.382599</v>
      </c>
      <c r="L413">
        <v>0</v>
      </c>
      <c r="M413">
        <v>1</v>
      </c>
      <c r="N413">
        <f t="shared" si="72"/>
        <v>0</v>
      </c>
      <c r="O413">
        <f t="shared" si="73"/>
        <v>0</v>
      </c>
      <c r="P413">
        <f t="shared" si="74"/>
        <v>0</v>
      </c>
      <c r="Q413">
        <f t="shared" si="75"/>
        <v>1</v>
      </c>
      <c r="R413">
        <f t="shared" si="77"/>
        <v>0</v>
      </c>
      <c r="S413">
        <f t="shared" si="78"/>
        <v>0</v>
      </c>
      <c r="T413">
        <f t="shared" si="79"/>
        <v>0</v>
      </c>
      <c r="U413">
        <f t="shared" si="76"/>
        <v>0</v>
      </c>
      <c r="V413">
        <f t="shared" si="80"/>
        <v>0</v>
      </c>
      <c r="W413">
        <f t="shared" si="81"/>
        <v>0</v>
      </c>
      <c r="X413">
        <f t="shared" si="82"/>
        <v>0</v>
      </c>
      <c r="Y413">
        <f t="shared" si="83"/>
        <v>0</v>
      </c>
    </row>
    <row r="414" spans="1:25" x14ac:dyDescent="0.25">
      <c r="A414" t="s">
        <v>1313</v>
      </c>
      <c r="B414" t="s">
        <v>56</v>
      </c>
      <c r="C414">
        <v>2011</v>
      </c>
      <c r="D414" t="s">
        <v>1314</v>
      </c>
      <c r="E414" t="s">
        <v>1315</v>
      </c>
      <c r="F414" t="s">
        <v>43</v>
      </c>
      <c r="G414" t="s">
        <v>21</v>
      </c>
      <c r="H414">
        <v>31000</v>
      </c>
      <c r="I414">
        <v>494409348.73448902</v>
      </c>
      <c r="J414">
        <v>405022323.20183003</v>
      </c>
      <c r="K414">
        <v>815058072.10155904</v>
      </c>
      <c r="L414">
        <v>0</v>
      </c>
      <c r="M414">
        <v>0</v>
      </c>
      <c r="N414">
        <f t="shared" si="72"/>
        <v>0</v>
      </c>
      <c r="O414">
        <f t="shared" si="73"/>
        <v>0</v>
      </c>
      <c r="P414">
        <f t="shared" si="74"/>
        <v>0</v>
      </c>
      <c r="Q414">
        <f t="shared" si="75"/>
        <v>1</v>
      </c>
      <c r="R414">
        <f t="shared" si="77"/>
        <v>0</v>
      </c>
      <c r="S414">
        <f t="shared" si="78"/>
        <v>0</v>
      </c>
      <c r="T414">
        <f t="shared" si="79"/>
        <v>0</v>
      </c>
      <c r="U414">
        <f t="shared" si="76"/>
        <v>0</v>
      </c>
      <c r="V414">
        <f t="shared" si="80"/>
        <v>0</v>
      </c>
      <c r="W414">
        <f t="shared" si="81"/>
        <v>0</v>
      </c>
      <c r="X414">
        <f t="shared" si="82"/>
        <v>0</v>
      </c>
      <c r="Y414">
        <f t="shared" si="83"/>
        <v>0</v>
      </c>
    </row>
    <row r="415" spans="1:25" x14ac:dyDescent="0.25">
      <c r="A415" t="s">
        <v>1316</v>
      </c>
      <c r="B415" t="s">
        <v>17</v>
      </c>
      <c r="C415">
        <v>2011</v>
      </c>
      <c r="D415" t="s">
        <v>1317</v>
      </c>
      <c r="E415" t="s">
        <v>1318</v>
      </c>
      <c r="F415" t="s">
        <v>20</v>
      </c>
      <c r="G415" t="s">
        <v>21</v>
      </c>
      <c r="H415">
        <v>42000</v>
      </c>
      <c r="I415">
        <v>419085989.17618799</v>
      </c>
      <c r="J415">
        <v>387396271.79795498</v>
      </c>
      <c r="K415">
        <v>675057125.67648804</v>
      </c>
      <c r="L415">
        <v>0</v>
      </c>
      <c r="M415">
        <v>0</v>
      </c>
      <c r="N415">
        <f t="shared" si="72"/>
        <v>1</v>
      </c>
      <c r="O415">
        <f t="shared" si="73"/>
        <v>0</v>
      </c>
      <c r="P415">
        <f t="shared" si="74"/>
        <v>0</v>
      </c>
      <c r="Q415">
        <f t="shared" si="75"/>
        <v>0</v>
      </c>
      <c r="R415">
        <f t="shared" si="77"/>
        <v>0</v>
      </c>
      <c r="S415">
        <f t="shared" si="78"/>
        <v>0</v>
      </c>
      <c r="T415">
        <f t="shared" si="79"/>
        <v>0</v>
      </c>
      <c r="U415">
        <f t="shared" si="76"/>
        <v>0</v>
      </c>
      <c r="V415">
        <f t="shared" si="80"/>
        <v>0</v>
      </c>
      <c r="W415">
        <f t="shared" si="81"/>
        <v>0</v>
      </c>
      <c r="X415">
        <f t="shared" si="82"/>
        <v>0</v>
      </c>
      <c r="Y415">
        <f t="shared" si="83"/>
        <v>0</v>
      </c>
    </row>
    <row r="416" spans="1:25" x14ac:dyDescent="0.25">
      <c r="A416" t="s">
        <v>1319</v>
      </c>
      <c r="B416" t="s">
        <v>17</v>
      </c>
      <c r="C416">
        <v>2011</v>
      </c>
      <c r="D416" t="s">
        <v>1320</v>
      </c>
      <c r="E416" t="s">
        <v>1321</v>
      </c>
      <c r="F416" t="s">
        <v>43</v>
      </c>
      <c r="G416" t="s">
        <v>21</v>
      </c>
      <c r="H416">
        <v>290000</v>
      </c>
      <c r="I416">
        <v>1246277811.1846099</v>
      </c>
      <c r="J416">
        <v>1141190619.3626001</v>
      </c>
      <c r="K416">
        <v>1695682501.50331</v>
      </c>
      <c r="L416">
        <v>0</v>
      </c>
      <c r="M416">
        <v>0</v>
      </c>
      <c r="N416">
        <f t="shared" si="72"/>
        <v>0</v>
      </c>
      <c r="O416">
        <f t="shared" si="73"/>
        <v>0</v>
      </c>
      <c r="P416">
        <f t="shared" si="74"/>
        <v>0</v>
      </c>
      <c r="Q416">
        <f t="shared" si="75"/>
        <v>1</v>
      </c>
      <c r="R416">
        <f t="shared" si="77"/>
        <v>0</v>
      </c>
      <c r="S416">
        <f t="shared" si="78"/>
        <v>0</v>
      </c>
      <c r="T416">
        <f t="shared" si="79"/>
        <v>0</v>
      </c>
      <c r="U416">
        <f t="shared" si="76"/>
        <v>0</v>
      </c>
      <c r="V416">
        <f t="shared" si="80"/>
        <v>0</v>
      </c>
      <c r="W416">
        <f t="shared" si="81"/>
        <v>0</v>
      </c>
      <c r="X416">
        <f t="shared" si="82"/>
        <v>0</v>
      </c>
      <c r="Y416">
        <f t="shared" si="83"/>
        <v>0</v>
      </c>
    </row>
    <row r="417" spans="1:25" x14ac:dyDescent="0.25">
      <c r="A417" t="s">
        <v>1322</v>
      </c>
      <c r="B417" t="s">
        <v>17</v>
      </c>
      <c r="C417">
        <v>2011</v>
      </c>
      <c r="D417" t="s">
        <v>1323</v>
      </c>
      <c r="E417" t="s">
        <v>1324</v>
      </c>
      <c r="F417" t="s">
        <v>156</v>
      </c>
      <c r="G417" t="s">
        <v>21</v>
      </c>
      <c r="H417">
        <v>259000</v>
      </c>
      <c r="I417">
        <v>954455802.76608503</v>
      </c>
      <c r="J417">
        <v>927107636.80096197</v>
      </c>
      <c r="K417">
        <v>1534852675.88695</v>
      </c>
      <c r="L417">
        <v>0</v>
      </c>
      <c r="M417">
        <v>0</v>
      </c>
      <c r="N417">
        <f t="shared" si="72"/>
        <v>0</v>
      </c>
      <c r="O417">
        <f t="shared" si="73"/>
        <v>0</v>
      </c>
      <c r="P417">
        <f t="shared" si="74"/>
        <v>0</v>
      </c>
      <c r="Q417">
        <f t="shared" si="75"/>
        <v>0</v>
      </c>
      <c r="R417">
        <f t="shared" si="77"/>
        <v>0</v>
      </c>
      <c r="S417">
        <f t="shared" si="78"/>
        <v>0</v>
      </c>
      <c r="T417">
        <f t="shared" si="79"/>
        <v>0</v>
      </c>
      <c r="U417">
        <f t="shared" si="76"/>
        <v>0</v>
      </c>
      <c r="V417">
        <f t="shared" si="80"/>
        <v>0</v>
      </c>
      <c r="W417">
        <f t="shared" si="81"/>
        <v>0</v>
      </c>
      <c r="X417">
        <f t="shared" si="82"/>
        <v>0</v>
      </c>
      <c r="Y417">
        <f t="shared" si="83"/>
        <v>0</v>
      </c>
    </row>
    <row r="418" spans="1:25" x14ac:dyDescent="0.25">
      <c r="A418" t="s">
        <v>1325</v>
      </c>
      <c r="B418" t="s">
        <v>56</v>
      </c>
      <c r="C418">
        <v>2011</v>
      </c>
      <c r="D418" t="s">
        <v>1326</v>
      </c>
      <c r="E418" t="s">
        <v>1327</v>
      </c>
      <c r="F418" t="s">
        <v>43</v>
      </c>
      <c r="G418" t="s">
        <v>21</v>
      </c>
      <c r="H418">
        <v>3500000</v>
      </c>
      <c r="I418">
        <v>11239555949.411301</v>
      </c>
      <c r="J418">
        <v>10964878963.7586</v>
      </c>
      <c r="K418">
        <v>5126652163.2056398</v>
      </c>
      <c r="L418">
        <v>0</v>
      </c>
      <c r="M418">
        <v>0</v>
      </c>
      <c r="N418">
        <f t="shared" si="72"/>
        <v>0</v>
      </c>
      <c r="O418">
        <f t="shared" si="73"/>
        <v>0</v>
      </c>
      <c r="P418">
        <f t="shared" si="74"/>
        <v>0</v>
      </c>
      <c r="Q418">
        <f t="shared" si="75"/>
        <v>1</v>
      </c>
      <c r="R418">
        <f t="shared" si="77"/>
        <v>0</v>
      </c>
      <c r="S418">
        <f t="shared" si="78"/>
        <v>0</v>
      </c>
      <c r="T418">
        <f t="shared" si="79"/>
        <v>0</v>
      </c>
      <c r="U418">
        <f t="shared" si="76"/>
        <v>0</v>
      </c>
      <c r="V418">
        <f t="shared" si="80"/>
        <v>0</v>
      </c>
      <c r="W418">
        <f t="shared" si="81"/>
        <v>0</v>
      </c>
      <c r="X418">
        <f t="shared" si="82"/>
        <v>0</v>
      </c>
      <c r="Y418">
        <f t="shared" si="83"/>
        <v>0</v>
      </c>
    </row>
    <row r="419" spans="1:25" x14ac:dyDescent="0.25">
      <c r="A419" t="s">
        <v>1328</v>
      </c>
      <c r="B419" t="s">
        <v>56</v>
      </c>
      <c r="C419">
        <v>2011</v>
      </c>
      <c r="D419" t="s">
        <v>1329</v>
      </c>
      <c r="E419" t="s">
        <v>1330</v>
      </c>
      <c r="F419" t="s">
        <v>102</v>
      </c>
      <c r="G419" t="s">
        <v>21</v>
      </c>
      <c r="H419">
        <v>4300</v>
      </c>
      <c r="I419">
        <v>196373715.82008001</v>
      </c>
      <c r="J419">
        <v>171793633.518168</v>
      </c>
      <c r="K419">
        <v>936775622.42806494</v>
      </c>
      <c r="L419">
        <v>0</v>
      </c>
      <c r="M419">
        <v>0</v>
      </c>
      <c r="N419">
        <f t="shared" si="72"/>
        <v>0</v>
      </c>
      <c r="O419">
        <f t="shared" si="73"/>
        <v>0</v>
      </c>
      <c r="P419">
        <f t="shared" si="74"/>
        <v>0</v>
      </c>
      <c r="Q419">
        <f t="shared" si="75"/>
        <v>0</v>
      </c>
      <c r="R419">
        <f t="shared" si="77"/>
        <v>1</v>
      </c>
      <c r="S419">
        <f t="shared" si="78"/>
        <v>0</v>
      </c>
      <c r="T419">
        <f t="shared" si="79"/>
        <v>0</v>
      </c>
      <c r="U419">
        <f t="shared" si="76"/>
        <v>0</v>
      </c>
      <c r="V419">
        <f t="shared" si="80"/>
        <v>0</v>
      </c>
      <c r="W419">
        <f t="shared" si="81"/>
        <v>0</v>
      </c>
      <c r="X419">
        <f t="shared" si="82"/>
        <v>0</v>
      </c>
      <c r="Y419">
        <f t="shared" si="83"/>
        <v>0</v>
      </c>
    </row>
    <row r="420" spans="1:25" x14ac:dyDescent="0.25">
      <c r="A420" t="s">
        <v>1331</v>
      </c>
      <c r="B420" t="s">
        <v>17</v>
      </c>
      <c r="C420">
        <v>2011</v>
      </c>
      <c r="D420" t="s">
        <v>1332</v>
      </c>
      <c r="E420" t="s">
        <v>1333</v>
      </c>
      <c r="F420" t="s">
        <v>20</v>
      </c>
      <c r="G420" t="s">
        <v>30</v>
      </c>
      <c r="H420">
        <v>4744523</v>
      </c>
      <c r="I420">
        <v>18517053517.738998</v>
      </c>
      <c r="J420">
        <v>17482092603.728199</v>
      </c>
      <c r="K420">
        <v>18851112447.384201</v>
      </c>
      <c r="L420">
        <v>0</v>
      </c>
      <c r="M420">
        <v>1</v>
      </c>
      <c r="N420">
        <f t="shared" si="72"/>
        <v>1</v>
      </c>
      <c r="O420">
        <f t="shared" si="73"/>
        <v>0</v>
      </c>
      <c r="P420">
        <f t="shared" si="74"/>
        <v>0</v>
      </c>
      <c r="Q420">
        <f t="shared" si="75"/>
        <v>0</v>
      </c>
      <c r="R420">
        <f t="shared" si="77"/>
        <v>0</v>
      </c>
      <c r="S420">
        <f t="shared" si="78"/>
        <v>0</v>
      </c>
      <c r="T420">
        <f t="shared" si="79"/>
        <v>0</v>
      </c>
      <c r="U420">
        <f t="shared" si="76"/>
        <v>0</v>
      </c>
      <c r="V420">
        <f t="shared" si="80"/>
        <v>0</v>
      </c>
      <c r="W420">
        <f t="shared" si="81"/>
        <v>0</v>
      </c>
      <c r="X420">
        <f t="shared" si="82"/>
        <v>0</v>
      </c>
      <c r="Y420">
        <f t="shared" si="83"/>
        <v>0</v>
      </c>
    </row>
    <row r="421" spans="1:25" x14ac:dyDescent="0.25">
      <c r="A421" t="s">
        <v>1334</v>
      </c>
      <c r="B421" t="s">
        <v>17</v>
      </c>
      <c r="C421">
        <v>2011</v>
      </c>
      <c r="D421" t="s">
        <v>1335</v>
      </c>
      <c r="E421" t="s">
        <v>1336</v>
      </c>
      <c r="F421" t="s">
        <v>20</v>
      </c>
      <c r="G421" t="s">
        <v>21</v>
      </c>
      <c r="H421">
        <v>2250000</v>
      </c>
      <c r="I421">
        <v>8230883944.6782904</v>
      </c>
      <c r="J421">
        <v>7884678292.2429304</v>
      </c>
      <c r="K421">
        <v>8730090198.4365597</v>
      </c>
      <c r="L421">
        <v>0</v>
      </c>
      <c r="M421">
        <v>0</v>
      </c>
      <c r="N421">
        <f t="shared" si="72"/>
        <v>1</v>
      </c>
      <c r="O421">
        <f t="shared" si="73"/>
        <v>0</v>
      </c>
      <c r="P421">
        <f t="shared" si="74"/>
        <v>0</v>
      </c>
      <c r="Q421">
        <f t="shared" si="75"/>
        <v>0</v>
      </c>
      <c r="R421">
        <f t="shared" si="77"/>
        <v>0</v>
      </c>
      <c r="S421">
        <f t="shared" si="78"/>
        <v>0</v>
      </c>
      <c r="T421">
        <f t="shared" si="79"/>
        <v>0</v>
      </c>
      <c r="U421">
        <f t="shared" si="76"/>
        <v>0</v>
      </c>
      <c r="V421">
        <f t="shared" si="80"/>
        <v>0</v>
      </c>
      <c r="W421">
        <f t="shared" si="81"/>
        <v>0</v>
      </c>
      <c r="X421">
        <f t="shared" si="82"/>
        <v>0</v>
      </c>
      <c r="Y421">
        <f t="shared" si="83"/>
        <v>0</v>
      </c>
    </row>
    <row r="422" spans="1:25" x14ac:dyDescent="0.25">
      <c r="A422" t="s">
        <v>1337</v>
      </c>
      <c r="B422" t="s">
        <v>17</v>
      </c>
      <c r="C422">
        <v>2011</v>
      </c>
      <c r="D422" t="s">
        <v>1338</v>
      </c>
      <c r="E422" t="s">
        <v>1339</v>
      </c>
      <c r="F422" t="s">
        <v>20</v>
      </c>
      <c r="G422" t="s">
        <v>21</v>
      </c>
      <c r="H422">
        <v>300000</v>
      </c>
      <c r="I422">
        <v>2958003607.9374599</v>
      </c>
      <c r="J422">
        <v>2738256163.5598302</v>
      </c>
      <c r="K422">
        <v>3304762477.4503899</v>
      </c>
      <c r="L422">
        <v>0</v>
      </c>
      <c r="M422">
        <v>0</v>
      </c>
      <c r="N422">
        <f t="shared" si="72"/>
        <v>1</v>
      </c>
      <c r="O422">
        <f t="shared" si="73"/>
        <v>0</v>
      </c>
      <c r="P422">
        <f t="shared" si="74"/>
        <v>0</v>
      </c>
      <c r="Q422">
        <f t="shared" si="75"/>
        <v>0</v>
      </c>
      <c r="R422">
        <f t="shared" si="77"/>
        <v>0</v>
      </c>
      <c r="S422">
        <f t="shared" si="78"/>
        <v>0</v>
      </c>
      <c r="T422">
        <f t="shared" si="79"/>
        <v>0</v>
      </c>
      <c r="U422">
        <f t="shared" si="76"/>
        <v>0</v>
      </c>
      <c r="V422">
        <f t="shared" si="80"/>
        <v>0</v>
      </c>
      <c r="W422">
        <f t="shared" si="81"/>
        <v>0</v>
      </c>
      <c r="X422">
        <f t="shared" si="82"/>
        <v>0</v>
      </c>
      <c r="Y422">
        <f t="shared" si="83"/>
        <v>0</v>
      </c>
    </row>
    <row r="423" spans="1:25" x14ac:dyDescent="0.25">
      <c r="A423" t="s">
        <v>1340</v>
      </c>
      <c r="B423" t="s">
        <v>104</v>
      </c>
      <c r="C423">
        <v>2011</v>
      </c>
      <c r="D423" t="s">
        <v>1341</v>
      </c>
      <c r="E423" t="s">
        <v>1342</v>
      </c>
      <c r="F423" t="s">
        <v>20</v>
      </c>
      <c r="G423" t="s">
        <v>21</v>
      </c>
      <c r="H423">
        <v>25300</v>
      </c>
      <c r="I423">
        <v>223605631.27373099</v>
      </c>
      <c r="J423">
        <v>202354879.31677699</v>
      </c>
      <c r="K423">
        <v>229430795.62803501</v>
      </c>
      <c r="L423">
        <v>0</v>
      </c>
      <c r="M423">
        <v>0</v>
      </c>
      <c r="N423">
        <f t="shared" si="72"/>
        <v>1</v>
      </c>
      <c r="O423">
        <f t="shared" si="73"/>
        <v>0</v>
      </c>
      <c r="P423">
        <f t="shared" si="74"/>
        <v>0</v>
      </c>
      <c r="Q423">
        <f t="shared" si="75"/>
        <v>0</v>
      </c>
      <c r="R423">
        <f t="shared" si="77"/>
        <v>0</v>
      </c>
      <c r="S423">
        <f t="shared" si="78"/>
        <v>0</v>
      </c>
      <c r="T423">
        <f t="shared" si="79"/>
        <v>0</v>
      </c>
      <c r="U423">
        <f t="shared" si="76"/>
        <v>0</v>
      </c>
      <c r="V423">
        <f t="shared" si="80"/>
        <v>0</v>
      </c>
      <c r="W423">
        <f t="shared" si="81"/>
        <v>0</v>
      </c>
      <c r="X423">
        <f t="shared" si="82"/>
        <v>0</v>
      </c>
      <c r="Y423">
        <f t="shared" si="83"/>
        <v>0</v>
      </c>
    </row>
    <row r="424" spans="1:25" x14ac:dyDescent="0.25">
      <c r="A424" t="s">
        <v>1343</v>
      </c>
      <c r="B424" t="s">
        <v>56</v>
      </c>
      <c r="C424">
        <v>2011</v>
      </c>
      <c r="D424" t="s">
        <v>1344</v>
      </c>
      <c r="E424" t="s">
        <v>1345</v>
      </c>
      <c r="F424" t="s">
        <v>124</v>
      </c>
      <c r="G424" t="s">
        <v>21</v>
      </c>
      <c r="H424">
        <v>138000</v>
      </c>
      <c r="I424">
        <v>3679444276.2039399</v>
      </c>
      <c r="J424">
        <v>3339183350.5457702</v>
      </c>
      <c r="K424">
        <v>3437320828.1034002</v>
      </c>
      <c r="L424">
        <v>0</v>
      </c>
      <c r="M424">
        <v>0</v>
      </c>
      <c r="N424">
        <f t="shared" si="72"/>
        <v>0</v>
      </c>
      <c r="O424">
        <f t="shared" si="73"/>
        <v>0</v>
      </c>
      <c r="P424">
        <f t="shared" si="74"/>
        <v>0</v>
      </c>
      <c r="Q424">
        <f t="shared" si="75"/>
        <v>0</v>
      </c>
      <c r="R424">
        <f t="shared" si="77"/>
        <v>0</v>
      </c>
      <c r="S424">
        <f t="shared" si="78"/>
        <v>0</v>
      </c>
      <c r="T424">
        <f t="shared" si="79"/>
        <v>1</v>
      </c>
      <c r="U424">
        <f t="shared" si="76"/>
        <v>0</v>
      </c>
      <c r="V424">
        <f t="shared" si="80"/>
        <v>0</v>
      </c>
      <c r="W424">
        <f t="shared" si="81"/>
        <v>0</v>
      </c>
      <c r="X424">
        <f t="shared" si="82"/>
        <v>0</v>
      </c>
      <c r="Y424">
        <f t="shared" si="83"/>
        <v>0</v>
      </c>
    </row>
    <row r="425" spans="1:25" x14ac:dyDescent="0.25">
      <c r="A425" t="s">
        <v>1346</v>
      </c>
      <c r="B425" t="s">
        <v>36</v>
      </c>
      <c r="C425">
        <v>2011</v>
      </c>
      <c r="D425" t="s">
        <v>1347</v>
      </c>
      <c r="E425" t="s">
        <v>1348</v>
      </c>
      <c r="F425" t="s">
        <v>43</v>
      </c>
      <c r="G425" t="s">
        <v>21</v>
      </c>
      <c r="H425">
        <v>106000</v>
      </c>
      <c r="I425">
        <v>946579704.29272497</v>
      </c>
      <c r="J425">
        <v>959129434.05603504</v>
      </c>
      <c r="K425">
        <v>370409827.91824597</v>
      </c>
      <c r="L425">
        <v>0</v>
      </c>
      <c r="M425">
        <v>0</v>
      </c>
      <c r="N425">
        <f t="shared" si="72"/>
        <v>0</v>
      </c>
      <c r="O425">
        <f t="shared" si="73"/>
        <v>0</v>
      </c>
      <c r="P425">
        <f t="shared" si="74"/>
        <v>0</v>
      </c>
      <c r="Q425">
        <f t="shared" si="75"/>
        <v>1</v>
      </c>
      <c r="R425">
        <f t="shared" si="77"/>
        <v>0</v>
      </c>
      <c r="S425">
        <f t="shared" si="78"/>
        <v>0</v>
      </c>
      <c r="T425">
        <f t="shared" si="79"/>
        <v>0</v>
      </c>
      <c r="U425">
        <f t="shared" si="76"/>
        <v>0</v>
      </c>
      <c r="V425">
        <f t="shared" si="80"/>
        <v>0</v>
      </c>
      <c r="W425">
        <f t="shared" si="81"/>
        <v>0</v>
      </c>
      <c r="X425">
        <f t="shared" si="82"/>
        <v>0</v>
      </c>
      <c r="Y425">
        <f t="shared" si="83"/>
        <v>0</v>
      </c>
    </row>
    <row r="426" spans="1:25" x14ac:dyDescent="0.25">
      <c r="A426" t="s">
        <v>1349</v>
      </c>
      <c r="B426" t="s">
        <v>121</v>
      </c>
      <c r="C426">
        <v>2011</v>
      </c>
      <c r="D426" t="s">
        <v>1350</v>
      </c>
      <c r="E426" t="s">
        <v>1351</v>
      </c>
      <c r="F426" t="s">
        <v>39</v>
      </c>
      <c r="G426" t="s">
        <v>21</v>
      </c>
      <c r="H426">
        <v>7204397.3499999996</v>
      </c>
      <c r="I426">
        <v>7035011349</v>
      </c>
      <c r="J426">
        <v>6961968217</v>
      </c>
      <c r="K426">
        <v>8707516267</v>
      </c>
      <c r="L426">
        <v>0</v>
      </c>
      <c r="M426">
        <v>0</v>
      </c>
      <c r="N426">
        <f t="shared" si="72"/>
        <v>0</v>
      </c>
      <c r="O426">
        <f t="shared" si="73"/>
        <v>0</v>
      </c>
      <c r="P426">
        <f t="shared" si="74"/>
        <v>1</v>
      </c>
      <c r="Q426">
        <f t="shared" si="75"/>
        <v>0</v>
      </c>
      <c r="R426">
        <f t="shared" si="77"/>
        <v>0</v>
      </c>
      <c r="S426">
        <f t="shared" si="78"/>
        <v>0</v>
      </c>
      <c r="T426">
        <f t="shared" si="79"/>
        <v>0</v>
      </c>
      <c r="U426">
        <f t="shared" si="76"/>
        <v>0</v>
      </c>
      <c r="V426">
        <f t="shared" si="80"/>
        <v>0</v>
      </c>
      <c r="W426">
        <f t="shared" si="81"/>
        <v>0</v>
      </c>
      <c r="X426">
        <f t="shared" si="82"/>
        <v>0</v>
      </c>
      <c r="Y426">
        <f t="shared" si="83"/>
        <v>0</v>
      </c>
    </row>
    <row r="427" spans="1:25" x14ac:dyDescent="0.25">
      <c r="A427" t="s">
        <v>1352</v>
      </c>
      <c r="B427" t="s">
        <v>71</v>
      </c>
      <c r="C427">
        <v>2011</v>
      </c>
      <c r="D427" t="s">
        <v>1353</v>
      </c>
      <c r="E427" t="s">
        <v>1354</v>
      </c>
      <c r="F427" t="s">
        <v>124</v>
      </c>
      <c r="G427" t="s">
        <v>30</v>
      </c>
      <c r="H427">
        <v>5200000</v>
      </c>
      <c r="I427">
        <v>32032000000</v>
      </c>
      <c r="J427">
        <v>30743000000</v>
      </c>
      <c r="K427">
        <v>11071000000</v>
      </c>
      <c r="L427">
        <v>0</v>
      </c>
      <c r="M427">
        <v>1</v>
      </c>
      <c r="N427">
        <f t="shared" si="72"/>
        <v>0</v>
      </c>
      <c r="O427">
        <f t="shared" si="73"/>
        <v>0</v>
      </c>
      <c r="P427">
        <f t="shared" si="74"/>
        <v>0</v>
      </c>
      <c r="Q427">
        <f t="shared" si="75"/>
        <v>0</v>
      </c>
      <c r="R427">
        <f t="shared" si="77"/>
        <v>0</v>
      </c>
      <c r="S427">
        <f t="shared" si="78"/>
        <v>0</v>
      </c>
      <c r="T427">
        <f t="shared" si="79"/>
        <v>1</v>
      </c>
      <c r="U427">
        <f t="shared" si="76"/>
        <v>0</v>
      </c>
      <c r="V427">
        <f t="shared" si="80"/>
        <v>0</v>
      </c>
      <c r="W427">
        <f t="shared" si="81"/>
        <v>0</v>
      </c>
      <c r="X427">
        <f t="shared" si="82"/>
        <v>0</v>
      </c>
      <c r="Y427">
        <f t="shared" si="83"/>
        <v>0</v>
      </c>
    </row>
    <row r="428" spans="1:25" x14ac:dyDescent="0.25">
      <c r="A428" t="s">
        <v>1355</v>
      </c>
      <c r="B428" t="s">
        <v>17</v>
      </c>
      <c r="C428">
        <v>2011</v>
      </c>
      <c r="D428" t="s">
        <v>1356</v>
      </c>
      <c r="E428" t="s">
        <v>1357</v>
      </c>
      <c r="F428" t="s">
        <v>43</v>
      </c>
      <c r="G428" t="s">
        <v>21</v>
      </c>
      <c r="H428">
        <v>760000</v>
      </c>
      <c r="I428">
        <v>2492158749.2483501</v>
      </c>
      <c r="J428">
        <v>2358063740.2284999</v>
      </c>
      <c r="K428">
        <v>2620276608.5387902</v>
      </c>
      <c r="L428">
        <v>0</v>
      </c>
      <c r="M428">
        <v>0</v>
      </c>
      <c r="N428">
        <f t="shared" si="72"/>
        <v>0</v>
      </c>
      <c r="O428">
        <f t="shared" si="73"/>
        <v>0</v>
      </c>
      <c r="P428">
        <f t="shared" si="74"/>
        <v>0</v>
      </c>
      <c r="Q428">
        <f t="shared" si="75"/>
        <v>1</v>
      </c>
      <c r="R428">
        <f t="shared" si="77"/>
        <v>0</v>
      </c>
      <c r="S428">
        <f t="shared" si="78"/>
        <v>0</v>
      </c>
      <c r="T428">
        <f t="shared" si="79"/>
        <v>0</v>
      </c>
      <c r="U428">
        <f t="shared" si="76"/>
        <v>0</v>
      </c>
      <c r="V428">
        <f t="shared" si="80"/>
        <v>0</v>
      </c>
      <c r="W428">
        <f t="shared" si="81"/>
        <v>0</v>
      </c>
      <c r="X428">
        <f t="shared" si="82"/>
        <v>0</v>
      </c>
      <c r="Y428">
        <f t="shared" si="83"/>
        <v>0</v>
      </c>
    </row>
    <row r="429" spans="1:25" x14ac:dyDescent="0.25">
      <c r="A429" t="s">
        <v>1358</v>
      </c>
      <c r="B429" t="s">
        <v>23</v>
      </c>
      <c r="C429">
        <v>2011</v>
      </c>
      <c r="D429" t="s">
        <v>1359</v>
      </c>
      <c r="E429" t="s">
        <v>1360</v>
      </c>
      <c r="F429" t="s">
        <v>145</v>
      </c>
      <c r="G429" t="s">
        <v>30</v>
      </c>
      <c r="H429">
        <v>32467000</v>
      </c>
      <c r="I429">
        <v>3099303683.7376499</v>
      </c>
      <c r="J429">
        <v>2676370170.7097902</v>
      </c>
      <c r="K429">
        <v>4858445642.4079103</v>
      </c>
      <c r="L429">
        <v>0</v>
      </c>
      <c r="M429">
        <v>1</v>
      </c>
      <c r="N429">
        <f t="shared" si="72"/>
        <v>0</v>
      </c>
      <c r="O429">
        <f t="shared" si="73"/>
        <v>0</v>
      </c>
      <c r="P429">
        <f t="shared" si="74"/>
        <v>0</v>
      </c>
      <c r="Q429">
        <f t="shared" si="75"/>
        <v>0</v>
      </c>
      <c r="R429">
        <f t="shared" si="77"/>
        <v>0</v>
      </c>
      <c r="S429">
        <f t="shared" si="78"/>
        <v>0</v>
      </c>
      <c r="T429">
        <f t="shared" si="79"/>
        <v>0</v>
      </c>
      <c r="U429">
        <f t="shared" si="76"/>
        <v>0</v>
      </c>
      <c r="V429">
        <f t="shared" si="80"/>
        <v>1</v>
      </c>
      <c r="W429">
        <f t="shared" si="81"/>
        <v>0</v>
      </c>
      <c r="X429">
        <f t="shared" si="82"/>
        <v>0</v>
      </c>
      <c r="Y429">
        <f t="shared" si="83"/>
        <v>0</v>
      </c>
    </row>
    <row r="430" spans="1:25" x14ac:dyDescent="0.25">
      <c r="A430" t="s">
        <v>1361</v>
      </c>
      <c r="B430" t="s">
        <v>129</v>
      </c>
      <c r="C430">
        <v>2011</v>
      </c>
      <c r="D430" t="s">
        <v>1362</v>
      </c>
      <c r="E430" t="s">
        <v>1363</v>
      </c>
      <c r="F430" t="s">
        <v>124</v>
      </c>
      <c r="G430" t="s">
        <v>30</v>
      </c>
      <c r="H430">
        <v>2491971</v>
      </c>
      <c r="I430">
        <v>60151456310.679604</v>
      </c>
      <c r="J430">
        <v>51840776699.029099</v>
      </c>
      <c r="K430">
        <v>61504207119.741096</v>
      </c>
      <c r="L430">
        <v>0</v>
      </c>
      <c r="M430">
        <v>1</v>
      </c>
      <c r="N430">
        <f t="shared" si="72"/>
        <v>0</v>
      </c>
      <c r="O430">
        <f t="shared" si="73"/>
        <v>0</v>
      </c>
      <c r="P430">
        <f t="shared" si="74"/>
        <v>0</v>
      </c>
      <c r="Q430">
        <f t="shared" si="75"/>
        <v>0</v>
      </c>
      <c r="R430">
        <f t="shared" si="77"/>
        <v>0</v>
      </c>
      <c r="S430">
        <f t="shared" si="78"/>
        <v>0</v>
      </c>
      <c r="T430">
        <f t="shared" si="79"/>
        <v>1</v>
      </c>
      <c r="U430">
        <f t="shared" si="76"/>
        <v>0</v>
      </c>
      <c r="V430">
        <f t="shared" si="80"/>
        <v>0</v>
      </c>
      <c r="W430">
        <f t="shared" si="81"/>
        <v>0</v>
      </c>
      <c r="X430">
        <f t="shared" si="82"/>
        <v>0</v>
      </c>
      <c r="Y430">
        <f t="shared" si="83"/>
        <v>0</v>
      </c>
    </row>
    <row r="431" spans="1:25" x14ac:dyDescent="0.25">
      <c r="A431" t="s">
        <v>1364</v>
      </c>
      <c r="B431" t="s">
        <v>36</v>
      </c>
      <c r="C431">
        <v>2011</v>
      </c>
      <c r="D431" t="s">
        <v>1365</v>
      </c>
      <c r="E431" t="s">
        <v>1366</v>
      </c>
      <c r="F431" t="s">
        <v>43</v>
      </c>
      <c r="G431" t="s">
        <v>21</v>
      </c>
      <c r="H431">
        <v>13550000</v>
      </c>
      <c r="I431">
        <v>12291000000</v>
      </c>
      <c r="J431">
        <v>10542000000</v>
      </c>
      <c r="K431">
        <v>25345000000</v>
      </c>
      <c r="L431">
        <v>0</v>
      </c>
      <c r="M431">
        <v>0</v>
      </c>
      <c r="N431">
        <f t="shared" si="72"/>
        <v>0</v>
      </c>
      <c r="O431">
        <f t="shared" si="73"/>
        <v>0</v>
      </c>
      <c r="P431">
        <f t="shared" si="74"/>
        <v>0</v>
      </c>
      <c r="Q431">
        <f t="shared" si="75"/>
        <v>1</v>
      </c>
      <c r="R431">
        <f t="shared" si="77"/>
        <v>0</v>
      </c>
      <c r="S431">
        <f t="shared" si="78"/>
        <v>0</v>
      </c>
      <c r="T431">
        <f t="shared" si="79"/>
        <v>0</v>
      </c>
      <c r="U431">
        <f t="shared" si="76"/>
        <v>0</v>
      </c>
      <c r="V431">
        <f t="shared" si="80"/>
        <v>0</v>
      </c>
      <c r="W431">
        <f t="shared" si="81"/>
        <v>0</v>
      </c>
      <c r="X431">
        <f t="shared" si="82"/>
        <v>0</v>
      </c>
      <c r="Y431">
        <f t="shared" si="83"/>
        <v>0</v>
      </c>
    </row>
    <row r="432" spans="1:25" x14ac:dyDescent="0.25">
      <c r="A432" t="s">
        <v>1367</v>
      </c>
      <c r="B432" t="s">
        <v>71</v>
      </c>
      <c r="C432">
        <v>2011</v>
      </c>
      <c r="D432" t="s">
        <v>1368</v>
      </c>
      <c r="E432" t="s">
        <v>1369</v>
      </c>
      <c r="F432" t="s">
        <v>39</v>
      </c>
      <c r="G432" t="s">
        <v>30</v>
      </c>
      <c r="H432">
        <v>33003372</v>
      </c>
      <c r="I432">
        <v>37110000000</v>
      </c>
      <c r="J432">
        <v>35288000000</v>
      </c>
      <c r="K432">
        <v>37988000000</v>
      </c>
      <c r="L432">
        <v>0</v>
      </c>
      <c r="M432">
        <v>1</v>
      </c>
      <c r="N432">
        <f t="shared" si="72"/>
        <v>0</v>
      </c>
      <c r="O432">
        <f t="shared" si="73"/>
        <v>0</v>
      </c>
      <c r="P432">
        <f t="shared" si="74"/>
        <v>1</v>
      </c>
      <c r="Q432">
        <f t="shared" si="75"/>
        <v>0</v>
      </c>
      <c r="R432">
        <f t="shared" si="77"/>
        <v>0</v>
      </c>
      <c r="S432">
        <f t="shared" si="78"/>
        <v>0</v>
      </c>
      <c r="T432">
        <f t="shared" si="79"/>
        <v>0</v>
      </c>
      <c r="U432">
        <f t="shared" si="76"/>
        <v>0</v>
      </c>
      <c r="V432">
        <f t="shared" si="80"/>
        <v>0</v>
      </c>
      <c r="W432">
        <f t="shared" si="81"/>
        <v>0</v>
      </c>
      <c r="X432">
        <f t="shared" si="82"/>
        <v>0</v>
      </c>
      <c r="Y432">
        <f t="shared" si="83"/>
        <v>0</v>
      </c>
    </row>
    <row r="433" spans="1:25" x14ac:dyDescent="0.25">
      <c r="A433" t="s">
        <v>1370</v>
      </c>
      <c r="B433" t="s">
        <v>71</v>
      </c>
      <c r="C433">
        <v>2011</v>
      </c>
      <c r="D433" t="s">
        <v>1371</v>
      </c>
      <c r="E433" t="s">
        <v>1372</v>
      </c>
      <c r="F433" t="s">
        <v>43</v>
      </c>
      <c r="G433" t="s">
        <v>30</v>
      </c>
      <c r="H433">
        <v>49515874</v>
      </c>
      <c r="I433">
        <v>19884000000</v>
      </c>
      <c r="J433">
        <v>19619000000</v>
      </c>
      <c r="K433">
        <v>16073000000</v>
      </c>
      <c r="L433">
        <v>0</v>
      </c>
      <c r="M433">
        <v>1</v>
      </c>
      <c r="N433">
        <f t="shared" si="72"/>
        <v>0</v>
      </c>
      <c r="O433">
        <f t="shared" si="73"/>
        <v>0</v>
      </c>
      <c r="P433">
        <f t="shared" si="74"/>
        <v>0</v>
      </c>
      <c r="Q433">
        <f t="shared" si="75"/>
        <v>1</v>
      </c>
      <c r="R433">
        <f t="shared" si="77"/>
        <v>0</v>
      </c>
      <c r="S433">
        <f t="shared" si="78"/>
        <v>0</v>
      </c>
      <c r="T433">
        <f t="shared" si="79"/>
        <v>0</v>
      </c>
      <c r="U433">
        <f t="shared" si="76"/>
        <v>0</v>
      </c>
      <c r="V433">
        <f t="shared" si="80"/>
        <v>0</v>
      </c>
      <c r="W433">
        <f t="shared" si="81"/>
        <v>0</v>
      </c>
      <c r="X433">
        <f t="shared" si="82"/>
        <v>0</v>
      </c>
      <c r="Y433">
        <f t="shared" si="83"/>
        <v>0</v>
      </c>
    </row>
    <row r="434" spans="1:25" x14ac:dyDescent="0.25">
      <c r="A434" t="s">
        <v>1373</v>
      </c>
      <c r="B434" t="s">
        <v>71</v>
      </c>
      <c r="C434">
        <v>2011</v>
      </c>
      <c r="D434" t="s">
        <v>1374</v>
      </c>
      <c r="E434" t="s">
        <v>1375</v>
      </c>
      <c r="F434" t="s">
        <v>78</v>
      </c>
      <c r="G434" t="s">
        <v>30</v>
      </c>
      <c r="H434">
        <v>1772220</v>
      </c>
      <c r="I434">
        <v>55754000000</v>
      </c>
      <c r="J434">
        <v>47908000000</v>
      </c>
      <c r="K434">
        <v>61452000000</v>
      </c>
      <c r="L434">
        <v>0</v>
      </c>
      <c r="M434">
        <v>1</v>
      </c>
      <c r="N434">
        <f t="shared" si="72"/>
        <v>0</v>
      </c>
      <c r="O434">
        <f t="shared" si="73"/>
        <v>0</v>
      </c>
      <c r="P434">
        <f t="shared" si="74"/>
        <v>0</v>
      </c>
      <c r="Q434">
        <f t="shared" si="75"/>
        <v>0</v>
      </c>
      <c r="R434">
        <f t="shared" si="77"/>
        <v>0</v>
      </c>
      <c r="S434">
        <f t="shared" si="78"/>
        <v>1</v>
      </c>
      <c r="T434">
        <f t="shared" si="79"/>
        <v>0</v>
      </c>
      <c r="U434">
        <f t="shared" si="76"/>
        <v>0</v>
      </c>
      <c r="V434">
        <f t="shared" si="80"/>
        <v>0</v>
      </c>
      <c r="W434">
        <f t="shared" si="81"/>
        <v>0</v>
      </c>
      <c r="X434">
        <f t="shared" si="82"/>
        <v>0</v>
      </c>
      <c r="Y434">
        <f t="shared" si="83"/>
        <v>0</v>
      </c>
    </row>
    <row r="435" spans="1:25" x14ac:dyDescent="0.25">
      <c r="A435" t="s">
        <v>1376</v>
      </c>
      <c r="B435" t="s">
        <v>71</v>
      </c>
      <c r="C435">
        <v>2011</v>
      </c>
      <c r="D435" t="s">
        <v>1377</v>
      </c>
      <c r="E435" t="s">
        <v>1378</v>
      </c>
      <c r="F435" t="s">
        <v>163</v>
      </c>
      <c r="G435" t="s">
        <v>21</v>
      </c>
      <c r="H435">
        <v>173000</v>
      </c>
      <c r="I435">
        <v>1822336000</v>
      </c>
      <c r="J435">
        <v>1810325000</v>
      </c>
      <c r="K435">
        <v>764007000</v>
      </c>
      <c r="L435">
        <v>0</v>
      </c>
      <c r="M435">
        <v>0</v>
      </c>
      <c r="N435">
        <f t="shared" si="72"/>
        <v>0</v>
      </c>
      <c r="O435">
        <f t="shared" si="73"/>
        <v>0</v>
      </c>
      <c r="P435">
        <f t="shared" si="74"/>
        <v>0</v>
      </c>
      <c r="Q435">
        <f t="shared" si="75"/>
        <v>0</v>
      </c>
      <c r="R435">
        <f t="shared" si="77"/>
        <v>0</v>
      </c>
      <c r="S435">
        <f t="shared" si="78"/>
        <v>0</v>
      </c>
      <c r="T435">
        <f t="shared" si="79"/>
        <v>0</v>
      </c>
      <c r="U435">
        <f t="shared" si="76"/>
        <v>0</v>
      </c>
      <c r="V435">
        <f t="shared" si="80"/>
        <v>0</v>
      </c>
      <c r="W435">
        <f t="shared" si="81"/>
        <v>1</v>
      </c>
      <c r="X435">
        <f t="shared" si="82"/>
        <v>0</v>
      </c>
      <c r="Y435">
        <f t="shared" si="83"/>
        <v>0</v>
      </c>
    </row>
    <row r="436" spans="1:25" x14ac:dyDescent="0.25">
      <c r="A436" t="s">
        <v>1379</v>
      </c>
      <c r="B436" t="s">
        <v>36</v>
      </c>
      <c r="C436">
        <v>2011</v>
      </c>
      <c r="D436" t="s">
        <v>1380</v>
      </c>
      <c r="E436" t="s">
        <v>1381</v>
      </c>
      <c r="F436" t="s">
        <v>20</v>
      </c>
      <c r="G436" t="s">
        <v>21</v>
      </c>
      <c r="H436">
        <v>1580000</v>
      </c>
      <c r="I436">
        <v>3192040279.5241299</v>
      </c>
      <c r="J436">
        <v>1672458509.50488</v>
      </c>
      <c r="K436">
        <v>12667267000</v>
      </c>
      <c r="L436">
        <v>0</v>
      </c>
      <c r="M436">
        <v>0</v>
      </c>
      <c r="N436">
        <f t="shared" si="72"/>
        <v>1</v>
      </c>
      <c r="O436">
        <f t="shared" si="73"/>
        <v>0</v>
      </c>
      <c r="P436">
        <f t="shared" si="74"/>
        <v>0</v>
      </c>
      <c r="Q436">
        <f t="shared" si="75"/>
        <v>0</v>
      </c>
      <c r="R436">
        <f t="shared" si="77"/>
        <v>0</v>
      </c>
      <c r="S436">
        <f t="shared" si="78"/>
        <v>0</v>
      </c>
      <c r="T436">
        <f t="shared" si="79"/>
        <v>0</v>
      </c>
      <c r="U436">
        <f t="shared" si="76"/>
        <v>0</v>
      </c>
      <c r="V436">
        <f t="shared" si="80"/>
        <v>0</v>
      </c>
      <c r="W436">
        <f t="shared" si="81"/>
        <v>0</v>
      </c>
      <c r="X436">
        <f t="shared" si="82"/>
        <v>0</v>
      </c>
      <c r="Y436">
        <f t="shared" si="83"/>
        <v>0</v>
      </c>
    </row>
    <row r="437" spans="1:25" x14ac:dyDescent="0.25">
      <c r="A437" t="s">
        <v>1382</v>
      </c>
      <c r="B437" t="s">
        <v>223</v>
      </c>
      <c r="C437">
        <v>2011</v>
      </c>
      <c r="D437" t="s">
        <v>1383</v>
      </c>
      <c r="E437" t="s">
        <v>1384</v>
      </c>
      <c r="F437" t="s">
        <v>43</v>
      </c>
      <c r="G437" t="s">
        <v>30</v>
      </c>
      <c r="H437">
        <v>12785000</v>
      </c>
      <c r="I437">
        <v>6389627422.55865</v>
      </c>
      <c r="J437">
        <v>6017684007.0864897</v>
      </c>
      <c r="K437">
        <v>17905756160.4123</v>
      </c>
      <c r="L437">
        <v>0</v>
      </c>
      <c r="M437">
        <v>1</v>
      </c>
      <c r="N437">
        <f t="shared" si="72"/>
        <v>0</v>
      </c>
      <c r="O437">
        <f t="shared" si="73"/>
        <v>0</v>
      </c>
      <c r="P437">
        <f t="shared" si="74"/>
        <v>0</v>
      </c>
      <c r="Q437">
        <f t="shared" si="75"/>
        <v>1</v>
      </c>
      <c r="R437">
        <f t="shared" si="77"/>
        <v>0</v>
      </c>
      <c r="S437">
        <f t="shared" si="78"/>
        <v>0</v>
      </c>
      <c r="T437">
        <f t="shared" si="79"/>
        <v>0</v>
      </c>
      <c r="U437">
        <f t="shared" si="76"/>
        <v>0</v>
      </c>
      <c r="V437">
        <f t="shared" si="80"/>
        <v>0</v>
      </c>
      <c r="W437">
        <f t="shared" si="81"/>
        <v>0</v>
      </c>
      <c r="X437">
        <f t="shared" si="82"/>
        <v>0</v>
      </c>
      <c r="Y437">
        <f t="shared" si="83"/>
        <v>0</v>
      </c>
    </row>
    <row r="438" spans="1:25" x14ac:dyDescent="0.25">
      <c r="A438" t="s">
        <v>1385</v>
      </c>
      <c r="B438" t="s">
        <v>36</v>
      </c>
      <c r="C438">
        <v>2011</v>
      </c>
      <c r="D438" t="s">
        <v>1386</v>
      </c>
      <c r="E438" t="s">
        <v>1387</v>
      </c>
      <c r="F438" t="s">
        <v>43</v>
      </c>
      <c r="G438" t="s">
        <v>21</v>
      </c>
      <c r="H438">
        <v>66000</v>
      </c>
      <c r="I438">
        <v>355590109.958377</v>
      </c>
      <c r="J438">
        <v>361863297.50885302</v>
      </c>
      <c r="K438">
        <v>546435081.07100701</v>
      </c>
      <c r="L438">
        <v>0</v>
      </c>
      <c r="M438">
        <v>0</v>
      </c>
      <c r="N438">
        <f t="shared" si="72"/>
        <v>0</v>
      </c>
      <c r="O438">
        <f t="shared" si="73"/>
        <v>0</v>
      </c>
      <c r="P438">
        <f t="shared" si="74"/>
        <v>0</v>
      </c>
      <c r="Q438">
        <f t="shared" si="75"/>
        <v>1</v>
      </c>
      <c r="R438">
        <f t="shared" si="77"/>
        <v>0</v>
      </c>
      <c r="S438">
        <f t="shared" si="78"/>
        <v>0</v>
      </c>
      <c r="T438">
        <f t="shared" si="79"/>
        <v>0</v>
      </c>
      <c r="U438">
        <f t="shared" si="76"/>
        <v>0</v>
      </c>
      <c r="V438">
        <f t="shared" si="80"/>
        <v>0</v>
      </c>
      <c r="W438">
        <f t="shared" si="81"/>
        <v>0</v>
      </c>
      <c r="X438">
        <f t="shared" si="82"/>
        <v>0</v>
      </c>
      <c r="Y438">
        <f t="shared" si="83"/>
        <v>0</v>
      </c>
    </row>
    <row r="439" spans="1:25" x14ac:dyDescent="0.25">
      <c r="A439" t="s">
        <v>1388</v>
      </c>
      <c r="B439" t="s">
        <v>223</v>
      </c>
      <c r="C439">
        <v>2011</v>
      </c>
      <c r="D439" t="s">
        <v>1389</v>
      </c>
      <c r="E439" t="s">
        <v>1390</v>
      </c>
      <c r="F439" t="s">
        <v>43</v>
      </c>
      <c r="G439" t="s">
        <v>30</v>
      </c>
      <c r="H439">
        <v>16903467.649999999</v>
      </c>
      <c r="I439">
        <v>53983829924.303398</v>
      </c>
      <c r="J439">
        <v>25863252805.067902</v>
      </c>
      <c r="K439">
        <v>127282198958.50101</v>
      </c>
      <c r="L439">
        <v>0</v>
      </c>
      <c r="M439">
        <v>1</v>
      </c>
      <c r="N439">
        <f t="shared" si="72"/>
        <v>0</v>
      </c>
      <c r="O439">
        <f t="shared" si="73"/>
        <v>0</v>
      </c>
      <c r="P439">
        <f t="shared" si="74"/>
        <v>0</v>
      </c>
      <c r="Q439">
        <f t="shared" si="75"/>
        <v>1</v>
      </c>
      <c r="R439">
        <f t="shared" si="77"/>
        <v>0</v>
      </c>
      <c r="S439">
        <f t="shared" si="78"/>
        <v>0</v>
      </c>
      <c r="T439">
        <f t="shared" si="79"/>
        <v>0</v>
      </c>
      <c r="U439">
        <f t="shared" si="76"/>
        <v>0</v>
      </c>
      <c r="V439">
        <f t="shared" si="80"/>
        <v>0</v>
      </c>
      <c r="W439">
        <f t="shared" si="81"/>
        <v>0</v>
      </c>
      <c r="X439">
        <f t="shared" si="82"/>
        <v>0</v>
      </c>
      <c r="Y439">
        <f t="shared" si="83"/>
        <v>0</v>
      </c>
    </row>
    <row r="440" spans="1:25" x14ac:dyDescent="0.25">
      <c r="A440" t="s">
        <v>1391</v>
      </c>
      <c r="B440" t="s">
        <v>71</v>
      </c>
      <c r="C440">
        <v>2011</v>
      </c>
      <c r="D440" t="s">
        <v>1392</v>
      </c>
      <c r="E440" t="s">
        <v>1393</v>
      </c>
      <c r="F440" t="s">
        <v>20</v>
      </c>
      <c r="G440" t="s">
        <v>21</v>
      </c>
      <c r="H440">
        <v>292193</v>
      </c>
      <c r="I440">
        <v>3952954000</v>
      </c>
      <c r="J440">
        <v>3993020000</v>
      </c>
      <c r="K440">
        <v>3500151000</v>
      </c>
      <c r="L440">
        <v>0</v>
      </c>
      <c r="M440">
        <v>0</v>
      </c>
      <c r="N440">
        <f t="shared" si="72"/>
        <v>1</v>
      </c>
      <c r="O440">
        <f t="shared" si="73"/>
        <v>0</v>
      </c>
      <c r="P440">
        <f t="shared" si="74"/>
        <v>0</v>
      </c>
      <c r="Q440">
        <f t="shared" si="75"/>
        <v>0</v>
      </c>
      <c r="R440">
        <f t="shared" si="77"/>
        <v>0</v>
      </c>
      <c r="S440">
        <f t="shared" si="78"/>
        <v>0</v>
      </c>
      <c r="T440">
        <f t="shared" si="79"/>
        <v>0</v>
      </c>
      <c r="U440">
        <f t="shared" si="76"/>
        <v>0</v>
      </c>
      <c r="V440">
        <f t="shared" si="80"/>
        <v>0</v>
      </c>
      <c r="W440">
        <f t="shared" si="81"/>
        <v>0</v>
      </c>
      <c r="X440">
        <f t="shared" si="82"/>
        <v>0</v>
      </c>
      <c r="Y440">
        <f t="shared" si="83"/>
        <v>0</v>
      </c>
    </row>
    <row r="441" spans="1:25" x14ac:dyDescent="0.25">
      <c r="A441" t="s">
        <v>1394</v>
      </c>
      <c r="B441" t="s">
        <v>23</v>
      </c>
      <c r="C441">
        <v>2011</v>
      </c>
      <c r="D441" t="s">
        <v>1395</v>
      </c>
      <c r="E441" t="s">
        <v>1396</v>
      </c>
      <c r="F441" t="s">
        <v>43</v>
      </c>
      <c r="G441" t="s">
        <v>30</v>
      </c>
      <c r="H441">
        <v>740248</v>
      </c>
      <c r="I441">
        <v>2064988769.09254</v>
      </c>
      <c r="J441">
        <v>920521114.10601997</v>
      </c>
      <c r="K441">
        <v>3503452380.9523802</v>
      </c>
      <c r="L441">
        <v>0</v>
      </c>
      <c r="M441">
        <v>1</v>
      </c>
      <c r="N441">
        <f t="shared" si="72"/>
        <v>0</v>
      </c>
      <c r="O441">
        <f t="shared" si="73"/>
        <v>0</v>
      </c>
      <c r="P441">
        <f t="shared" si="74"/>
        <v>0</v>
      </c>
      <c r="Q441">
        <f t="shared" si="75"/>
        <v>1</v>
      </c>
      <c r="R441">
        <f t="shared" si="77"/>
        <v>0</v>
      </c>
      <c r="S441">
        <f t="shared" si="78"/>
        <v>0</v>
      </c>
      <c r="T441">
        <f t="shared" si="79"/>
        <v>0</v>
      </c>
      <c r="U441">
        <f t="shared" si="76"/>
        <v>0</v>
      </c>
      <c r="V441">
        <f t="shared" si="80"/>
        <v>0</v>
      </c>
      <c r="W441">
        <f t="shared" si="81"/>
        <v>0</v>
      </c>
      <c r="X441">
        <f t="shared" si="82"/>
        <v>0</v>
      </c>
      <c r="Y441">
        <f t="shared" si="83"/>
        <v>0</v>
      </c>
    </row>
    <row r="442" spans="1:25" x14ac:dyDescent="0.25">
      <c r="A442" t="s">
        <v>1397</v>
      </c>
      <c r="B442" t="s">
        <v>60</v>
      </c>
      <c r="C442">
        <v>2011</v>
      </c>
      <c r="D442" t="s">
        <v>1398</v>
      </c>
      <c r="E442" t="s">
        <v>1399</v>
      </c>
      <c r="F442" t="s">
        <v>145</v>
      </c>
      <c r="G442" t="s">
        <v>21</v>
      </c>
      <c r="H442">
        <v>14820000</v>
      </c>
      <c r="I442">
        <v>2932649838.1876998</v>
      </c>
      <c r="J442">
        <v>2542037540.4530702</v>
      </c>
      <c r="K442">
        <v>6118559223.3009701</v>
      </c>
      <c r="L442">
        <v>0</v>
      </c>
      <c r="M442">
        <v>0</v>
      </c>
      <c r="N442">
        <f t="shared" si="72"/>
        <v>0</v>
      </c>
      <c r="O442">
        <f t="shared" si="73"/>
        <v>0</v>
      </c>
      <c r="P442">
        <f t="shared" si="74"/>
        <v>0</v>
      </c>
      <c r="Q442">
        <f t="shared" si="75"/>
        <v>0</v>
      </c>
      <c r="R442">
        <f t="shared" si="77"/>
        <v>0</v>
      </c>
      <c r="S442">
        <f t="shared" si="78"/>
        <v>0</v>
      </c>
      <c r="T442">
        <f t="shared" si="79"/>
        <v>0</v>
      </c>
      <c r="U442">
        <f t="shared" si="76"/>
        <v>0</v>
      </c>
      <c r="V442">
        <f t="shared" si="80"/>
        <v>1</v>
      </c>
      <c r="W442">
        <f t="shared" si="81"/>
        <v>0</v>
      </c>
      <c r="X442">
        <f t="shared" si="82"/>
        <v>0</v>
      </c>
      <c r="Y442">
        <f t="shared" si="83"/>
        <v>0</v>
      </c>
    </row>
    <row r="443" spans="1:25" x14ac:dyDescent="0.25">
      <c r="A443" t="s">
        <v>1400</v>
      </c>
      <c r="B443" t="s">
        <v>147</v>
      </c>
      <c r="C443">
        <v>2011</v>
      </c>
      <c r="D443" t="s">
        <v>1401</v>
      </c>
      <c r="E443" t="s">
        <v>1402</v>
      </c>
      <c r="F443" t="s">
        <v>145</v>
      </c>
      <c r="G443" t="s">
        <v>21</v>
      </c>
      <c r="H443">
        <v>1026000</v>
      </c>
      <c r="I443">
        <v>67139963.439208806</v>
      </c>
      <c r="J443">
        <v>60159502.422614202</v>
      </c>
      <c r="K443">
        <v>100874887.872189</v>
      </c>
      <c r="L443">
        <v>0</v>
      </c>
      <c r="M443">
        <v>0</v>
      </c>
      <c r="N443">
        <f t="shared" si="72"/>
        <v>0</v>
      </c>
      <c r="O443">
        <f t="shared" si="73"/>
        <v>0</v>
      </c>
      <c r="P443">
        <f t="shared" si="74"/>
        <v>0</v>
      </c>
      <c r="Q443">
        <f t="shared" si="75"/>
        <v>0</v>
      </c>
      <c r="R443">
        <f t="shared" si="77"/>
        <v>0</v>
      </c>
      <c r="S443">
        <f t="shared" si="78"/>
        <v>0</v>
      </c>
      <c r="T443">
        <f t="shared" si="79"/>
        <v>0</v>
      </c>
      <c r="U443">
        <f t="shared" si="76"/>
        <v>0</v>
      </c>
      <c r="V443">
        <f t="shared" si="80"/>
        <v>1</v>
      </c>
      <c r="W443">
        <f t="shared" si="81"/>
        <v>0</v>
      </c>
      <c r="X443">
        <f t="shared" si="82"/>
        <v>0</v>
      </c>
      <c r="Y443">
        <f t="shared" si="83"/>
        <v>0</v>
      </c>
    </row>
    <row r="444" spans="1:25" x14ac:dyDescent="0.25">
      <c r="A444" t="s">
        <v>1403</v>
      </c>
      <c r="B444" t="s">
        <v>60</v>
      </c>
      <c r="C444">
        <v>2011</v>
      </c>
      <c r="D444" t="s">
        <v>1404</v>
      </c>
      <c r="E444" t="s">
        <v>1405</v>
      </c>
      <c r="F444" t="s">
        <v>156</v>
      </c>
      <c r="G444" t="s">
        <v>21</v>
      </c>
      <c r="H444">
        <v>107000</v>
      </c>
      <c r="I444">
        <v>1729034316.7116301</v>
      </c>
      <c r="J444">
        <v>1501754996.6640601</v>
      </c>
      <c r="K444">
        <v>3196704667.4208798</v>
      </c>
      <c r="L444">
        <v>0</v>
      </c>
      <c r="M444">
        <v>0</v>
      </c>
      <c r="N444">
        <f t="shared" si="72"/>
        <v>0</v>
      </c>
      <c r="O444">
        <f t="shared" si="73"/>
        <v>0</v>
      </c>
      <c r="P444">
        <f t="shared" si="74"/>
        <v>0</v>
      </c>
      <c r="Q444">
        <f t="shared" si="75"/>
        <v>0</v>
      </c>
      <c r="R444">
        <f t="shared" si="77"/>
        <v>0</v>
      </c>
      <c r="S444">
        <f t="shared" si="78"/>
        <v>0</v>
      </c>
      <c r="T444">
        <f t="shared" si="79"/>
        <v>0</v>
      </c>
      <c r="U444">
        <f t="shared" si="76"/>
        <v>0</v>
      </c>
      <c r="V444">
        <f t="shared" si="80"/>
        <v>0</v>
      </c>
      <c r="W444">
        <f t="shared" si="81"/>
        <v>0</v>
      </c>
      <c r="X444">
        <f t="shared" si="82"/>
        <v>0</v>
      </c>
      <c r="Y444">
        <f t="shared" si="83"/>
        <v>0</v>
      </c>
    </row>
    <row r="445" spans="1:25" x14ac:dyDescent="0.25">
      <c r="A445" t="s">
        <v>1406</v>
      </c>
      <c r="B445" t="s">
        <v>200</v>
      </c>
      <c r="C445">
        <v>2011</v>
      </c>
      <c r="D445" t="s">
        <v>1407</v>
      </c>
      <c r="E445" t="s">
        <v>1408</v>
      </c>
      <c r="F445" t="s">
        <v>39</v>
      </c>
      <c r="G445" t="s">
        <v>30</v>
      </c>
      <c r="H445">
        <v>2994700</v>
      </c>
      <c r="I445">
        <v>3505519236.9520998</v>
      </c>
      <c r="J445">
        <v>3525238452.4702601</v>
      </c>
      <c r="K445">
        <v>4116707748.3656602</v>
      </c>
      <c r="L445">
        <v>0</v>
      </c>
      <c r="M445">
        <v>1</v>
      </c>
      <c r="N445">
        <f t="shared" si="72"/>
        <v>0</v>
      </c>
      <c r="O445">
        <f t="shared" si="73"/>
        <v>0</v>
      </c>
      <c r="P445">
        <f t="shared" si="74"/>
        <v>1</v>
      </c>
      <c r="Q445">
        <f t="shared" si="75"/>
        <v>0</v>
      </c>
      <c r="R445">
        <f t="shared" si="77"/>
        <v>0</v>
      </c>
      <c r="S445">
        <f t="shared" si="78"/>
        <v>0</v>
      </c>
      <c r="T445">
        <f t="shared" si="79"/>
        <v>0</v>
      </c>
      <c r="U445">
        <f t="shared" si="76"/>
        <v>0</v>
      </c>
      <c r="V445">
        <f t="shared" si="80"/>
        <v>0</v>
      </c>
      <c r="W445">
        <f t="shared" si="81"/>
        <v>0</v>
      </c>
      <c r="X445">
        <f t="shared" si="82"/>
        <v>0</v>
      </c>
      <c r="Y445">
        <f t="shared" si="83"/>
        <v>0</v>
      </c>
    </row>
    <row r="446" spans="1:25" x14ac:dyDescent="0.25">
      <c r="A446" t="s">
        <v>1409</v>
      </c>
      <c r="B446" t="s">
        <v>1410</v>
      </c>
      <c r="C446">
        <v>2011</v>
      </c>
      <c r="D446" t="s">
        <v>1411</v>
      </c>
      <c r="E446" t="s">
        <v>1412</v>
      </c>
      <c r="F446" t="s">
        <v>43</v>
      </c>
      <c r="G446" t="s">
        <v>21</v>
      </c>
      <c r="H446">
        <v>9870000</v>
      </c>
      <c r="I446">
        <v>15515808037.168699</v>
      </c>
      <c r="J446">
        <v>14120762921.937201</v>
      </c>
      <c r="K446">
        <v>18522666685.5532</v>
      </c>
      <c r="L446">
        <v>0</v>
      </c>
      <c r="M446">
        <v>0</v>
      </c>
      <c r="N446">
        <f t="shared" si="72"/>
        <v>0</v>
      </c>
      <c r="O446">
        <f t="shared" si="73"/>
        <v>0</v>
      </c>
      <c r="P446">
        <f t="shared" si="74"/>
        <v>0</v>
      </c>
      <c r="Q446">
        <f t="shared" si="75"/>
        <v>1</v>
      </c>
      <c r="R446">
        <f t="shared" si="77"/>
        <v>0</v>
      </c>
      <c r="S446">
        <f t="shared" si="78"/>
        <v>0</v>
      </c>
      <c r="T446">
        <f t="shared" si="79"/>
        <v>0</v>
      </c>
      <c r="U446">
        <f t="shared" si="76"/>
        <v>0</v>
      </c>
      <c r="V446">
        <f t="shared" si="80"/>
        <v>0</v>
      </c>
      <c r="W446">
        <f t="shared" si="81"/>
        <v>0</v>
      </c>
      <c r="X446">
        <f t="shared" si="82"/>
        <v>0</v>
      </c>
      <c r="Y446">
        <f t="shared" si="83"/>
        <v>0</v>
      </c>
    </row>
    <row r="447" spans="1:25" x14ac:dyDescent="0.25">
      <c r="A447" t="s">
        <v>1413</v>
      </c>
      <c r="B447" t="s">
        <v>1214</v>
      </c>
      <c r="C447">
        <v>2011</v>
      </c>
      <c r="D447" t="s">
        <v>1414</v>
      </c>
      <c r="E447" t="s">
        <v>1415</v>
      </c>
      <c r="F447" t="s">
        <v>43</v>
      </c>
      <c r="G447" t="s">
        <v>21</v>
      </c>
      <c r="H447">
        <v>141000</v>
      </c>
      <c r="I447">
        <v>1211614000</v>
      </c>
      <c r="J447">
        <v>701259000</v>
      </c>
      <c r="K447">
        <v>1780797000</v>
      </c>
      <c r="L447">
        <v>0</v>
      </c>
      <c r="M447">
        <v>0</v>
      </c>
      <c r="N447">
        <f t="shared" si="72"/>
        <v>0</v>
      </c>
      <c r="O447">
        <f t="shared" si="73"/>
        <v>0</v>
      </c>
      <c r="P447">
        <f t="shared" si="74"/>
        <v>0</v>
      </c>
      <c r="Q447">
        <f t="shared" si="75"/>
        <v>1</v>
      </c>
      <c r="R447">
        <f t="shared" si="77"/>
        <v>0</v>
      </c>
      <c r="S447">
        <f t="shared" si="78"/>
        <v>0</v>
      </c>
      <c r="T447">
        <f t="shared" si="79"/>
        <v>0</v>
      </c>
      <c r="U447">
        <f t="shared" si="76"/>
        <v>0</v>
      </c>
      <c r="V447">
        <f t="shared" si="80"/>
        <v>0</v>
      </c>
      <c r="W447">
        <f t="shared" si="81"/>
        <v>0</v>
      </c>
      <c r="X447">
        <f t="shared" si="82"/>
        <v>0</v>
      </c>
      <c r="Y447">
        <f t="shared" si="83"/>
        <v>0</v>
      </c>
    </row>
    <row r="448" spans="1:25" x14ac:dyDescent="0.25">
      <c r="A448" t="s">
        <v>1416</v>
      </c>
      <c r="B448" t="s">
        <v>1124</v>
      </c>
      <c r="C448">
        <v>2011</v>
      </c>
      <c r="D448" t="s">
        <v>1417</v>
      </c>
      <c r="E448" t="s">
        <v>1418</v>
      </c>
      <c r="F448" t="s">
        <v>102</v>
      </c>
      <c r="G448" t="s">
        <v>30</v>
      </c>
      <c r="H448">
        <v>441000</v>
      </c>
      <c r="I448">
        <v>45060396643.340401</v>
      </c>
      <c r="J448">
        <v>41155085803.885101</v>
      </c>
      <c r="K448">
        <v>51285461250.326698</v>
      </c>
      <c r="L448">
        <v>0</v>
      </c>
      <c r="M448">
        <v>1</v>
      </c>
      <c r="N448">
        <f t="shared" si="72"/>
        <v>0</v>
      </c>
      <c r="O448">
        <f t="shared" si="73"/>
        <v>0</v>
      </c>
      <c r="P448">
        <f t="shared" si="74"/>
        <v>0</v>
      </c>
      <c r="Q448">
        <f t="shared" si="75"/>
        <v>0</v>
      </c>
      <c r="R448">
        <f t="shared" si="77"/>
        <v>1</v>
      </c>
      <c r="S448">
        <f t="shared" si="78"/>
        <v>0</v>
      </c>
      <c r="T448">
        <f t="shared" si="79"/>
        <v>0</v>
      </c>
      <c r="U448">
        <f t="shared" si="76"/>
        <v>0</v>
      </c>
      <c r="V448">
        <f t="shared" si="80"/>
        <v>0</v>
      </c>
      <c r="W448">
        <f t="shared" si="81"/>
        <v>0</v>
      </c>
      <c r="X448">
        <f t="shared" si="82"/>
        <v>0</v>
      </c>
      <c r="Y448">
        <f t="shared" si="83"/>
        <v>0</v>
      </c>
    </row>
    <row r="449" spans="1:25" x14ac:dyDescent="0.25">
      <c r="A449" t="s">
        <v>1419</v>
      </c>
      <c r="B449" t="s">
        <v>49</v>
      </c>
      <c r="C449">
        <v>2011</v>
      </c>
      <c r="D449" t="s">
        <v>1420</v>
      </c>
      <c r="E449" t="s">
        <v>1421</v>
      </c>
      <c r="F449" t="s">
        <v>20</v>
      </c>
      <c r="G449" t="s">
        <v>30</v>
      </c>
      <c r="H449">
        <v>2430357</v>
      </c>
      <c r="I449">
        <v>6355598705.5016203</v>
      </c>
      <c r="J449">
        <v>5564789644.0129499</v>
      </c>
      <c r="K449">
        <v>8122200647.2491903</v>
      </c>
      <c r="L449">
        <v>0</v>
      </c>
      <c r="M449">
        <v>1</v>
      </c>
      <c r="N449">
        <f t="shared" si="72"/>
        <v>1</v>
      </c>
      <c r="O449">
        <f t="shared" si="73"/>
        <v>0</v>
      </c>
      <c r="P449">
        <f t="shared" si="74"/>
        <v>0</v>
      </c>
      <c r="Q449">
        <f t="shared" si="75"/>
        <v>0</v>
      </c>
      <c r="R449">
        <f t="shared" si="77"/>
        <v>0</v>
      </c>
      <c r="S449">
        <f t="shared" si="78"/>
        <v>0</v>
      </c>
      <c r="T449">
        <f t="shared" si="79"/>
        <v>0</v>
      </c>
      <c r="U449">
        <f t="shared" si="76"/>
        <v>0</v>
      </c>
      <c r="V449">
        <f t="shared" si="80"/>
        <v>0</v>
      </c>
      <c r="W449">
        <f t="shared" si="81"/>
        <v>0</v>
      </c>
      <c r="X449">
        <f t="shared" si="82"/>
        <v>0</v>
      </c>
      <c r="Y449">
        <f t="shared" si="83"/>
        <v>0</v>
      </c>
    </row>
    <row r="450" spans="1:25" x14ac:dyDescent="0.25">
      <c r="A450" t="s">
        <v>1422</v>
      </c>
      <c r="B450" t="s">
        <v>71</v>
      </c>
      <c r="C450">
        <v>2011</v>
      </c>
      <c r="D450" t="s">
        <v>1423</v>
      </c>
      <c r="E450" t="s">
        <v>1424</v>
      </c>
      <c r="F450" t="s">
        <v>34</v>
      </c>
      <c r="G450" t="s">
        <v>30</v>
      </c>
      <c r="H450">
        <v>21465430</v>
      </c>
      <c r="I450">
        <v>421849000000</v>
      </c>
      <c r="J450">
        <v>396307000000</v>
      </c>
      <c r="K450">
        <v>180782000000</v>
      </c>
      <c r="L450">
        <v>0</v>
      </c>
      <c r="M450">
        <v>1</v>
      </c>
      <c r="N450">
        <f t="shared" si="72"/>
        <v>0</v>
      </c>
      <c r="O450">
        <f t="shared" si="73"/>
        <v>1</v>
      </c>
      <c r="P450">
        <f t="shared" si="74"/>
        <v>0</v>
      </c>
      <c r="Q450">
        <f t="shared" si="75"/>
        <v>0</v>
      </c>
      <c r="R450">
        <f t="shared" si="77"/>
        <v>0</v>
      </c>
      <c r="S450">
        <f t="shared" si="78"/>
        <v>0</v>
      </c>
      <c r="T450">
        <f t="shared" si="79"/>
        <v>0</v>
      </c>
      <c r="U450">
        <f t="shared" si="76"/>
        <v>0</v>
      </c>
      <c r="V450">
        <f t="shared" si="80"/>
        <v>0</v>
      </c>
      <c r="W450">
        <f t="shared" si="81"/>
        <v>0</v>
      </c>
      <c r="X450">
        <f t="shared" si="82"/>
        <v>0</v>
      </c>
      <c r="Y450">
        <f t="shared" si="83"/>
        <v>0</v>
      </c>
    </row>
    <row r="451" spans="1:25" x14ac:dyDescent="0.25">
      <c r="A451" t="s">
        <v>1425</v>
      </c>
      <c r="B451" t="s">
        <v>45</v>
      </c>
      <c r="C451">
        <v>2011</v>
      </c>
      <c r="D451" t="s">
        <v>1426</v>
      </c>
      <c r="E451" t="s">
        <v>1427</v>
      </c>
      <c r="F451" t="s">
        <v>43</v>
      </c>
      <c r="G451" t="s">
        <v>21</v>
      </c>
      <c r="H451">
        <v>630000</v>
      </c>
      <c r="I451">
        <v>2571358000</v>
      </c>
      <c r="J451">
        <v>1997927000</v>
      </c>
      <c r="K451">
        <v>6856508000</v>
      </c>
      <c r="L451">
        <v>0</v>
      </c>
      <c r="M451">
        <v>0</v>
      </c>
      <c r="N451">
        <f t="shared" ref="N451:N514" si="84">IF(F451="Chemicals",1,0)</f>
        <v>0</v>
      </c>
      <c r="O451">
        <f t="shared" ref="O451:O514" si="85">IF(F451="Food &amp; Staples Retailing",1,0)</f>
        <v>0</v>
      </c>
      <c r="P451">
        <f t="shared" ref="P451:P514" si="86">IF(F451="Air Transportation - Airlines",1,0)</f>
        <v>0</v>
      </c>
      <c r="Q451">
        <f t="shared" ref="Q451:Q514" si="87">IF(F451="Mining - Iron, Aluminum, Other Metals",1,0)</f>
        <v>1</v>
      </c>
      <c r="R451">
        <f t="shared" si="77"/>
        <v>0</v>
      </c>
      <c r="S451">
        <f t="shared" si="78"/>
        <v>0</v>
      </c>
      <c r="T451">
        <f t="shared" si="79"/>
        <v>0</v>
      </c>
      <c r="U451">
        <f t="shared" ref="U451:U514" si="88">IF(F451="Mining - Other (Precious Metals and Gems)",1,0)</f>
        <v>0</v>
      </c>
      <c r="V451">
        <f t="shared" si="80"/>
        <v>0</v>
      </c>
      <c r="W451">
        <f t="shared" si="81"/>
        <v>0</v>
      </c>
      <c r="X451">
        <f t="shared" si="82"/>
        <v>0</v>
      </c>
      <c r="Y451">
        <f t="shared" si="83"/>
        <v>0</v>
      </c>
    </row>
    <row r="452" spans="1:25" x14ac:dyDescent="0.25">
      <c r="A452" t="s">
        <v>1428</v>
      </c>
      <c r="B452" t="s">
        <v>200</v>
      </c>
      <c r="C452">
        <v>2011</v>
      </c>
      <c r="D452" t="s">
        <v>1429</v>
      </c>
      <c r="E452" t="s">
        <v>1430</v>
      </c>
      <c r="F452" t="s">
        <v>34</v>
      </c>
      <c r="G452" t="s">
        <v>30</v>
      </c>
      <c r="H452">
        <v>5299429</v>
      </c>
      <c r="I452">
        <v>58809345193.4412</v>
      </c>
      <c r="J452">
        <v>55345622119.815697</v>
      </c>
      <c r="K452">
        <v>43740220769.478104</v>
      </c>
      <c r="L452">
        <v>0</v>
      </c>
      <c r="M452">
        <v>1</v>
      </c>
      <c r="N452">
        <f t="shared" si="84"/>
        <v>0</v>
      </c>
      <c r="O452">
        <f t="shared" si="85"/>
        <v>1</v>
      </c>
      <c r="P452">
        <f t="shared" si="86"/>
        <v>0</v>
      </c>
      <c r="Q452">
        <f t="shared" si="87"/>
        <v>0</v>
      </c>
      <c r="R452">
        <f t="shared" ref="R452:R515" si="89">IF(F452="Electrical Equipment and Machinery",1,0)</f>
        <v>0</v>
      </c>
      <c r="S452">
        <f t="shared" ref="S452:S515" si="90">IF(F452="Aerospace &amp; Defense",1,0)</f>
        <v>0</v>
      </c>
      <c r="T452">
        <f t="shared" ref="T452:T515" si="91">IF(F452="Food &amp; Beverage Processing",1,0)</f>
        <v>0</v>
      </c>
      <c r="U452">
        <f t="shared" si="88"/>
        <v>0</v>
      </c>
      <c r="V452">
        <f t="shared" si="80"/>
        <v>0</v>
      </c>
      <c r="W452">
        <f t="shared" si="81"/>
        <v>0</v>
      </c>
      <c r="X452">
        <f t="shared" si="82"/>
        <v>0</v>
      </c>
      <c r="Y452">
        <f t="shared" si="83"/>
        <v>0</v>
      </c>
    </row>
    <row r="453" spans="1:25" x14ac:dyDescent="0.25">
      <c r="A453" t="s">
        <v>1431</v>
      </c>
      <c r="B453" t="s">
        <v>45</v>
      </c>
      <c r="C453">
        <v>2011</v>
      </c>
      <c r="D453" t="s">
        <v>1432</v>
      </c>
      <c r="E453" t="s">
        <v>1433</v>
      </c>
      <c r="F453" t="s">
        <v>156</v>
      </c>
      <c r="G453" t="s">
        <v>30</v>
      </c>
      <c r="H453">
        <v>1278362</v>
      </c>
      <c r="I453">
        <v>2709800843.71628</v>
      </c>
      <c r="J453">
        <v>2653095261.4539399</v>
      </c>
      <c r="K453">
        <v>2470322770.52879</v>
      </c>
      <c r="L453">
        <v>0</v>
      </c>
      <c r="M453">
        <v>1</v>
      </c>
      <c r="N453">
        <f t="shared" si="84"/>
        <v>0</v>
      </c>
      <c r="O453">
        <f t="shared" si="85"/>
        <v>0</v>
      </c>
      <c r="P453">
        <f t="shared" si="86"/>
        <v>0</v>
      </c>
      <c r="Q453">
        <f t="shared" si="87"/>
        <v>0</v>
      </c>
      <c r="R453">
        <f t="shared" si="89"/>
        <v>0</v>
      </c>
      <c r="S453">
        <f t="shared" si="90"/>
        <v>0</v>
      </c>
      <c r="T453">
        <f t="shared" si="91"/>
        <v>0</v>
      </c>
      <c r="U453">
        <f t="shared" si="88"/>
        <v>0</v>
      </c>
      <c r="V453">
        <f t="shared" si="80"/>
        <v>0</v>
      </c>
      <c r="W453">
        <f t="shared" si="81"/>
        <v>0</v>
      </c>
      <c r="X453">
        <f t="shared" si="82"/>
        <v>0</v>
      </c>
      <c r="Y453">
        <f t="shared" si="83"/>
        <v>0</v>
      </c>
    </row>
    <row r="454" spans="1:25" x14ac:dyDescent="0.25">
      <c r="A454" t="s">
        <v>1434</v>
      </c>
      <c r="B454" t="s">
        <v>549</v>
      </c>
      <c r="C454">
        <v>2011</v>
      </c>
      <c r="D454" t="s">
        <v>1435</v>
      </c>
      <c r="E454" t="s">
        <v>1436</v>
      </c>
      <c r="F454" t="s">
        <v>156</v>
      </c>
      <c r="G454" t="s">
        <v>21</v>
      </c>
      <c r="H454">
        <v>4100000</v>
      </c>
      <c r="I454">
        <v>44710034000</v>
      </c>
      <c r="J454">
        <v>42140832000</v>
      </c>
      <c r="K454">
        <v>39655505000</v>
      </c>
      <c r="L454">
        <v>0</v>
      </c>
      <c r="M454">
        <v>0</v>
      </c>
      <c r="N454">
        <f t="shared" si="84"/>
        <v>0</v>
      </c>
      <c r="O454">
        <f t="shared" si="85"/>
        <v>0</v>
      </c>
      <c r="P454">
        <f t="shared" si="86"/>
        <v>0</v>
      </c>
      <c r="Q454">
        <f t="shared" si="87"/>
        <v>0</v>
      </c>
      <c r="R454">
        <f t="shared" si="89"/>
        <v>0</v>
      </c>
      <c r="S454">
        <f t="shared" si="90"/>
        <v>0</v>
      </c>
      <c r="T454">
        <f t="shared" si="91"/>
        <v>0</v>
      </c>
      <c r="U454">
        <f t="shared" si="88"/>
        <v>0</v>
      </c>
      <c r="V454">
        <f t="shared" ref="V454:V517" si="92">IF(F454="Construction Materials",1,0)</f>
        <v>0</v>
      </c>
      <c r="W454">
        <f t="shared" ref="W454:W517" si="93">IF(F454="Building Products",1,0)</f>
        <v>0</v>
      </c>
      <c r="X454">
        <f t="shared" ref="X454:X517" si="94">IF(F454="Tires",1,0)</f>
        <v>0</v>
      </c>
      <c r="Y454">
        <f t="shared" ref="Y454:Y517" si="95">IF(F454="Home building",1,0)</f>
        <v>0</v>
      </c>
    </row>
    <row r="455" spans="1:25" x14ac:dyDescent="0.25">
      <c r="A455" t="s">
        <v>1437</v>
      </c>
      <c r="B455" t="s">
        <v>171</v>
      </c>
      <c r="C455">
        <v>2011</v>
      </c>
      <c r="D455" t="s">
        <v>1438</v>
      </c>
      <c r="E455" t="s">
        <v>1439</v>
      </c>
      <c r="F455" t="s">
        <v>20</v>
      </c>
      <c r="G455" t="s">
        <v>21</v>
      </c>
      <c r="H455">
        <v>17100</v>
      </c>
      <c r="I455">
        <v>157804405.84376299</v>
      </c>
      <c r="J455">
        <v>148868894.75183401</v>
      </c>
      <c r="K455">
        <v>116017749.52956399</v>
      </c>
      <c r="L455">
        <v>0</v>
      </c>
      <c r="M455">
        <v>0</v>
      </c>
      <c r="N455">
        <f t="shared" si="84"/>
        <v>1</v>
      </c>
      <c r="O455">
        <f t="shared" si="85"/>
        <v>0</v>
      </c>
      <c r="P455">
        <f t="shared" si="86"/>
        <v>0</v>
      </c>
      <c r="Q455">
        <f t="shared" si="87"/>
        <v>0</v>
      </c>
      <c r="R455">
        <f t="shared" si="89"/>
        <v>0</v>
      </c>
      <c r="S455">
        <f t="shared" si="90"/>
        <v>0</v>
      </c>
      <c r="T455">
        <f t="shared" si="91"/>
        <v>0</v>
      </c>
      <c r="U455">
        <f t="shared" si="88"/>
        <v>0</v>
      </c>
      <c r="V455">
        <f t="shared" si="92"/>
        <v>0</v>
      </c>
      <c r="W455">
        <f t="shared" si="93"/>
        <v>0</v>
      </c>
      <c r="X455">
        <f t="shared" si="94"/>
        <v>0</v>
      </c>
      <c r="Y455">
        <f t="shared" si="95"/>
        <v>0</v>
      </c>
    </row>
    <row r="456" spans="1:25" x14ac:dyDescent="0.25">
      <c r="A456" t="s">
        <v>1440</v>
      </c>
      <c r="B456" t="s">
        <v>56</v>
      </c>
      <c r="C456">
        <v>2011</v>
      </c>
      <c r="D456" t="s">
        <v>1441</v>
      </c>
      <c r="E456" t="s">
        <v>1442</v>
      </c>
      <c r="F456" t="s">
        <v>43</v>
      </c>
      <c r="G456" t="s">
        <v>21</v>
      </c>
      <c r="H456">
        <v>8380000</v>
      </c>
      <c r="I456">
        <v>16056548489.8076</v>
      </c>
      <c r="J456">
        <v>15839609841.2749</v>
      </c>
      <c r="K456">
        <v>15268859254.1985</v>
      </c>
      <c r="L456">
        <v>0</v>
      </c>
      <c r="M456">
        <v>0</v>
      </c>
      <c r="N456">
        <f t="shared" si="84"/>
        <v>0</v>
      </c>
      <c r="O456">
        <f t="shared" si="85"/>
        <v>0</v>
      </c>
      <c r="P456">
        <f t="shared" si="86"/>
        <v>0</v>
      </c>
      <c r="Q456">
        <f t="shared" si="87"/>
        <v>1</v>
      </c>
      <c r="R456">
        <f t="shared" si="89"/>
        <v>0</v>
      </c>
      <c r="S456">
        <f t="shared" si="90"/>
        <v>0</v>
      </c>
      <c r="T456">
        <f t="shared" si="91"/>
        <v>0</v>
      </c>
      <c r="U456">
        <f t="shared" si="88"/>
        <v>0</v>
      </c>
      <c r="V456">
        <f t="shared" si="92"/>
        <v>0</v>
      </c>
      <c r="W456">
        <f t="shared" si="93"/>
        <v>0</v>
      </c>
      <c r="X456">
        <f t="shared" si="94"/>
        <v>0</v>
      </c>
      <c r="Y456">
        <f t="shared" si="95"/>
        <v>0</v>
      </c>
    </row>
    <row r="457" spans="1:25" x14ac:dyDescent="0.25">
      <c r="A457" t="s">
        <v>1443</v>
      </c>
      <c r="B457" t="s">
        <v>56</v>
      </c>
      <c r="C457">
        <v>2011</v>
      </c>
      <c r="D457" t="s">
        <v>1444</v>
      </c>
      <c r="E457" t="s">
        <v>1445</v>
      </c>
      <c r="F457" t="s">
        <v>124</v>
      </c>
      <c r="G457" t="s">
        <v>21</v>
      </c>
      <c r="H457">
        <v>119000</v>
      </c>
      <c r="I457">
        <v>3233383827.1977601</v>
      </c>
      <c r="J457">
        <v>1883355747.62866</v>
      </c>
      <c r="K457">
        <v>5863747561.9250402</v>
      </c>
      <c r="L457">
        <v>0</v>
      </c>
      <c r="M457">
        <v>0</v>
      </c>
      <c r="N457">
        <f t="shared" si="84"/>
        <v>0</v>
      </c>
      <c r="O457">
        <f t="shared" si="85"/>
        <v>0</v>
      </c>
      <c r="P457">
        <f t="shared" si="86"/>
        <v>0</v>
      </c>
      <c r="Q457">
        <f t="shared" si="87"/>
        <v>0</v>
      </c>
      <c r="R457">
        <f t="shared" si="89"/>
        <v>0</v>
      </c>
      <c r="S457">
        <f t="shared" si="90"/>
        <v>0</v>
      </c>
      <c r="T457">
        <f t="shared" si="91"/>
        <v>1</v>
      </c>
      <c r="U457">
        <f t="shared" si="88"/>
        <v>0</v>
      </c>
      <c r="V457">
        <f t="shared" si="92"/>
        <v>0</v>
      </c>
      <c r="W457">
        <f t="shared" si="93"/>
        <v>0</v>
      </c>
      <c r="X457">
        <f t="shared" si="94"/>
        <v>0</v>
      </c>
      <c r="Y457">
        <f t="shared" si="95"/>
        <v>0</v>
      </c>
    </row>
    <row r="458" spans="1:25" x14ac:dyDescent="0.25">
      <c r="A458" t="s">
        <v>1446</v>
      </c>
      <c r="B458" t="s">
        <v>45</v>
      </c>
      <c r="C458">
        <v>2011</v>
      </c>
      <c r="D458" t="s">
        <v>1447</v>
      </c>
      <c r="E458" t="s">
        <v>1448</v>
      </c>
      <c r="F458" t="s">
        <v>135</v>
      </c>
      <c r="G458" t="s">
        <v>30</v>
      </c>
      <c r="H458">
        <v>394202.64</v>
      </c>
      <c r="I458">
        <v>2173325000</v>
      </c>
      <c r="J458">
        <v>1320963000</v>
      </c>
      <c r="K458">
        <v>10769940000</v>
      </c>
      <c r="L458">
        <v>0</v>
      </c>
      <c r="M458">
        <v>1</v>
      </c>
      <c r="N458">
        <f t="shared" si="84"/>
        <v>0</v>
      </c>
      <c r="O458">
        <f t="shared" si="85"/>
        <v>0</v>
      </c>
      <c r="P458">
        <f t="shared" si="86"/>
        <v>0</v>
      </c>
      <c r="Q458">
        <f t="shared" si="87"/>
        <v>0</v>
      </c>
      <c r="R458">
        <f t="shared" si="89"/>
        <v>0</v>
      </c>
      <c r="S458">
        <f t="shared" si="90"/>
        <v>0</v>
      </c>
      <c r="T458">
        <f t="shared" si="91"/>
        <v>0</v>
      </c>
      <c r="U458">
        <f t="shared" si="88"/>
        <v>1</v>
      </c>
      <c r="V458">
        <f t="shared" si="92"/>
        <v>0</v>
      </c>
      <c r="W458">
        <f t="shared" si="93"/>
        <v>0</v>
      </c>
      <c r="X458">
        <f t="shared" si="94"/>
        <v>0</v>
      </c>
      <c r="Y458">
        <f t="shared" si="95"/>
        <v>0</v>
      </c>
    </row>
    <row r="459" spans="1:25" x14ac:dyDescent="0.25">
      <c r="A459" t="s">
        <v>1449</v>
      </c>
      <c r="B459" t="s">
        <v>219</v>
      </c>
      <c r="C459">
        <v>2011</v>
      </c>
      <c r="D459" t="s">
        <v>1450</v>
      </c>
      <c r="E459" t="s">
        <v>1451</v>
      </c>
      <c r="F459" t="s">
        <v>20</v>
      </c>
      <c r="G459" t="s">
        <v>21</v>
      </c>
      <c r="H459">
        <v>2784465</v>
      </c>
      <c r="I459">
        <v>14342108832</v>
      </c>
      <c r="J459">
        <v>11978887992</v>
      </c>
      <c r="K459">
        <v>12364874100</v>
      </c>
      <c r="L459">
        <v>0</v>
      </c>
      <c r="M459">
        <v>0</v>
      </c>
      <c r="N459">
        <f t="shared" si="84"/>
        <v>1</v>
      </c>
      <c r="O459">
        <f t="shared" si="85"/>
        <v>0</v>
      </c>
      <c r="P459">
        <f t="shared" si="86"/>
        <v>0</v>
      </c>
      <c r="Q459">
        <f t="shared" si="87"/>
        <v>0</v>
      </c>
      <c r="R459">
        <f t="shared" si="89"/>
        <v>0</v>
      </c>
      <c r="S459">
        <f t="shared" si="90"/>
        <v>0</v>
      </c>
      <c r="T459">
        <f t="shared" si="91"/>
        <v>0</v>
      </c>
      <c r="U459">
        <f t="shared" si="88"/>
        <v>0</v>
      </c>
      <c r="V459">
        <f t="shared" si="92"/>
        <v>0</v>
      </c>
      <c r="W459">
        <f t="shared" si="93"/>
        <v>0</v>
      </c>
      <c r="X459">
        <f t="shared" si="94"/>
        <v>0</v>
      </c>
      <c r="Y459">
        <f t="shared" si="95"/>
        <v>0</v>
      </c>
    </row>
    <row r="460" spans="1:25" x14ac:dyDescent="0.25">
      <c r="A460" t="s">
        <v>1452</v>
      </c>
      <c r="B460" t="s">
        <v>147</v>
      </c>
      <c r="C460">
        <v>2011</v>
      </c>
      <c r="D460" t="s">
        <v>1453</v>
      </c>
      <c r="E460" t="s">
        <v>1454</v>
      </c>
      <c r="F460" t="s">
        <v>124</v>
      </c>
      <c r="G460" t="s">
        <v>21</v>
      </c>
      <c r="H460">
        <v>390</v>
      </c>
      <c r="I460">
        <v>11230068.901621399</v>
      </c>
      <c r="J460">
        <v>10384929.4203794</v>
      </c>
      <c r="K460">
        <v>4082027.83129666</v>
      </c>
      <c r="L460">
        <v>0</v>
      </c>
      <c r="M460">
        <v>0</v>
      </c>
      <c r="N460">
        <f t="shared" si="84"/>
        <v>0</v>
      </c>
      <c r="O460">
        <f t="shared" si="85"/>
        <v>0</v>
      </c>
      <c r="P460">
        <f t="shared" si="86"/>
        <v>0</v>
      </c>
      <c r="Q460">
        <f t="shared" si="87"/>
        <v>0</v>
      </c>
      <c r="R460">
        <f t="shared" si="89"/>
        <v>0</v>
      </c>
      <c r="S460">
        <f t="shared" si="90"/>
        <v>0</v>
      </c>
      <c r="T460">
        <f t="shared" si="91"/>
        <v>1</v>
      </c>
      <c r="U460">
        <f t="shared" si="88"/>
        <v>0</v>
      </c>
      <c r="V460">
        <f t="shared" si="92"/>
        <v>0</v>
      </c>
      <c r="W460">
        <f t="shared" si="93"/>
        <v>0</v>
      </c>
      <c r="X460">
        <f t="shared" si="94"/>
        <v>0</v>
      </c>
      <c r="Y460">
        <f t="shared" si="95"/>
        <v>0</v>
      </c>
    </row>
    <row r="461" spans="1:25" x14ac:dyDescent="0.25">
      <c r="A461" t="s">
        <v>1455</v>
      </c>
      <c r="B461" t="s">
        <v>282</v>
      </c>
      <c r="C461">
        <v>2011</v>
      </c>
      <c r="D461" t="s">
        <v>1456</v>
      </c>
      <c r="E461" t="s">
        <v>1457</v>
      </c>
      <c r="F461" t="s">
        <v>156</v>
      </c>
      <c r="G461" t="s">
        <v>21</v>
      </c>
      <c r="H461">
        <v>530000</v>
      </c>
      <c r="I461">
        <v>1766264882.7221701</v>
      </c>
      <c r="J461">
        <v>1722461017.5090799</v>
      </c>
      <c r="K461">
        <v>2438902576.8087201</v>
      </c>
      <c r="L461">
        <v>0</v>
      </c>
      <c r="M461">
        <v>0</v>
      </c>
      <c r="N461">
        <f t="shared" si="84"/>
        <v>0</v>
      </c>
      <c r="O461">
        <f t="shared" si="85"/>
        <v>0</v>
      </c>
      <c r="P461">
        <f t="shared" si="86"/>
        <v>0</v>
      </c>
      <c r="Q461">
        <f t="shared" si="87"/>
        <v>0</v>
      </c>
      <c r="R461">
        <f t="shared" si="89"/>
        <v>0</v>
      </c>
      <c r="S461">
        <f t="shared" si="90"/>
        <v>0</v>
      </c>
      <c r="T461">
        <f t="shared" si="91"/>
        <v>0</v>
      </c>
      <c r="U461">
        <f t="shared" si="88"/>
        <v>0</v>
      </c>
      <c r="V461">
        <f t="shared" si="92"/>
        <v>0</v>
      </c>
      <c r="W461">
        <f t="shared" si="93"/>
        <v>0</v>
      </c>
      <c r="X461">
        <f t="shared" si="94"/>
        <v>0</v>
      </c>
      <c r="Y461">
        <f t="shared" si="95"/>
        <v>0</v>
      </c>
    </row>
    <row r="462" spans="1:25" x14ac:dyDescent="0.25">
      <c r="A462" t="s">
        <v>1458</v>
      </c>
      <c r="B462" t="s">
        <v>171</v>
      </c>
      <c r="C462">
        <v>2011</v>
      </c>
      <c r="D462" t="s">
        <v>1459</v>
      </c>
      <c r="E462" t="s">
        <v>1460</v>
      </c>
      <c r="F462" t="s">
        <v>20</v>
      </c>
      <c r="G462" t="s">
        <v>21</v>
      </c>
      <c r="H462">
        <v>7700</v>
      </c>
      <c r="I462">
        <v>79393661.208459198</v>
      </c>
      <c r="J462">
        <v>71617414.199395806</v>
      </c>
      <c r="K462">
        <v>113651339.948209</v>
      </c>
      <c r="L462">
        <v>0</v>
      </c>
      <c r="M462">
        <v>0</v>
      </c>
      <c r="N462">
        <f t="shared" si="84"/>
        <v>1</v>
      </c>
      <c r="O462">
        <f t="shared" si="85"/>
        <v>0</v>
      </c>
      <c r="P462">
        <f t="shared" si="86"/>
        <v>0</v>
      </c>
      <c r="Q462">
        <f t="shared" si="87"/>
        <v>0</v>
      </c>
      <c r="R462">
        <f t="shared" si="89"/>
        <v>0</v>
      </c>
      <c r="S462">
        <f t="shared" si="90"/>
        <v>0</v>
      </c>
      <c r="T462">
        <f t="shared" si="91"/>
        <v>0</v>
      </c>
      <c r="U462">
        <f t="shared" si="88"/>
        <v>0</v>
      </c>
      <c r="V462">
        <f t="shared" si="92"/>
        <v>0</v>
      </c>
      <c r="W462">
        <f t="shared" si="93"/>
        <v>0</v>
      </c>
      <c r="X462">
        <f t="shared" si="94"/>
        <v>0</v>
      </c>
      <c r="Y462">
        <f t="shared" si="95"/>
        <v>0</v>
      </c>
    </row>
    <row r="463" spans="1:25" x14ac:dyDescent="0.25">
      <c r="A463" t="s">
        <v>1461</v>
      </c>
      <c r="B463" t="s">
        <v>171</v>
      </c>
      <c r="C463">
        <v>2011</v>
      </c>
      <c r="D463" t="s">
        <v>1462</v>
      </c>
      <c r="E463" t="s">
        <v>1463</v>
      </c>
      <c r="F463" t="s">
        <v>43</v>
      </c>
      <c r="G463" t="s">
        <v>21</v>
      </c>
      <c r="H463">
        <v>270000</v>
      </c>
      <c r="I463">
        <v>1205971855.2179501</v>
      </c>
      <c r="J463">
        <v>1138887800.15537</v>
      </c>
      <c r="K463">
        <v>2263550927.9326701</v>
      </c>
      <c r="L463">
        <v>0</v>
      </c>
      <c r="M463">
        <v>0</v>
      </c>
      <c r="N463">
        <f t="shared" si="84"/>
        <v>0</v>
      </c>
      <c r="O463">
        <f t="shared" si="85"/>
        <v>0</v>
      </c>
      <c r="P463">
        <f t="shared" si="86"/>
        <v>0</v>
      </c>
      <c r="Q463">
        <f t="shared" si="87"/>
        <v>1</v>
      </c>
      <c r="R463">
        <f t="shared" si="89"/>
        <v>0</v>
      </c>
      <c r="S463">
        <f t="shared" si="90"/>
        <v>0</v>
      </c>
      <c r="T463">
        <f t="shared" si="91"/>
        <v>0</v>
      </c>
      <c r="U463">
        <f t="shared" si="88"/>
        <v>0</v>
      </c>
      <c r="V463">
        <f t="shared" si="92"/>
        <v>0</v>
      </c>
      <c r="W463">
        <f t="shared" si="93"/>
        <v>0</v>
      </c>
      <c r="X463">
        <f t="shared" si="94"/>
        <v>0</v>
      </c>
      <c r="Y463">
        <f t="shared" si="95"/>
        <v>0</v>
      </c>
    </row>
    <row r="464" spans="1:25" x14ac:dyDescent="0.25">
      <c r="A464" t="s">
        <v>1464</v>
      </c>
      <c r="B464" t="s">
        <v>56</v>
      </c>
      <c r="C464">
        <v>2011</v>
      </c>
      <c r="D464" t="s">
        <v>1465</v>
      </c>
      <c r="E464" t="s">
        <v>1466</v>
      </c>
      <c r="F464" t="s">
        <v>43</v>
      </c>
      <c r="G464" t="s">
        <v>21</v>
      </c>
      <c r="H464">
        <v>250000</v>
      </c>
      <c r="I464">
        <v>1277270662.0696199</v>
      </c>
      <c r="J464">
        <v>1261042736.618</v>
      </c>
      <c r="K464">
        <v>2423865253.6582999</v>
      </c>
      <c r="L464">
        <v>0</v>
      </c>
      <c r="M464">
        <v>0</v>
      </c>
      <c r="N464">
        <f t="shared" si="84"/>
        <v>0</v>
      </c>
      <c r="O464">
        <f t="shared" si="85"/>
        <v>0</v>
      </c>
      <c r="P464">
        <f t="shared" si="86"/>
        <v>0</v>
      </c>
      <c r="Q464">
        <f t="shared" si="87"/>
        <v>1</v>
      </c>
      <c r="R464">
        <f t="shared" si="89"/>
        <v>0</v>
      </c>
      <c r="S464">
        <f t="shared" si="90"/>
        <v>0</v>
      </c>
      <c r="T464">
        <f t="shared" si="91"/>
        <v>0</v>
      </c>
      <c r="U464">
        <f t="shared" si="88"/>
        <v>0</v>
      </c>
      <c r="V464">
        <f t="shared" si="92"/>
        <v>0</v>
      </c>
      <c r="W464">
        <f t="shared" si="93"/>
        <v>0</v>
      </c>
      <c r="X464">
        <f t="shared" si="94"/>
        <v>0</v>
      </c>
      <c r="Y464">
        <f t="shared" si="95"/>
        <v>0</v>
      </c>
    </row>
    <row r="465" spans="1:25" x14ac:dyDescent="0.25">
      <c r="A465" t="s">
        <v>1467</v>
      </c>
      <c r="B465" t="s">
        <v>56</v>
      </c>
      <c r="C465">
        <v>2011</v>
      </c>
      <c r="D465" t="s">
        <v>1468</v>
      </c>
      <c r="E465" t="s">
        <v>1469</v>
      </c>
      <c r="F465" t="s">
        <v>43</v>
      </c>
      <c r="G465" t="s">
        <v>21</v>
      </c>
      <c r="H465">
        <v>197000</v>
      </c>
      <c r="I465">
        <v>1003344423.96606</v>
      </c>
      <c r="J465">
        <v>946187894.62813199</v>
      </c>
      <c r="K465">
        <v>2430198638.36413</v>
      </c>
      <c r="L465">
        <v>0</v>
      </c>
      <c r="M465">
        <v>0</v>
      </c>
      <c r="N465">
        <f t="shared" si="84"/>
        <v>0</v>
      </c>
      <c r="O465">
        <f t="shared" si="85"/>
        <v>0</v>
      </c>
      <c r="P465">
        <f t="shared" si="86"/>
        <v>0</v>
      </c>
      <c r="Q465">
        <f t="shared" si="87"/>
        <v>1</v>
      </c>
      <c r="R465">
        <f t="shared" si="89"/>
        <v>0</v>
      </c>
      <c r="S465">
        <f t="shared" si="90"/>
        <v>0</v>
      </c>
      <c r="T465">
        <f t="shared" si="91"/>
        <v>0</v>
      </c>
      <c r="U465">
        <f t="shared" si="88"/>
        <v>0</v>
      </c>
      <c r="V465">
        <f t="shared" si="92"/>
        <v>0</v>
      </c>
      <c r="W465">
        <f t="shared" si="93"/>
        <v>0</v>
      </c>
      <c r="X465">
        <f t="shared" si="94"/>
        <v>0</v>
      </c>
      <c r="Y465">
        <f t="shared" si="95"/>
        <v>0</v>
      </c>
    </row>
    <row r="466" spans="1:25" x14ac:dyDescent="0.25">
      <c r="A466" t="s">
        <v>1470</v>
      </c>
      <c r="B466" t="s">
        <v>56</v>
      </c>
      <c r="C466">
        <v>2011</v>
      </c>
      <c r="D466" t="s">
        <v>1471</v>
      </c>
      <c r="E466" t="s">
        <v>1472</v>
      </c>
      <c r="F466" t="s">
        <v>20</v>
      </c>
      <c r="G466" t="s">
        <v>21</v>
      </c>
      <c r="H466">
        <v>154000</v>
      </c>
      <c r="I466">
        <v>1116600803.9530301</v>
      </c>
      <c r="J466">
        <v>1087123192.2973001</v>
      </c>
      <c r="K466">
        <v>877000927.88255298</v>
      </c>
      <c r="L466">
        <v>0</v>
      </c>
      <c r="M466">
        <v>0</v>
      </c>
      <c r="N466">
        <f t="shared" si="84"/>
        <v>1</v>
      </c>
      <c r="O466">
        <f t="shared" si="85"/>
        <v>0</v>
      </c>
      <c r="P466">
        <f t="shared" si="86"/>
        <v>0</v>
      </c>
      <c r="Q466">
        <f t="shared" si="87"/>
        <v>0</v>
      </c>
      <c r="R466">
        <f t="shared" si="89"/>
        <v>0</v>
      </c>
      <c r="S466">
        <f t="shared" si="90"/>
        <v>0</v>
      </c>
      <c r="T466">
        <f t="shared" si="91"/>
        <v>0</v>
      </c>
      <c r="U466">
        <f t="shared" si="88"/>
        <v>0</v>
      </c>
      <c r="V466">
        <f t="shared" si="92"/>
        <v>0</v>
      </c>
      <c r="W466">
        <f t="shared" si="93"/>
        <v>0</v>
      </c>
      <c r="X466">
        <f t="shared" si="94"/>
        <v>0</v>
      </c>
      <c r="Y466">
        <f t="shared" si="95"/>
        <v>0</v>
      </c>
    </row>
    <row r="467" spans="1:25" x14ac:dyDescent="0.25">
      <c r="A467" t="s">
        <v>1473</v>
      </c>
      <c r="B467" t="s">
        <v>56</v>
      </c>
      <c r="C467">
        <v>2011</v>
      </c>
      <c r="D467" t="s">
        <v>1474</v>
      </c>
      <c r="E467" t="s">
        <v>1475</v>
      </c>
      <c r="F467" t="s">
        <v>43</v>
      </c>
      <c r="G467" t="s">
        <v>21</v>
      </c>
      <c r="H467">
        <v>1550000</v>
      </c>
      <c r="I467">
        <v>5599596215.3831501</v>
      </c>
      <c r="J467">
        <v>5442093361.8265305</v>
      </c>
      <c r="K467">
        <v>4855803458.9046497</v>
      </c>
      <c r="L467">
        <v>0</v>
      </c>
      <c r="M467">
        <v>0</v>
      </c>
      <c r="N467">
        <f t="shared" si="84"/>
        <v>0</v>
      </c>
      <c r="O467">
        <f t="shared" si="85"/>
        <v>0</v>
      </c>
      <c r="P467">
        <f t="shared" si="86"/>
        <v>0</v>
      </c>
      <c r="Q467">
        <f t="shared" si="87"/>
        <v>1</v>
      </c>
      <c r="R467">
        <f t="shared" si="89"/>
        <v>0</v>
      </c>
      <c r="S467">
        <f t="shared" si="90"/>
        <v>0</v>
      </c>
      <c r="T467">
        <f t="shared" si="91"/>
        <v>0</v>
      </c>
      <c r="U467">
        <f t="shared" si="88"/>
        <v>0</v>
      </c>
      <c r="V467">
        <f t="shared" si="92"/>
        <v>0</v>
      </c>
      <c r="W467">
        <f t="shared" si="93"/>
        <v>0</v>
      </c>
      <c r="X467">
        <f t="shared" si="94"/>
        <v>0</v>
      </c>
      <c r="Y467">
        <f t="shared" si="95"/>
        <v>0</v>
      </c>
    </row>
    <row r="468" spans="1:25" x14ac:dyDescent="0.25">
      <c r="A468" t="s">
        <v>1476</v>
      </c>
      <c r="B468" t="s">
        <v>56</v>
      </c>
      <c r="C468">
        <v>2011</v>
      </c>
      <c r="D468" t="s">
        <v>1477</v>
      </c>
      <c r="E468" t="s">
        <v>1478</v>
      </c>
      <c r="F468" t="s">
        <v>20</v>
      </c>
      <c r="G468" t="s">
        <v>21</v>
      </c>
      <c r="H468">
        <v>202000</v>
      </c>
      <c r="I468">
        <v>1395134495.30498</v>
      </c>
      <c r="J468">
        <v>1380386904.7808199</v>
      </c>
      <c r="K468">
        <v>2248169843.81703</v>
      </c>
      <c r="L468">
        <v>0</v>
      </c>
      <c r="M468">
        <v>0</v>
      </c>
      <c r="N468">
        <f t="shared" si="84"/>
        <v>1</v>
      </c>
      <c r="O468">
        <f t="shared" si="85"/>
        <v>0</v>
      </c>
      <c r="P468">
        <f t="shared" si="86"/>
        <v>0</v>
      </c>
      <c r="Q468">
        <f t="shared" si="87"/>
        <v>0</v>
      </c>
      <c r="R468">
        <f t="shared" si="89"/>
        <v>0</v>
      </c>
      <c r="S468">
        <f t="shared" si="90"/>
        <v>0</v>
      </c>
      <c r="T468">
        <f t="shared" si="91"/>
        <v>0</v>
      </c>
      <c r="U468">
        <f t="shared" si="88"/>
        <v>0</v>
      </c>
      <c r="V468">
        <f t="shared" si="92"/>
        <v>0</v>
      </c>
      <c r="W468">
        <f t="shared" si="93"/>
        <v>0</v>
      </c>
      <c r="X468">
        <f t="shared" si="94"/>
        <v>0</v>
      </c>
      <c r="Y468">
        <f t="shared" si="95"/>
        <v>0</v>
      </c>
    </row>
    <row r="469" spans="1:25" x14ac:dyDescent="0.25">
      <c r="A469" t="s">
        <v>1479</v>
      </c>
      <c r="B469" t="s">
        <v>56</v>
      </c>
      <c r="C469">
        <v>2011</v>
      </c>
      <c r="D469" t="s">
        <v>1480</v>
      </c>
      <c r="E469" t="s">
        <v>1481</v>
      </c>
      <c r="F469" t="s">
        <v>20</v>
      </c>
      <c r="G469" t="s">
        <v>21</v>
      </c>
      <c r="H469">
        <v>39000</v>
      </c>
      <c r="I469">
        <v>442901406.12338901</v>
      </c>
      <c r="J469">
        <v>342472897.56748599</v>
      </c>
      <c r="K469">
        <v>486418768.96677703</v>
      </c>
      <c r="L469">
        <v>0</v>
      </c>
      <c r="M469">
        <v>0</v>
      </c>
      <c r="N469">
        <f t="shared" si="84"/>
        <v>1</v>
      </c>
      <c r="O469">
        <f t="shared" si="85"/>
        <v>0</v>
      </c>
      <c r="P469">
        <f t="shared" si="86"/>
        <v>0</v>
      </c>
      <c r="Q469">
        <f t="shared" si="87"/>
        <v>0</v>
      </c>
      <c r="R469">
        <f t="shared" si="89"/>
        <v>0</v>
      </c>
      <c r="S469">
        <f t="shared" si="90"/>
        <v>0</v>
      </c>
      <c r="T469">
        <f t="shared" si="91"/>
        <v>0</v>
      </c>
      <c r="U469">
        <f t="shared" si="88"/>
        <v>0</v>
      </c>
      <c r="V469">
        <f t="shared" si="92"/>
        <v>0</v>
      </c>
      <c r="W469">
        <f t="shared" si="93"/>
        <v>0</v>
      </c>
      <c r="X469">
        <f t="shared" si="94"/>
        <v>0</v>
      </c>
      <c r="Y469">
        <f t="shared" si="95"/>
        <v>0</v>
      </c>
    </row>
    <row r="470" spans="1:25" x14ac:dyDescent="0.25">
      <c r="A470" t="s">
        <v>16</v>
      </c>
      <c r="B470" t="s">
        <v>17</v>
      </c>
      <c r="C470">
        <v>2013</v>
      </c>
      <c r="D470" t="s">
        <v>18</v>
      </c>
      <c r="E470" t="s">
        <v>19</v>
      </c>
      <c r="F470" t="s">
        <v>20</v>
      </c>
      <c r="G470" t="s">
        <v>21</v>
      </c>
      <c r="H470">
        <v>140000</v>
      </c>
      <c r="I470">
        <v>982014736.07923603</v>
      </c>
      <c r="J470">
        <v>975806256.79429901</v>
      </c>
      <c r="K470">
        <v>852506341.34557295</v>
      </c>
      <c r="L470">
        <v>1</v>
      </c>
      <c r="M470">
        <v>0</v>
      </c>
      <c r="N470">
        <f t="shared" si="84"/>
        <v>1</v>
      </c>
      <c r="O470">
        <f t="shared" si="85"/>
        <v>0</v>
      </c>
      <c r="P470">
        <f t="shared" si="86"/>
        <v>0</v>
      </c>
      <c r="Q470">
        <f t="shared" si="87"/>
        <v>0</v>
      </c>
      <c r="R470">
        <f t="shared" si="89"/>
        <v>0</v>
      </c>
      <c r="S470">
        <f t="shared" si="90"/>
        <v>0</v>
      </c>
      <c r="T470">
        <f t="shared" si="91"/>
        <v>0</v>
      </c>
      <c r="U470">
        <f t="shared" si="88"/>
        <v>0</v>
      </c>
      <c r="V470">
        <f t="shared" si="92"/>
        <v>0</v>
      </c>
      <c r="W470">
        <f t="shared" si="93"/>
        <v>0</v>
      </c>
      <c r="X470">
        <f t="shared" si="94"/>
        <v>0</v>
      </c>
      <c r="Y470">
        <f t="shared" si="95"/>
        <v>0</v>
      </c>
    </row>
    <row r="471" spans="1:25" x14ac:dyDescent="0.25">
      <c r="A471" t="s">
        <v>22</v>
      </c>
      <c r="B471" t="s">
        <v>23</v>
      </c>
      <c r="C471">
        <v>2013</v>
      </c>
      <c r="D471" t="s">
        <v>24</v>
      </c>
      <c r="E471" t="s">
        <v>25</v>
      </c>
      <c r="F471" t="s">
        <v>20</v>
      </c>
      <c r="G471" t="s">
        <v>21</v>
      </c>
      <c r="H471">
        <v>24700</v>
      </c>
      <c r="I471">
        <v>120806133.280912</v>
      </c>
      <c r="J471">
        <v>99324769.019068196</v>
      </c>
      <c r="K471">
        <v>253799311.97169301</v>
      </c>
      <c r="L471">
        <v>1</v>
      </c>
      <c r="M471">
        <v>0</v>
      </c>
      <c r="N471">
        <f t="shared" si="84"/>
        <v>1</v>
      </c>
      <c r="O471">
        <f t="shared" si="85"/>
        <v>0</v>
      </c>
      <c r="P471">
        <f t="shared" si="86"/>
        <v>0</v>
      </c>
      <c r="Q471">
        <f t="shared" si="87"/>
        <v>0</v>
      </c>
      <c r="R471">
        <f t="shared" si="89"/>
        <v>0</v>
      </c>
      <c r="S471">
        <f t="shared" si="90"/>
        <v>0</v>
      </c>
      <c r="T471">
        <f t="shared" si="91"/>
        <v>0</v>
      </c>
      <c r="U471">
        <f t="shared" si="88"/>
        <v>0</v>
      </c>
      <c r="V471">
        <f t="shared" si="92"/>
        <v>0</v>
      </c>
      <c r="W471">
        <f t="shared" si="93"/>
        <v>0</v>
      </c>
      <c r="X471">
        <f t="shared" si="94"/>
        <v>0</v>
      </c>
      <c r="Y471">
        <f t="shared" si="95"/>
        <v>0</v>
      </c>
    </row>
    <row r="472" spans="1:25" x14ac:dyDescent="0.25">
      <c r="A472" t="s">
        <v>26</v>
      </c>
      <c r="B472" t="s">
        <v>27</v>
      </c>
      <c r="C472">
        <v>2013</v>
      </c>
      <c r="D472" t="s">
        <v>28</v>
      </c>
      <c r="E472" t="s">
        <v>29</v>
      </c>
      <c r="F472" t="s">
        <v>20</v>
      </c>
      <c r="G472" t="s">
        <v>30</v>
      </c>
      <c r="H472">
        <v>539379</v>
      </c>
      <c r="I472">
        <v>1636099015.52442</v>
      </c>
      <c r="J472">
        <v>1494462324.87694</v>
      </c>
      <c r="K472">
        <v>1522150700.49224</v>
      </c>
      <c r="L472">
        <v>1</v>
      </c>
      <c r="M472">
        <v>1</v>
      </c>
      <c r="N472">
        <f t="shared" si="84"/>
        <v>1</v>
      </c>
      <c r="O472">
        <f t="shared" si="85"/>
        <v>0</v>
      </c>
      <c r="P472">
        <f t="shared" si="86"/>
        <v>0</v>
      </c>
      <c r="Q472">
        <f t="shared" si="87"/>
        <v>0</v>
      </c>
      <c r="R472">
        <f t="shared" si="89"/>
        <v>0</v>
      </c>
      <c r="S472">
        <f t="shared" si="90"/>
        <v>0</v>
      </c>
      <c r="T472">
        <f t="shared" si="91"/>
        <v>0</v>
      </c>
      <c r="U472">
        <f t="shared" si="88"/>
        <v>0</v>
      </c>
      <c r="V472">
        <f t="shared" si="92"/>
        <v>0</v>
      </c>
      <c r="W472">
        <f t="shared" si="93"/>
        <v>0</v>
      </c>
      <c r="X472">
        <f t="shared" si="94"/>
        <v>0</v>
      </c>
      <c r="Y472">
        <f t="shared" si="95"/>
        <v>0</v>
      </c>
    </row>
    <row r="473" spans="1:25" x14ac:dyDescent="0.25">
      <c r="A473" t="s">
        <v>31</v>
      </c>
      <c r="B473" t="s">
        <v>17</v>
      </c>
      <c r="C473">
        <v>2013</v>
      </c>
      <c r="D473" t="s">
        <v>32</v>
      </c>
      <c r="E473" t="s">
        <v>33</v>
      </c>
      <c r="F473" t="s">
        <v>34</v>
      </c>
      <c r="G473" t="s">
        <v>30</v>
      </c>
      <c r="H473">
        <v>2529095</v>
      </c>
      <c r="I473">
        <v>64311056390.051697</v>
      </c>
      <c r="J473">
        <v>62649162767.791199</v>
      </c>
      <c r="K473">
        <v>49851366658.458504</v>
      </c>
      <c r="L473">
        <v>1</v>
      </c>
      <c r="M473">
        <v>1</v>
      </c>
      <c r="N473">
        <f t="shared" si="84"/>
        <v>0</v>
      </c>
      <c r="O473">
        <f t="shared" si="85"/>
        <v>1</v>
      </c>
      <c r="P473">
        <f t="shared" si="86"/>
        <v>0</v>
      </c>
      <c r="Q473">
        <f t="shared" si="87"/>
        <v>0</v>
      </c>
      <c r="R473">
        <f t="shared" si="89"/>
        <v>0</v>
      </c>
      <c r="S473">
        <f t="shared" si="90"/>
        <v>0</v>
      </c>
      <c r="T473">
        <f t="shared" si="91"/>
        <v>0</v>
      </c>
      <c r="U473">
        <f t="shared" si="88"/>
        <v>0</v>
      </c>
      <c r="V473">
        <f t="shared" si="92"/>
        <v>0</v>
      </c>
      <c r="W473">
        <f t="shared" si="93"/>
        <v>0</v>
      </c>
      <c r="X473">
        <f t="shared" si="94"/>
        <v>0</v>
      </c>
      <c r="Y473">
        <f t="shared" si="95"/>
        <v>0</v>
      </c>
    </row>
    <row r="474" spans="1:25" x14ac:dyDescent="0.25">
      <c r="A474" t="s">
        <v>35</v>
      </c>
      <c r="B474" t="s">
        <v>36</v>
      </c>
      <c r="C474">
        <v>2013</v>
      </c>
      <c r="D474" t="s">
        <v>37</v>
      </c>
      <c r="E474" t="s">
        <v>38</v>
      </c>
      <c r="F474" t="s">
        <v>39</v>
      </c>
      <c r="G474" t="s">
        <v>21</v>
      </c>
      <c r="H474">
        <v>8435000</v>
      </c>
      <c r="I474">
        <v>8271662595.7613897</v>
      </c>
      <c r="J474">
        <v>7908092019.0164499</v>
      </c>
      <c r="K474">
        <v>6245900000</v>
      </c>
      <c r="L474">
        <v>1</v>
      </c>
      <c r="M474">
        <v>0</v>
      </c>
      <c r="N474">
        <f t="shared" si="84"/>
        <v>0</v>
      </c>
      <c r="O474">
        <f t="shared" si="85"/>
        <v>0</v>
      </c>
      <c r="P474">
        <f t="shared" si="86"/>
        <v>1</v>
      </c>
      <c r="Q474">
        <f t="shared" si="87"/>
        <v>0</v>
      </c>
      <c r="R474">
        <f t="shared" si="89"/>
        <v>0</v>
      </c>
      <c r="S474">
        <f t="shared" si="90"/>
        <v>0</v>
      </c>
      <c r="T474">
        <f t="shared" si="91"/>
        <v>0</v>
      </c>
      <c r="U474">
        <f t="shared" si="88"/>
        <v>0</v>
      </c>
      <c r="V474">
        <f t="shared" si="92"/>
        <v>0</v>
      </c>
      <c r="W474">
        <f t="shared" si="93"/>
        <v>0</v>
      </c>
      <c r="X474">
        <f t="shared" si="94"/>
        <v>0</v>
      </c>
      <c r="Y474">
        <f t="shared" si="95"/>
        <v>0</v>
      </c>
    </row>
    <row r="475" spans="1:25" x14ac:dyDescent="0.25">
      <c r="A475" t="s">
        <v>40</v>
      </c>
      <c r="B475" t="s">
        <v>27</v>
      </c>
      <c r="C475">
        <v>2013</v>
      </c>
      <c r="D475" t="s">
        <v>41</v>
      </c>
      <c r="E475" t="s">
        <v>42</v>
      </c>
      <c r="F475" t="s">
        <v>43</v>
      </c>
      <c r="G475" t="s">
        <v>30</v>
      </c>
      <c r="H475">
        <v>1228657</v>
      </c>
      <c r="I475">
        <v>2148284313.7254901</v>
      </c>
      <c r="J475">
        <v>1517401960.7843101</v>
      </c>
      <c r="K475">
        <v>4327941176.4705896</v>
      </c>
      <c r="L475">
        <v>1</v>
      </c>
      <c r="M475">
        <v>1</v>
      </c>
      <c r="N475">
        <f t="shared" si="84"/>
        <v>0</v>
      </c>
      <c r="O475">
        <f t="shared" si="85"/>
        <v>0</v>
      </c>
      <c r="P475">
        <f t="shared" si="86"/>
        <v>0</v>
      </c>
      <c r="Q475">
        <f t="shared" si="87"/>
        <v>1</v>
      </c>
      <c r="R475">
        <f t="shared" si="89"/>
        <v>0</v>
      </c>
      <c r="S475">
        <f t="shared" si="90"/>
        <v>0</v>
      </c>
      <c r="T475">
        <f t="shared" si="91"/>
        <v>0</v>
      </c>
      <c r="U475">
        <f t="shared" si="88"/>
        <v>0</v>
      </c>
      <c r="V475">
        <f t="shared" si="92"/>
        <v>0</v>
      </c>
      <c r="W475">
        <f t="shared" si="93"/>
        <v>0</v>
      </c>
      <c r="X475">
        <f t="shared" si="94"/>
        <v>0</v>
      </c>
      <c r="Y475">
        <f t="shared" si="95"/>
        <v>0</v>
      </c>
    </row>
    <row r="476" spans="1:25" x14ac:dyDescent="0.25">
      <c r="A476" t="s">
        <v>44</v>
      </c>
      <c r="B476" t="s">
        <v>45</v>
      </c>
      <c r="C476">
        <v>2013</v>
      </c>
      <c r="D476" t="s">
        <v>46</v>
      </c>
      <c r="E476" t="s">
        <v>47</v>
      </c>
      <c r="F476" t="s">
        <v>20</v>
      </c>
      <c r="G476" t="s">
        <v>30</v>
      </c>
      <c r="H476">
        <v>4470000</v>
      </c>
      <c r="I476">
        <v>16024000000</v>
      </c>
      <c r="J476">
        <v>13808000000</v>
      </c>
      <c r="K476">
        <v>15805000000</v>
      </c>
      <c r="L476">
        <v>1</v>
      </c>
      <c r="M476">
        <v>1</v>
      </c>
      <c r="N476">
        <f t="shared" si="84"/>
        <v>1</v>
      </c>
      <c r="O476">
        <f t="shared" si="85"/>
        <v>0</v>
      </c>
      <c r="P476">
        <f t="shared" si="86"/>
        <v>0</v>
      </c>
      <c r="Q476">
        <f t="shared" si="87"/>
        <v>0</v>
      </c>
      <c r="R476">
        <f t="shared" si="89"/>
        <v>0</v>
      </c>
      <c r="S476">
        <f t="shared" si="90"/>
        <v>0</v>
      </c>
      <c r="T476">
        <f t="shared" si="91"/>
        <v>0</v>
      </c>
      <c r="U476">
        <f t="shared" si="88"/>
        <v>0</v>
      </c>
      <c r="V476">
        <f t="shared" si="92"/>
        <v>0</v>
      </c>
      <c r="W476">
        <f t="shared" si="93"/>
        <v>0</v>
      </c>
      <c r="X476">
        <f t="shared" si="94"/>
        <v>0</v>
      </c>
      <c r="Y476">
        <f t="shared" si="95"/>
        <v>0</v>
      </c>
    </row>
    <row r="477" spans="1:25" x14ac:dyDescent="0.25">
      <c r="A477" t="s">
        <v>48</v>
      </c>
      <c r="B477" t="s">
        <v>49</v>
      </c>
      <c r="C477">
        <v>2013</v>
      </c>
      <c r="D477" t="s">
        <v>50</v>
      </c>
      <c r="E477" t="s">
        <v>51</v>
      </c>
      <c r="F477" t="s">
        <v>39</v>
      </c>
      <c r="G477" t="s">
        <v>21</v>
      </c>
      <c r="H477">
        <v>5119000</v>
      </c>
      <c r="I477">
        <v>5688827316.8672199</v>
      </c>
      <c r="J477">
        <v>5596267416.0861301</v>
      </c>
      <c r="K477">
        <v>2925918302.7232399</v>
      </c>
      <c r="L477">
        <v>1</v>
      </c>
      <c r="M477">
        <v>0</v>
      </c>
      <c r="N477">
        <f t="shared" si="84"/>
        <v>0</v>
      </c>
      <c r="O477">
        <f t="shared" si="85"/>
        <v>0</v>
      </c>
      <c r="P477">
        <f t="shared" si="86"/>
        <v>1</v>
      </c>
      <c r="Q477">
        <f t="shared" si="87"/>
        <v>0</v>
      </c>
      <c r="R477">
        <f t="shared" si="89"/>
        <v>0</v>
      </c>
      <c r="S477">
        <f t="shared" si="90"/>
        <v>0</v>
      </c>
      <c r="T477">
        <f t="shared" si="91"/>
        <v>0</v>
      </c>
      <c r="U477">
        <f t="shared" si="88"/>
        <v>0</v>
      </c>
      <c r="V477">
        <f t="shared" si="92"/>
        <v>0</v>
      </c>
      <c r="W477">
        <f t="shared" si="93"/>
        <v>0</v>
      </c>
      <c r="X477">
        <f t="shared" si="94"/>
        <v>0</v>
      </c>
      <c r="Y477">
        <f t="shared" si="95"/>
        <v>0</v>
      </c>
    </row>
    <row r="478" spans="1:25" x14ac:dyDescent="0.25">
      <c r="A478" t="s">
        <v>52</v>
      </c>
      <c r="B478" t="s">
        <v>45</v>
      </c>
      <c r="C478">
        <v>2013</v>
      </c>
      <c r="D478" t="s">
        <v>53</v>
      </c>
      <c r="E478" t="s">
        <v>54</v>
      </c>
      <c r="F478" t="s">
        <v>39</v>
      </c>
      <c r="G478" t="s">
        <v>30</v>
      </c>
      <c r="H478">
        <v>9024172</v>
      </c>
      <c r="I478">
        <v>12210462654.9743</v>
      </c>
      <c r="J478">
        <v>11764943050.0958</v>
      </c>
      <c r="K478">
        <v>8917447837.9195709</v>
      </c>
      <c r="L478">
        <v>1</v>
      </c>
      <c r="M478">
        <v>1</v>
      </c>
      <c r="N478">
        <f t="shared" si="84"/>
        <v>0</v>
      </c>
      <c r="O478">
        <f t="shared" si="85"/>
        <v>0</v>
      </c>
      <c r="P478">
        <f t="shared" si="86"/>
        <v>1</v>
      </c>
      <c r="Q478">
        <f t="shared" si="87"/>
        <v>0</v>
      </c>
      <c r="R478">
        <f t="shared" si="89"/>
        <v>0</v>
      </c>
      <c r="S478">
        <f t="shared" si="90"/>
        <v>0</v>
      </c>
      <c r="T478">
        <f t="shared" si="91"/>
        <v>0</v>
      </c>
      <c r="U478">
        <f t="shared" si="88"/>
        <v>0</v>
      </c>
      <c r="V478">
        <f t="shared" si="92"/>
        <v>0</v>
      </c>
      <c r="W478">
        <f t="shared" si="93"/>
        <v>0</v>
      </c>
      <c r="X478">
        <f t="shared" si="94"/>
        <v>0</v>
      </c>
      <c r="Y478">
        <f t="shared" si="95"/>
        <v>0</v>
      </c>
    </row>
    <row r="479" spans="1:25" x14ac:dyDescent="0.25">
      <c r="A479" t="s">
        <v>55</v>
      </c>
      <c r="B479" t="s">
        <v>56</v>
      </c>
      <c r="C479">
        <v>2013</v>
      </c>
      <c r="D479" t="s">
        <v>57</v>
      </c>
      <c r="E479" t="s">
        <v>58</v>
      </c>
      <c r="F479" t="s">
        <v>39</v>
      </c>
      <c r="G479" t="s">
        <v>21</v>
      </c>
      <c r="H479">
        <v>14068000</v>
      </c>
      <c r="I479">
        <v>15966482078.939301</v>
      </c>
      <c r="J479">
        <v>12553767355.2591</v>
      </c>
      <c r="K479">
        <v>29740049758.430801</v>
      </c>
      <c r="L479">
        <v>1</v>
      </c>
      <c r="M479">
        <v>0</v>
      </c>
      <c r="N479">
        <f t="shared" si="84"/>
        <v>0</v>
      </c>
      <c r="O479">
        <f t="shared" si="85"/>
        <v>0</v>
      </c>
      <c r="P479">
        <f t="shared" si="86"/>
        <v>1</v>
      </c>
      <c r="Q479">
        <f t="shared" si="87"/>
        <v>0</v>
      </c>
      <c r="R479">
        <f t="shared" si="89"/>
        <v>0</v>
      </c>
      <c r="S479">
        <f t="shared" si="90"/>
        <v>0</v>
      </c>
      <c r="T479">
        <f t="shared" si="91"/>
        <v>0</v>
      </c>
      <c r="U479">
        <f t="shared" si="88"/>
        <v>0</v>
      </c>
      <c r="V479">
        <f t="shared" si="92"/>
        <v>0</v>
      </c>
      <c r="W479">
        <f t="shared" si="93"/>
        <v>0</v>
      </c>
      <c r="X479">
        <f t="shared" si="94"/>
        <v>0</v>
      </c>
      <c r="Y479">
        <f t="shared" si="95"/>
        <v>0</v>
      </c>
    </row>
    <row r="480" spans="1:25" x14ac:dyDescent="0.25">
      <c r="A480" t="s">
        <v>59</v>
      </c>
      <c r="B480" t="s">
        <v>60</v>
      </c>
      <c r="C480">
        <v>2013</v>
      </c>
      <c r="D480" t="s">
        <v>61</v>
      </c>
      <c r="E480" t="s">
        <v>62</v>
      </c>
      <c r="F480" t="s">
        <v>39</v>
      </c>
      <c r="G480" t="s">
        <v>30</v>
      </c>
      <c r="H480">
        <v>27755001</v>
      </c>
      <c r="I480">
        <v>33564228414.608398</v>
      </c>
      <c r="J480">
        <v>34528710154.106003</v>
      </c>
      <c r="K480">
        <v>35254380409.541901</v>
      </c>
      <c r="L480">
        <v>1</v>
      </c>
      <c r="M480">
        <v>1</v>
      </c>
      <c r="N480">
        <f t="shared" si="84"/>
        <v>0</v>
      </c>
      <c r="O480">
        <f t="shared" si="85"/>
        <v>0</v>
      </c>
      <c r="P480">
        <f t="shared" si="86"/>
        <v>1</v>
      </c>
      <c r="Q480">
        <f t="shared" si="87"/>
        <v>0</v>
      </c>
      <c r="R480">
        <f t="shared" si="89"/>
        <v>0</v>
      </c>
      <c r="S480">
        <f t="shared" si="90"/>
        <v>0</v>
      </c>
      <c r="T480">
        <f t="shared" si="91"/>
        <v>0</v>
      </c>
      <c r="U480">
        <f t="shared" si="88"/>
        <v>0</v>
      </c>
      <c r="V480">
        <f t="shared" si="92"/>
        <v>0</v>
      </c>
      <c r="W480">
        <f t="shared" si="93"/>
        <v>0</v>
      </c>
      <c r="X480">
        <f t="shared" si="94"/>
        <v>0</v>
      </c>
      <c r="Y480">
        <f t="shared" si="95"/>
        <v>0</v>
      </c>
    </row>
    <row r="481" spans="1:25" x14ac:dyDescent="0.25">
      <c r="A481" t="s">
        <v>63</v>
      </c>
      <c r="B481" t="s">
        <v>60</v>
      </c>
      <c r="C481">
        <v>2013</v>
      </c>
      <c r="D481" t="s">
        <v>64</v>
      </c>
      <c r="E481" t="s">
        <v>65</v>
      </c>
      <c r="F481" t="s">
        <v>20</v>
      </c>
      <c r="G481" t="s">
        <v>30</v>
      </c>
      <c r="H481">
        <v>21103000</v>
      </c>
      <c r="I481">
        <v>20221527337.9776</v>
      </c>
      <c r="J481">
        <v>16888853704.876499</v>
      </c>
      <c r="K481">
        <v>32999920835.972099</v>
      </c>
      <c r="L481">
        <v>1</v>
      </c>
      <c r="M481">
        <v>1</v>
      </c>
      <c r="N481">
        <f t="shared" si="84"/>
        <v>1</v>
      </c>
      <c r="O481">
        <f t="shared" si="85"/>
        <v>0</v>
      </c>
      <c r="P481">
        <f t="shared" si="86"/>
        <v>0</v>
      </c>
      <c r="Q481">
        <f t="shared" si="87"/>
        <v>0</v>
      </c>
      <c r="R481">
        <f t="shared" si="89"/>
        <v>0</v>
      </c>
      <c r="S481">
        <f t="shared" si="90"/>
        <v>0</v>
      </c>
      <c r="T481">
        <f t="shared" si="91"/>
        <v>0</v>
      </c>
      <c r="U481">
        <f t="shared" si="88"/>
        <v>0</v>
      </c>
      <c r="V481">
        <f t="shared" si="92"/>
        <v>0</v>
      </c>
      <c r="W481">
        <f t="shared" si="93"/>
        <v>0</v>
      </c>
      <c r="X481">
        <f t="shared" si="94"/>
        <v>0</v>
      </c>
      <c r="Y481">
        <f t="shared" si="95"/>
        <v>0</v>
      </c>
    </row>
    <row r="482" spans="1:25" x14ac:dyDescent="0.25">
      <c r="A482" t="s">
        <v>66</v>
      </c>
      <c r="B482" t="s">
        <v>67</v>
      </c>
      <c r="C482">
        <v>2013</v>
      </c>
      <c r="D482" t="s">
        <v>68</v>
      </c>
      <c r="E482" t="s">
        <v>69</v>
      </c>
      <c r="F482" t="s">
        <v>39</v>
      </c>
      <c r="G482" t="s">
        <v>21</v>
      </c>
      <c r="H482">
        <v>3411000</v>
      </c>
      <c r="I482">
        <v>3589530070.22123</v>
      </c>
      <c r="J482">
        <v>3463019753.2248101</v>
      </c>
      <c r="K482">
        <v>4371011522.0472298</v>
      </c>
      <c r="L482">
        <v>1</v>
      </c>
      <c r="M482">
        <v>0</v>
      </c>
      <c r="N482">
        <f t="shared" si="84"/>
        <v>0</v>
      </c>
      <c r="O482">
        <f t="shared" si="85"/>
        <v>0</v>
      </c>
      <c r="P482">
        <f t="shared" si="86"/>
        <v>1</v>
      </c>
      <c r="Q482">
        <f t="shared" si="87"/>
        <v>0</v>
      </c>
      <c r="R482">
        <f t="shared" si="89"/>
        <v>0</v>
      </c>
      <c r="S482">
        <f t="shared" si="90"/>
        <v>0</v>
      </c>
      <c r="T482">
        <f t="shared" si="91"/>
        <v>0</v>
      </c>
      <c r="U482">
        <f t="shared" si="88"/>
        <v>0</v>
      </c>
      <c r="V482">
        <f t="shared" si="92"/>
        <v>0</v>
      </c>
      <c r="W482">
        <f t="shared" si="93"/>
        <v>0</v>
      </c>
      <c r="X482">
        <f t="shared" si="94"/>
        <v>0</v>
      </c>
      <c r="Y482">
        <f t="shared" si="95"/>
        <v>0</v>
      </c>
    </row>
    <row r="483" spans="1:25" x14ac:dyDescent="0.25">
      <c r="A483" t="s">
        <v>70</v>
      </c>
      <c r="B483" t="s">
        <v>71</v>
      </c>
      <c r="C483">
        <v>2013</v>
      </c>
      <c r="D483" t="s">
        <v>72</v>
      </c>
      <c r="E483" t="s">
        <v>73</v>
      </c>
      <c r="F483" t="s">
        <v>20</v>
      </c>
      <c r="G483" t="s">
        <v>30</v>
      </c>
      <c r="H483">
        <v>25826257</v>
      </c>
      <c r="I483">
        <v>9611700000</v>
      </c>
      <c r="J483">
        <v>8329300000</v>
      </c>
      <c r="K483">
        <v>16941800000</v>
      </c>
      <c r="L483">
        <v>1</v>
      </c>
      <c r="M483">
        <v>1</v>
      </c>
      <c r="N483">
        <f t="shared" si="84"/>
        <v>1</v>
      </c>
      <c r="O483">
        <f t="shared" si="85"/>
        <v>0</v>
      </c>
      <c r="P483">
        <f t="shared" si="86"/>
        <v>0</v>
      </c>
      <c r="Q483">
        <f t="shared" si="87"/>
        <v>0</v>
      </c>
      <c r="R483">
        <f t="shared" si="89"/>
        <v>0</v>
      </c>
      <c r="S483">
        <f t="shared" si="90"/>
        <v>0</v>
      </c>
      <c r="T483">
        <f t="shared" si="91"/>
        <v>0</v>
      </c>
      <c r="U483">
        <f t="shared" si="88"/>
        <v>0</v>
      </c>
      <c r="V483">
        <f t="shared" si="92"/>
        <v>0</v>
      </c>
      <c r="W483">
        <f t="shared" si="93"/>
        <v>0</v>
      </c>
      <c r="X483">
        <f t="shared" si="94"/>
        <v>0</v>
      </c>
      <c r="Y483">
        <f t="shared" si="95"/>
        <v>0</v>
      </c>
    </row>
    <row r="484" spans="1:25" x14ac:dyDescent="0.25">
      <c r="A484" t="s">
        <v>74</v>
      </c>
      <c r="B484" t="s">
        <v>75</v>
      </c>
      <c r="C484">
        <v>2013</v>
      </c>
      <c r="D484" t="s">
        <v>76</v>
      </c>
      <c r="E484" t="s">
        <v>77</v>
      </c>
      <c r="F484" t="s">
        <v>78</v>
      </c>
      <c r="G484" t="s">
        <v>30</v>
      </c>
      <c r="H484">
        <v>1009188</v>
      </c>
      <c r="I484">
        <v>74519738230.947906</v>
      </c>
      <c r="J484">
        <v>71763510660.755798</v>
      </c>
      <c r="K484">
        <v>121544490183.661</v>
      </c>
      <c r="L484">
        <v>1</v>
      </c>
      <c r="M484">
        <v>1</v>
      </c>
      <c r="N484">
        <f t="shared" si="84"/>
        <v>0</v>
      </c>
      <c r="O484">
        <f t="shared" si="85"/>
        <v>0</v>
      </c>
      <c r="P484">
        <f t="shared" si="86"/>
        <v>0</v>
      </c>
      <c r="Q484">
        <f t="shared" si="87"/>
        <v>0</v>
      </c>
      <c r="R484">
        <f t="shared" si="89"/>
        <v>0</v>
      </c>
      <c r="S484">
        <f t="shared" si="90"/>
        <v>1</v>
      </c>
      <c r="T484">
        <f t="shared" si="91"/>
        <v>0</v>
      </c>
      <c r="U484">
        <f t="shared" si="88"/>
        <v>0</v>
      </c>
      <c r="V484">
        <f t="shared" si="92"/>
        <v>0</v>
      </c>
      <c r="W484">
        <f t="shared" si="93"/>
        <v>0</v>
      </c>
      <c r="X484">
        <f t="shared" si="94"/>
        <v>0</v>
      </c>
      <c r="Y484">
        <f t="shared" si="95"/>
        <v>0</v>
      </c>
    </row>
    <row r="485" spans="1:25" x14ac:dyDescent="0.25">
      <c r="A485" t="s">
        <v>79</v>
      </c>
      <c r="B485" t="s">
        <v>80</v>
      </c>
      <c r="C485">
        <v>2013</v>
      </c>
      <c r="D485" t="s">
        <v>81</v>
      </c>
      <c r="E485" t="s">
        <v>82</v>
      </c>
      <c r="F485" t="s">
        <v>43</v>
      </c>
      <c r="G485" t="s">
        <v>21</v>
      </c>
      <c r="H485">
        <v>1180000</v>
      </c>
      <c r="I485">
        <v>2306933711.8110199</v>
      </c>
      <c r="J485">
        <v>2120415429.9212601</v>
      </c>
      <c r="K485">
        <v>2532273162.20472</v>
      </c>
      <c r="L485">
        <v>1</v>
      </c>
      <c r="M485">
        <v>0</v>
      </c>
      <c r="N485">
        <f t="shared" si="84"/>
        <v>0</v>
      </c>
      <c r="O485">
        <f t="shared" si="85"/>
        <v>0</v>
      </c>
      <c r="P485">
        <f t="shared" si="86"/>
        <v>0</v>
      </c>
      <c r="Q485">
        <f t="shared" si="87"/>
        <v>1</v>
      </c>
      <c r="R485">
        <f t="shared" si="89"/>
        <v>0</v>
      </c>
      <c r="S485">
        <f t="shared" si="90"/>
        <v>0</v>
      </c>
      <c r="T485">
        <f t="shared" si="91"/>
        <v>0</v>
      </c>
      <c r="U485">
        <f t="shared" si="88"/>
        <v>0</v>
      </c>
      <c r="V485">
        <f t="shared" si="92"/>
        <v>0</v>
      </c>
      <c r="W485">
        <f t="shared" si="93"/>
        <v>0</v>
      </c>
      <c r="X485">
        <f t="shared" si="94"/>
        <v>0</v>
      </c>
      <c r="Y485">
        <f t="shared" si="95"/>
        <v>0</v>
      </c>
    </row>
    <row r="486" spans="1:25" x14ac:dyDescent="0.25">
      <c r="A486" t="s">
        <v>83</v>
      </c>
      <c r="B486" t="s">
        <v>71</v>
      </c>
      <c r="C486">
        <v>2013</v>
      </c>
      <c r="D486" t="s">
        <v>84</v>
      </c>
      <c r="E486" t="s">
        <v>85</v>
      </c>
      <c r="F486" t="s">
        <v>39</v>
      </c>
      <c r="G486" t="s">
        <v>30</v>
      </c>
      <c r="H486">
        <v>4336800.0999999996</v>
      </c>
      <c r="I486">
        <v>4657000000</v>
      </c>
      <c r="J486">
        <v>4125000000</v>
      </c>
      <c r="K486">
        <v>5505000000</v>
      </c>
      <c r="L486">
        <v>1</v>
      </c>
      <c r="M486">
        <v>1</v>
      </c>
      <c r="N486">
        <f t="shared" si="84"/>
        <v>0</v>
      </c>
      <c r="O486">
        <f t="shared" si="85"/>
        <v>0</v>
      </c>
      <c r="P486">
        <f t="shared" si="86"/>
        <v>1</v>
      </c>
      <c r="Q486">
        <f t="shared" si="87"/>
        <v>0</v>
      </c>
      <c r="R486">
        <f t="shared" si="89"/>
        <v>0</v>
      </c>
      <c r="S486">
        <f t="shared" si="90"/>
        <v>0</v>
      </c>
      <c r="T486">
        <f t="shared" si="91"/>
        <v>0</v>
      </c>
      <c r="U486">
        <f t="shared" si="88"/>
        <v>0</v>
      </c>
      <c r="V486">
        <f t="shared" si="92"/>
        <v>0</v>
      </c>
      <c r="W486">
        <f t="shared" si="93"/>
        <v>0</v>
      </c>
      <c r="X486">
        <f t="shared" si="94"/>
        <v>0</v>
      </c>
      <c r="Y486">
        <f t="shared" si="95"/>
        <v>0</v>
      </c>
    </row>
    <row r="487" spans="1:25" x14ac:dyDescent="0.25">
      <c r="A487" t="s">
        <v>86</v>
      </c>
      <c r="B487" t="s">
        <v>71</v>
      </c>
      <c r="C487">
        <v>2013</v>
      </c>
      <c r="D487" t="s">
        <v>87</v>
      </c>
      <c r="E487" t="s">
        <v>88</v>
      </c>
      <c r="F487" t="s">
        <v>20</v>
      </c>
      <c r="G487" t="s">
        <v>30</v>
      </c>
      <c r="H487">
        <v>1140000</v>
      </c>
      <c r="I487">
        <v>2519154000</v>
      </c>
      <c r="J487">
        <v>2119371000</v>
      </c>
      <c r="K487">
        <v>3437291000</v>
      </c>
      <c r="L487">
        <v>1</v>
      </c>
      <c r="M487">
        <v>1</v>
      </c>
      <c r="N487">
        <f t="shared" si="84"/>
        <v>1</v>
      </c>
      <c r="O487">
        <f t="shared" si="85"/>
        <v>0</v>
      </c>
      <c r="P487">
        <f t="shared" si="86"/>
        <v>0</v>
      </c>
      <c r="Q487">
        <f t="shared" si="87"/>
        <v>0</v>
      </c>
      <c r="R487">
        <f t="shared" si="89"/>
        <v>0</v>
      </c>
      <c r="S487">
        <f t="shared" si="90"/>
        <v>0</v>
      </c>
      <c r="T487">
        <f t="shared" si="91"/>
        <v>0</v>
      </c>
      <c r="U487">
        <f t="shared" si="88"/>
        <v>0</v>
      </c>
      <c r="V487">
        <f t="shared" si="92"/>
        <v>0</v>
      </c>
      <c r="W487">
        <f t="shared" si="93"/>
        <v>0</v>
      </c>
      <c r="X487">
        <f t="shared" si="94"/>
        <v>0</v>
      </c>
      <c r="Y487">
        <f t="shared" si="95"/>
        <v>0</v>
      </c>
    </row>
    <row r="488" spans="1:25" x14ac:dyDescent="0.25">
      <c r="A488" t="s">
        <v>89</v>
      </c>
      <c r="B488" t="s">
        <v>71</v>
      </c>
      <c r="C488">
        <v>2013</v>
      </c>
      <c r="D488" t="s">
        <v>90</v>
      </c>
      <c r="E488" t="s">
        <v>91</v>
      </c>
      <c r="F488" t="s">
        <v>43</v>
      </c>
      <c r="G488" t="s">
        <v>30</v>
      </c>
      <c r="H488">
        <v>43361907</v>
      </c>
      <c r="I488">
        <v>23700000000</v>
      </c>
      <c r="J488">
        <v>23227000000</v>
      </c>
      <c r="K488">
        <v>40179000000</v>
      </c>
      <c r="L488">
        <v>1</v>
      </c>
      <c r="M488">
        <v>1</v>
      </c>
      <c r="N488">
        <f t="shared" si="84"/>
        <v>0</v>
      </c>
      <c r="O488">
        <f t="shared" si="85"/>
        <v>0</v>
      </c>
      <c r="P488">
        <f t="shared" si="86"/>
        <v>0</v>
      </c>
      <c r="Q488">
        <f t="shared" si="87"/>
        <v>1</v>
      </c>
      <c r="R488">
        <f t="shared" si="89"/>
        <v>0</v>
      </c>
      <c r="S488">
        <f t="shared" si="90"/>
        <v>0</v>
      </c>
      <c r="T488">
        <f t="shared" si="91"/>
        <v>0</v>
      </c>
      <c r="U488">
        <f t="shared" si="88"/>
        <v>0</v>
      </c>
      <c r="V488">
        <f t="shared" si="92"/>
        <v>0</v>
      </c>
      <c r="W488">
        <f t="shared" si="93"/>
        <v>0</v>
      </c>
      <c r="X488">
        <f t="shared" si="94"/>
        <v>0</v>
      </c>
      <c r="Y488">
        <f t="shared" si="95"/>
        <v>0</v>
      </c>
    </row>
    <row r="489" spans="1:25" x14ac:dyDescent="0.25">
      <c r="A489" t="s">
        <v>92</v>
      </c>
      <c r="B489" t="s">
        <v>45</v>
      </c>
      <c r="C489">
        <v>2013</v>
      </c>
      <c r="D489" t="s">
        <v>93</v>
      </c>
      <c r="E489" t="s">
        <v>94</v>
      </c>
      <c r="F489" t="s">
        <v>34</v>
      </c>
      <c r="G489" t="s">
        <v>21</v>
      </c>
      <c r="H489">
        <v>1330000</v>
      </c>
      <c r="I489">
        <v>22980300000</v>
      </c>
      <c r="J489">
        <v>22400600000</v>
      </c>
      <c r="K489">
        <v>4376800000</v>
      </c>
      <c r="L489">
        <v>1</v>
      </c>
      <c r="M489">
        <v>0</v>
      </c>
      <c r="N489">
        <f t="shared" si="84"/>
        <v>0</v>
      </c>
      <c r="O489">
        <f t="shared" si="85"/>
        <v>1</v>
      </c>
      <c r="P489">
        <f t="shared" si="86"/>
        <v>0</v>
      </c>
      <c r="Q489">
        <f t="shared" si="87"/>
        <v>0</v>
      </c>
      <c r="R489">
        <f t="shared" si="89"/>
        <v>0</v>
      </c>
      <c r="S489">
        <f t="shared" si="90"/>
        <v>0</v>
      </c>
      <c r="T489">
        <f t="shared" si="91"/>
        <v>0</v>
      </c>
      <c r="U489">
        <f t="shared" si="88"/>
        <v>0</v>
      </c>
      <c r="V489">
        <f t="shared" si="92"/>
        <v>0</v>
      </c>
      <c r="W489">
        <f t="shared" si="93"/>
        <v>0</v>
      </c>
      <c r="X489">
        <f t="shared" si="94"/>
        <v>0</v>
      </c>
      <c r="Y489">
        <f t="shared" si="95"/>
        <v>0</v>
      </c>
    </row>
    <row r="490" spans="1:25" x14ac:dyDescent="0.25">
      <c r="A490" t="s">
        <v>95</v>
      </c>
      <c r="B490" t="s">
        <v>96</v>
      </c>
      <c r="C490">
        <v>2013</v>
      </c>
      <c r="D490" t="s">
        <v>97</v>
      </c>
      <c r="E490" t="s">
        <v>98</v>
      </c>
      <c r="F490" t="s">
        <v>20</v>
      </c>
      <c r="G490" t="s">
        <v>21</v>
      </c>
      <c r="H490">
        <v>2030000</v>
      </c>
      <c r="I490">
        <v>7475276814.72614</v>
      </c>
      <c r="J490">
        <v>6894097028.9640999</v>
      </c>
      <c r="K490">
        <v>4795958784.8447599</v>
      </c>
      <c r="L490">
        <v>1</v>
      </c>
      <c r="M490">
        <v>0</v>
      </c>
      <c r="N490">
        <f t="shared" si="84"/>
        <v>1</v>
      </c>
      <c r="O490">
        <f t="shared" si="85"/>
        <v>0</v>
      </c>
      <c r="P490">
        <f t="shared" si="86"/>
        <v>0</v>
      </c>
      <c r="Q490">
        <f t="shared" si="87"/>
        <v>0</v>
      </c>
      <c r="R490">
        <f t="shared" si="89"/>
        <v>0</v>
      </c>
      <c r="S490">
        <f t="shared" si="90"/>
        <v>0</v>
      </c>
      <c r="T490">
        <f t="shared" si="91"/>
        <v>0</v>
      </c>
      <c r="U490">
        <f t="shared" si="88"/>
        <v>0</v>
      </c>
      <c r="V490">
        <f t="shared" si="92"/>
        <v>0</v>
      </c>
      <c r="W490">
        <f t="shared" si="93"/>
        <v>0</v>
      </c>
      <c r="X490">
        <f t="shared" si="94"/>
        <v>0</v>
      </c>
      <c r="Y490">
        <f t="shared" si="95"/>
        <v>0</v>
      </c>
    </row>
    <row r="491" spans="1:25" x14ac:dyDescent="0.25">
      <c r="A491" t="s">
        <v>99</v>
      </c>
      <c r="B491" t="s">
        <v>60</v>
      </c>
      <c r="C491">
        <v>2013</v>
      </c>
      <c r="D491" t="s">
        <v>100</v>
      </c>
      <c r="E491" t="s">
        <v>101</v>
      </c>
      <c r="F491" t="s">
        <v>102</v>
      </c>
      <c r="G491" t="s">
        <v>30</v>
      </c>
      <c r="H491">
        <v>639073</v>
      </c>
      <c r="I491">
        <v>26597817094.974998</v>
      </c>
      <c r="J491">
        <v>25167453900.141399</v>
      </c>
      <c r="K491">
        <v>41445841005.524002</v>
      </c>
      <c r="L491">
        <v>1</v>
      </c>
      <c r="M491">
        <v>1</v>
      </c>
      <c r="N491">
        <f t="shared" si="84"/>
        <v>0</v>
      </c>
      <c r="O491">
        <f t="shared" si="85"/>
        <v>0</v>
      </c>
      <c r="P491">
        <f t="shared" si="86"/>
        <v>0</v>
      </c>
      <c r="Q491">
        <f t="shared" si="87"/>
        <v>0</v>
      </c>
      <c r="R491">
        <f t="shared" si="89"/>
        <v>1</v>
      </c>
      <c r="S491">
        <f t="shared" si="90"/>
        <v>0</v>
      </c>
      <c r="T491">
        <f t="shared" si="91"/>
        <v>0</v>
      </c>
      <c r="U491">
        <f t="shared" si="88"/>
        <v>0</v>
      </c>
      <c r="V491">
        <f t="shared" si="92"/>
        <v>0</v>
      </c>
      <c r="W491">
        <f t="shared" si="93"/>
        <v>0</v>
      </c>
      <c r="X491">
        <f t="shared" si="94"/>
        <v>0</v>
      </c>
      <c r="Y491">
        <f t="shared" si="95"/>
        <v>0</v>
      </c>
    </row>
    <row r="492" spans="1:25" x14ac:dyDescent="0.25">
      <c r="A492" t="s">
        <v>103</v>
      </c>
      <c r="B492" t="s">
        <v>104</v>
      </c>
      <c r="C492">
        <v>2013</v>
      </c>
      <c r="D492" t="s">
        <v>105</v>
      </c>
      <c r="E492" t="s">
        <v>106</v>
      </c>
      <c r="F492" t="s">
        <v>43</v>
      </c>
      <c r="G492" t="s">
        <v>21</v>
      </c>
      <c r="H492">
        <v>21200</v>
      </c>
      <c r="I492">
        <v>334541540.09864998</v>
      </c>
      <c r="J492">
        <v>330760151.616822</v>
      </c>
      <c r="K492">
        <v>195386138.51713401</v>
      </c>
      <c r="L492">
        <v>1</v>
      </c>
      <c r="M492">
        <v>0</v>
      </c>
      <c r="N492">
        <f t="shared" si="84"/>
        <v>0</v>
      </c>
      <c r="O492">
        <f t="shared" si="85"/>
        <v>0</v>
      </c>
      <c r="P492">
        <f t="shared" si="86"/>
        <v>0</v>
      </c>
      <c r="Q492">
        <f t="shared" si="87"/>
        <v>1</v>
      </c>
      <c r="R492">
        <f t="shared" si="89"/>
        <v>0</v>
      </c>
      <c r="S492">
        <f t="shared" si="90"/>
        <v>0</v>
      </c>
      <c r="T492">
        <f t="shared" si="91"/>
        <v>0</v>
      </c>
      <c r="U492">
        <f t="shared" si="88"/>
        <v>0</v>
      </c>
      <c r="V492">
        <f t="shared" si="92"/>
        <v>0</v>
      </c>
      <c r="W492">
        <f t="shared" si="93"/>
        <v>0</v>
      </c>
      <c r="X492">
        <f t="shared" si="94"/>
        <v>0</v>
      </c>
      <c r="Y492">
        <f t="shared" si="95"/>
        <v>0</v>
      </c>
    </row>
    <row r="493" spans="1:25" x14ac:dyDescent="0.25">
      <c r="A493" t="s">
        <v>107</v>
      </c>
      <c r="B493" t="s">
        <v>108</v>
      </c>
      <c r="C493">
        <v>2013</v>
      </c>
      <c r="D493" t="s">
        <v>109</v>
      </c>
      <c r="E493" t="s">
        <v>110</v>
      </c>
      <c r="F493" t="s">
        <v>43</v>
      </c>
      <c r="G493" t="s">
        <v>21</v>
      </c>
      <c r="H493">
        <v>430000</v>
      </c>
      <c r="I493">
        <v>1972745358.0901899</v>
      </c>
      <c r="J493">
        <v>1728631299.73475</v>
      </c>
      <c r="K493">
        <v>3214702917.7718801</v>
      </c>
      <c r="L493">
        <v>1</v>
      </c>
      <c r="M493">
        <v>0</v>
      </c>
      <c r="N493">
        <f t="shared" si="84"/>
        <v>0</v>
      </c>
      <c r="O493">
        <f t="shared" si="85"/>
        <v>0</v>
      </c>
      <c r="P493">
        <f t="shared" si="86"/>
        <v>0</v>
      </c>
      <c r="Q493">
        <f t="shared" si="87"/>
        <v>1</v>
      </c>
      <c r="R493">
        <f t="shared" si="89"/>
        <v>0</v>
      </c>
      <c r="S493">
        <f t="shared" si="90"/>
        <v>0</v>
      </c>
      <c r="T493">
        <f t="shared" si="91"/>
        <v>0</v>
      </c>
      <c r="U493">
        <f t="shared" si="88"/>
        <v>0</v>
      </c>
      <c r="V493">
        <f t="shared" si="92"/>
        <v>0</v>
      </c>
      <c r="W493">
        <f t="shared" si="93"/>
        <v>0</v>
      </c>
      <c r="X493">
        <f t="shared" si="94"/>
        <v>0</v>
      </c>
      <c r="Y493">
        <f t="shared" si="95"/>
        <v>0</v>
      </c>
    </row>
    <row r="494" spans="1:25" x14ac:dyDescent="0.25">
      <c r="A494" t="s">
        <v>111</v>
      </c>
      <c r="B494" t="s">
        <v>71</v>
      </c>
      <c r="C494">
        <v>2013</v>
      </c>
      <c r="D494" t="s">
        <v>112</v>
      </c>
      <c r="E494" t="s">
        <v>113</v>
      </c>
      <c r="F494" t="s">
        <v>39</v>
      </c>
      <c r="G494" t="s">
        <v>30</v>
      </c>
      <c r="H494">
        <v>28049450</v>
      </c>
      <c r="I494">
        <v>24855000000</v>
      </c>
      <c r="J494">
        <v>26915000000</v>
      </c>
      <c r="K494">
        <v>23510000000</v>
      </c>
      <c r="L494">
        <v>1</v>
      </c>
      <c r="M494">
        <v>1</v>
      </c>
      <c r="N494">
        <f t="shared" si="84"/>
        <v>0</v>
      </c>
      <c r="O494">
        <f t="shared" si="85"/>
        <v>0</v>
      </c>
      <c r="P494">
        <f t="shared" si="86"/>
        <v>1</v>
      </c>
      <c r="Q494">
        <f t="shared" si="87"/>
        <v>0</v>
      </c>
      <c r="R494">
        <f t="shared" si="89"/>
        <v>0</v>
      </c>
      <c r="S494">
        <f t="shared" si="90"/>
        <v>0</v>
      </c>
      <c r="T494">
        <f t="shared" si="91"/>
        <v>0</v>
      </c>
      <c r="U494">
        <f t="shared" si="88"/>
        <v>0</v>
      </c>
      <c r="V494">
        <f t="shared" si="92"/>
        <v>0</v>
      </c>
      <c r="W494">
        <f t="shared" si="93"/>
        <v>0</v>
      </c>
      <c r="X494">
        <f t="shared" si="94"/>
        <v>0</v>
      </c>
      <c r="Y494">
        <f t="shared" si="95"/>
        <v>0</v>
      </c>
    </row>
    <row r="495" spans="1:25" x14ac:dyDescent="0.25">
      <c r="A495" t="s">
        <v>114</v>
      </c>
      <c r="B495" t="s">
        <v>75</v>
      </c>
      <c r="C495">
        <v>2013</v>
      </c>
      <c r="D495" t="s">
        <v>115</v>
      </c>
      <c r="E495" t="s">
        <v>116</v>
      </c>
      <c r="F495" t="s">
        <v>43</v>
      </c>
      <c r="G495" t="s">
        <v>30</v>
      </c>
      <c r="H495">
        <v>580110</v>
      </c>
      <c r="I495">
        <v>1215602000</v>
      </c>
      <c r="J495">
        <v>1182112000</v>
      </c>
      <c r="K495">
        <v>948770000</v>
      </c>
      <c r="L495">
        <v>1</v>
      </c>
      <c r="M495">
        <v>1</v>
      </c>
      <c r="N495">
        <f t="shared" si="84"/>
        <v>0</v>
      </c>
      <c r="O495">
        <f t="shared" si="85"/>
        <v>0</v>
      </c>
      <c r="P495">
        <f t="shared" si="86"/>
        <v>0</v>
      </c>
      <c r="Q495">
        <f t="shared" si="87"/>
        <v>1</v>
      </c>
      <c r="R495">
        <f t="shared" si="89"/>
        <v>0</v>
      </c>
      <c r="S495">
        <f t="shared" si="90"/>
        <v>0</v>
      </c>
      <c r="T495">
        <f t="shared" si="91"/>
        <v>0</v>
      </c>
      <c r="U495">
        <f t="shared" si="88"/>
        <v>0</v>
      </c>
      <c r="V495">
        <f t="shared" si="92"/>
        <v>0</v>
      </c>
      <c r="W495">
        <f t="shared" si="93"/>
        <v>0</v>
      </c>
      <c r="X495">
        <f t="shared" si="94"/>
        <v>0</v>
      </c>
      <c r="Y495">
        <f t="shared" si="95"/>
        <v>0</v>
      </c>
    </row>
    <row r="496" spans="1:25" x14ac:dyDescent="0.25">
      <c r="A496" t="s">
        <v>117</v>
      </c>
      <c r="B496" t="s">
        <v>17</v>
      </c>
      <c r="C496">
        <v>2013</v>
      </c>
      <c r="D496" t="s">
        <v>118</v>
      </c>
      <c r="E496" t="s">
        <v>119</v>
      </c>
      <c r="F496" t="s">
        <v>39</v>
      </c>
      <c r="G496" t="s">
        <v>21</v>
      </c>
      <c r="H496">
        <v>15071000</v>
      </c>
      <c r="I496">
        <v>17049208841.647499</v>
      </c>
      <c r="J496">
        <v>16002657325.764</v>
      </c>
      <c r="K496">
        <v>24188549341.707901</v>
      </c>
      <c r="L496">
        <v>1</v>
      </c>
      <c r="M496">
        <v>0</v>
      </c>
      <c r="N496">
        <f t="shared" si="84"/>
        <v>0</v>
      </c>
      <c r="O496">
        <f t="shared" si="85"/>
        <v>0</v>
      </c>
      <c r="P496">
        <f t="shared" si="86"/>
        <v>1</v>
      </c>
      <c r="Q496">
        <f t="shared" si="87"/>
        <v>0</v>
      </c>
      <c r="R496">
        <f t="shared" si="89"/>
        <v>0</v>
      </c>
      <c r="S496">
        <f t="shared" si="90"/>
        <v>0</v>
      </c>
      <c r="T496">
        <f t="shared" si="91"/>
        <v>0</v>
      </c>
      <c r="U496">
        <f t="shared" si="88"/>
        <v>0</v>
      </c>
      <c r="V496">
        <f t="shared" si="92"/>
        <v>0</v>
      </c>
      <c r="W496">
        <f t="shared" si="93"/>
        <v>0</v>
      </c>
      <c r="X496">
        <f t="shared" si="94"/>
        <v>0</v>
      </c>
      <c r="Y496">
        <f t="shared" si="95"/>
        <v>0</v>
      </c>
    </row>
    <row r="497" spans="1:25" x14ac:dyDescent="0.25">
      <c r="A497" t="s">
        <v>120</v>
      </c>
      <c r="B497" t="s">
        <v>121</v>
      </c>
      <c r="C497">
        <v>2013</v>
      </c>
      <c r="D497" t="s">
        <v>122</v>
      </c>
      <c r="E497" t="s">
        <v>123</v>
      </c>
      <c r="F497" t="s">
        <v>124</v>
      </c>
      <c r="G497" t="s">
        <v>30</v>
      </c>
      <c r="H497">
        <v>309783.12</v>
      </c>
      <c r="I497">
        <v>2424496267.6095901</v>
      </c>
      <c r="J497">
        <v>2127444575.4055099</v>
      </c>
      <c r="K497">
        <v>5826769938.8224697</v>
      </c>
      <c r="L497">
        <v>1</v>
      </c>
      <c r="M497">
        <v>1</v>
      </c>
      <c r="N497">
        <f t="shared" si="84"/>
        <v>0</v>
      </c>
      <c r="O497">
        <f t="shared" si="85"/>
        <v>0</v>
      </c>
      <c r="P497">
        <f t="shared" si="86"/>
        <v>0</v>
      </c>
      <c r="Q497">
        <f t="shared" si="87"/>
        <v>0</v>
      </c>
      <c r="R497">
        <f t="shared" si="89"/>
        <v>0</v>
      </c>
      <c r="S497">
        <f t="shared" si="90"/>
        <v>0</v>
      </c>
      <c r="T497">
        <f t="shared" si="91"/>
        <v>1</v>
      </c>
      <c r="U497">
        <f t="shared" si="88"/>
        <v>0</v>
      </c>
      <c r="V497">
        <f t="shared" si="92"/>
        <v>0</v>
      </c>
      <c r="W497">
        <f t="shared" si="93"/>
        <v>0</v>
      </c>
      <c r="X497">
        <f t="shared" si="94"/>
        <v>0</v>
      </c>
      <c r="Y497">
        <f t="shared" si="95"/>
        <v>0</v>
      </c>
    </row>
    <row r="498" spans="1:25" x14ac:dyDescent="0.25">
      <c r="A498" t="s">
        <v>125</v>
      </c>
      <c r="B498" t="s">
        <v>104</v>
      </c>
      <c r="C498">
        <v>2013</v>
      </c>
      <c r="D498" t="s">
        <v>126</v>
      </c>
      <c r="E498" t="s">
        <v>127</v>
      </c>
      <c r="F498" t="s">
        <v>43</v>
      </c>
      <c r="G498" t="s">
        <v>30</v>
      </c>
      <c r="H498">
        <v>813372.5</v>
      </c>
      <c r="I498">
        <v>1085138682.45067</v>
      </c>
      <c r="J498">
        <v>988451178.60851502</v>
      </c>
      <c r="K498">
        <v>2046577460.64382</v>
      </c>
      <c r="L498">
        <v>1</v>
      </c>
      <c r="M498">
        <v>1</v>
      </c>
      <c r="N498">
        <f t="shared" si="84"/>
        <v>0</v>
      </c>
      <c r="O498">
        <f t="shared" si="85"/>
        <v>0</v>
      </c>
      <c r="P498">
        <f t="shared" si="86"/>
        <v>0</v>
      </c>
      <c r="Q498">
        <f t="shared" si="87"/>
        <v>1</v>
      </c>
      <c r="R498">
        <f t="shared" si="89"/>
        <v>0</v>
      </c>
      <c r="S498">
        <f t="shared" si="90"/>
        <v>0</v>
      </c>
      <c r="T498">
        <f t="shared" si="91"/>
        <v>0</v>
      </c>
      <c r="U498">
        <f t="shared" si="88"/>
        <v>0</v>
      </c>
      <c r="V498">
        <f t="shared" si="92"/>
        <v>0</v>
      </c>
      <c r="W498">
        <f t="shared" si="93"/>
        <v>0</v>
      </c>
      <c r="X498">
        <f t="shared" si="94"/>
        <v>0</v>
      </c>
      <c r="Y498">
        <f t="shared" si="95"/>
        <v>0</v>
      </c>
    </row>
    <row r="499" spans="1:25" x14ac:dyDescent="0.25">
      <c r="A499" t="s">
        <v>128</v>
      </c>
      <c r="B499" t="s">
        <v>129</v>
      </c>
      <c r="C499">
        <v>2013</v>
      </c>
      <c r="D499" t="s">
        <v>130</v>
      </c>
      <c r="E499" t="s">
        <v>131</v>
      </c>
      <c r="F499" t="s">
        <v>43</v>
      </c>
      <c r="G499" t="s">
        <v>30</v>
      </c>
      <c r="H499">
        <v>17011771</v>
      </c>
      <c r="I499">
        <v>28680000000</v>
      </c>
      <c r="J499">
        <v>29034000000</v>
      </c>
      <c r="K499">
        <v>79137000000</v>
      </c>
      <c r="L499">
        <v>1</v>
      </c>
      <c r="M499">
        <v>1</v>
      </c>
      <c r="N499">
        <f t="shared" si="84"/>
        <v>0</v>
      </c>
      <c r="O499">
        <f t="shared" si="85"/>
        <v>0</v>
      </c>
      <c r="P499">
        <f t="shared" si="86"/>
        <v>0</v>
      </c>
      <c r="Q499">
        <f t="shared" si="87"/>
        <v>1</v>
      </c>
      <c r="R499">
        <f t="shared" si="89"/>
        <v>0</v>
      </c>
      <c r="S499">
        <f t="shared" si="90"/>
        <v>0</v>
      </c>
      <c r="T499">
        <f t="shared" si="91"/>
        <v>0</v>
      </c>
      <c r="U499">
        <f t="shared" si="88"/>
        <v>0</v>
      </c>
      <c r="V499">
        <f t="shared" si="92"/>
        <v>0</v>
      </c>
      <c r="W499">
        <f t="shared" si="93"/>
        <v>0</v>
      </c>
      <c r="X499">
        <f t="shared" si="94"/>
        <v>0</v>
      </c>
      <c r="Y499">
        <f t="shared" si="95"/>
        <v>0</v>
      </c>
    </row>
    <row r="500" spans="1:25" x14ac:dyDescent="0.25">
      <c r="A500" t="s">
        <v>132</v>
      </c>
      <c r="B500" t="s">
        <v>27</v>
      </c>
      <c r="C500">
        <v>2013</v>
      </c>
      <c r="D500" t="s">
        <v>133</v>
      </c>
      <c r="E500" t="s">
        <v>134</v>
      </c>
      <c r="F500" t="s">
        <v>135</v>
      </c>
      <c r="G500" t="s">
        <v>30</v>
      </c>
      <c r="H500">
        <v>5935532</v>
      </c>
      <c r="I500">
        <v>5068865959.8636904</v>
      </c>
      <c r="J500">
        <v>5873130443.0140104</v>
      </c>
      <c r="K500">
        <v>10169798371.828899</v>
      </c>
      <c r="L500">
        <v>1</v>
      </c>
      <c r="M500">
        <v>1</v>
      </c>
      <c r="N500">
        <f t="shared" si="84"/>
        <v>0</v>
      </c>
      <c r="O500">
        <f t="shared" si="85"/>
        <v>0</v>
      </c>
      <c r="P500">
        <f t="shared" si="86"/>
        <v>0</v>
      </c>
      <c r="Q500">
        <f t="shared" si="87"/>
        <v>0</v>
      </c>
      <c r="R500">
        <f t="shared" si="89"/>
        <v>0</v>
      </c>
      <c r="S500">
        <f t="shared" si="90"/>
        <v>0</v>
      </c>
      <c r="T500">
        <f t="shared" si="91"/>
        <v>0</v>
      </c>
      <c r="U500">
        <f t="shared" si="88"/>
        <v>1</v>
      </c>
      <c r="V500">
        <f t="shared" si="92"/>
        <v>0</v>
      </c>
      <c r="W500">
        <f t="shared" si="93"/>
        <v>0</v>
      </c>
      <c r="X500">
        <f t="shared" si="94"/>
        <v>0</v>
      </c>
      <c r="Y500">
        <f t="shared" si="95"/>
        <v>0</v>
      </c>
    </row>
    <row r="501" spans="1:25" x14ac:dyDescent="0.25">
      <c r="A501" t="s">
        <v>136</v>
      </c>
      <c r="B501" t="s">
        <v>27</v>
      </c>
      <c r="C501">
        <v>2013</v>
      </c>
      <c r="D501" t="s">
        <v>137</v>
      </c>
      <c r="E501" t="s">
        <v>138</v>
      </c>
      <c r="F501" t="s">
        <v>135</v>
      </c>
      <c r="G501" t="s">
        <v>30</v>
      </c>
      <c r="H501">
        <v>4505000</v>
      </c>
      <c r="I501">
        <v>6353000000</v>
      </c>
      <c r="J501">
        <v>5134000000</v>
      </c>
      <c r="K501">
        <v>12739000000</v>
      </c>
      <c r="L501">
        <v>1</v>
      </c>
      <c r="M501">
        <v>1</v>
      </c>
      <c r="N501">
        <f t="shared" si="84"/>
        <v>0</v>
      </c>
      <c r="O501">
        <f t="shared" si="85"/>
        <v>0</v>
      </c>
      <c r="P501">
        <f t="shared" si="86"/>
        <v>0</v>
      </c>
      <c r="Q501">
        <f t="shared" si="87"/>
        <v>0</v>
      </c>
      <c r="R501">
        <f t="shared" si="89"/>
        <v>0</v>
      </c>
      <c r="S501">
        <f t="shared" si="90"/>
        <v>0</v>
      </c>
      <c r="T501">
        <f t="shared" si="91"/>
        <v>0</v>
      </c>
      <c r="U501">
        <f t="shared" si="88"/>
        <v>1</v>
      </c>
      <c r="V501">
        <f t="shared" si="92"/>
        <v>0</v>
      </c>
      <c r="W501">
        <f t="shared" si="93"/>
        <v>0</v>
      </c>
      <c r="X501">
        <f t="shared" si="94"/>
        <v>0</v>
      </c>
      <c r="Y501">
        <f t="shared" si="95"/>
        <v>0</v>
      </c>
    </row>
    <row r="502" spans="1:25" x14ac:dyDescent="0.25">
      <c r="A502" t="s">
        <v>139</v>
      </c>
      <c r="B502" t="s">
        <v>56</v>
      </c>
      <c r="C502">
        <v>2013</v>
      </c>
      <c r="D502" t="s">
        <v>140</v>
      </c>
      <c r="E502" t="s">
        <v>141</v>
      </c>
      <c r="F502" t="s">
        <v>20</v>
      </c>
      <c r="G502" t="s">
        <v>21</v>
      </c>
      <c r="H502">
        <v>7100</v>
      </c>
      <c r="I502">
        <v>110032708.945282</v>
      </c>
      <c r="J502">
        <v>106297982.37588499</v>
      </c>
      <c r="K502">
        <v>148833981.79804501</v>
      </c>
      <c r="L502">
        <v>1</v>
      </c>
      <c r="M502">
        <v>0</v>
      </c>
      <c r="N502">
        <f t="shared" si="84"/>
        <v>1</v>
      </c>
      <c r="O502">
        <f t="shared" si="85"/>
        <v>0</v>
      </c>
      <c r="P502">
        <f t="shared" si="86"/>
        <v>0</v>
      </c>
      <c r="Q502">
        <f t="shared" si="87"/>
        <v>0</v>
      </c>
      <c r="R502">
        <f t="shared" si="89"/>
        <v>0</v>
      </c>
      <c r="S502">
        <f t="shared" si="90"/>
        <v>0</v>
      </c>
      <c r="T502">
        <f t="shared" si="91"/>
        <v>0</v>
      </c>
      <c r="U502">
        <f t="shared" si="88"/>
        <v>0</v>
      </c>
      <c r="V502">
        <f t="shared" si="92"/>
        <v>0</v>
      </c>
      <c r="W502">
        <f t="shared" si="93"/>
        <v>0</v>
      </c>
      <c r="X502">
        <f t="shared" si="94"/>
        <v>0</v>
      </c>
      <c r="Y502">
        <f t="shared" si="95"/>
        <v>0</v>
      </c>
    </row>
    <row r="503" spans="1:25" x14ac:dyDescent="0.25">
      <c r="A503" t="s">
        <v>142</v>
      </c>
      <c r="B503" t="s">
        <v>56</v>
      </c>
      <c r="C503">
        <v>2013</v>
      </c>
      <c r="D503" t="s">
        <v>143</v>
      </c>
      <c r="E503" t="s">
        <v>144</v>
      </c>
      <c r="F503" t="s">
        <v>145</v>
      </c>
      <c r="G503" t="s">
        <v>21</v>
      </c>
      <c r="H503">
        <v>30100000</v>
      </c>
      <c r="I503">
        <v>7345982086.9649</v>
      </c>
      <c r="J503">
        <v>5855620295.0193396</v>
      </c>
      <c r="K503">
        <v>14048494085.1672</v>
      </c>
      <c r="L503">
        <v>1</v>
      </c>
      <c r="M503">
        <v>0</v>
      </c>
      <c r="N503">
        <f t="shared" si="84"/>
        <v>0</v>
      </c>
      <c r="O503">
        <f t="shared" si="85"/>
        <v>0</v>
      </c>
      <c r="P503">
        <f t="shared" si="86"/>
        <v>0</v>
      </c>
      <c r="Q503">
        <f t="shared" si="87"/>
        <v>0</v>
      </c>
      <c r="R503">
        <f t="shared" si="89"/>
        <v>0</v>
      </c>
      <c r="S503">
        <f t="shared" si="90"/>
        <v>0</v>
      </c>
      <c r="T503">
        <f t="shared" si="91"/>
        <v>0</v>
      </c>
      <c r="U503">
        <f t="shared" si="88"/>
        <v>0</v>
      </c>
      <c r="V503">
        <f t="shared" si="92"/>
        <v>1</v>
      </c>
      <c r="W503">
        <f t="shared" si="93"/>
        <v>0</v>
      </c>
      <c r="X503">
        <f t="shared" si="94"/>
        <v>0</v>
      </c>
      <c r="Y503">
        <f t="shared" si="95"/>
        <v>0</v>
      </c>
    </row>
    <row r="504" spans="1:25" x14ac:dyDescent="0.25">
      <c r="A504" t="s">
        <v>146</v>
      </c>
      <c r="B504" t="s">
        <v>147</v>
      </c>
      <c r="C504">
        <v>2013</v>
      </c>
      <c r="D504" t="s">
        <v>148</v>
      </c>
      <c r="E504" t="s">
        <v>149</v>
      </c>
      <c r="F504" t="s">
        <v>20</v>
      </c>
      <c r="G504" t="s">
        <v>21</v>
      </c>
      <c r="H504">
        <v>7400</v>
      </c>
      <c r="I504">
        <v>48512643.249279499</v>
      </c>
      <c r="J504">
        <v>45437661.223823197</v>
      </c>
      <c r="K504">
        <v>43251382.799231499</v>
      </c>
      <c r="L504">
        <v>1</v>
      </c>
      <c r="M504">
        <v>0</v>
      </c>
      <c r="N504">
        <f t="shared" si="84"/>
        <v>1</v>
      </c>
      <c r="O504">
        <f t="shared" si="85"/>
        <v>0</v>
      </c>
      <c r="P504">
        <f t="shared" si="86"/>
        <v>0</v>
      </c>
      <c r="Q504">
        <f t="shared" si="87"/>
        <v>0</v>
      </c>
      <c r="R504">
        <f t="shared" si="89"/>
        <v>0</v>
      </c>
      <c r="S504">
        <f t="shared" si="90"/>
        <v>0</v>
      </c>
      <c r="T504">
        <f t="shared" si="91"/>
        <v>0</v>
      </c>
      <c r="U504">
        <f t="shared" si="88"/>
        <v>0</v>
      </c>
      <c r="V504">
        <f t="shared" si="92"/>
        <v>0</v>
      </c>
      <c r="W504">
        <f t="shared" si="93"/>
        <v>0</v>
      </c>
      <c r="X504">
        <f t="shared" si="94"/>
        <v>0</v>
      </c>
      <c r="Y504">
        <f t="shared" si="95"/>
        <v>0</v>
      </c>
    </row>
    <row r="505" spans="1:25" x14ac:dyDescent="0.25">
      <c r="A505" t="s">
        <v>150</v>
      </c>
      <c r="B505" t="s">
        <v>129</v>
      </c>
      <c r="C505">
        <v>2013</v>
      </c>
      <c r="D505" t="s">
        <v>151</v>
      </c>
      <c r="E505" t="s">
        <v>152</v>
      </c>
      <c r="F505" t="s">
        <v>43</v>
      </c>
      <c r="G505" t="s">
        <v>30</v>
      </c>
      <c r="H505">
        <v>2332953</v>
      </c>
      <c r="I505">
        <v>6740100000</v>
      </c>
      <c r="J505">
        <v>3887400000</v>
      </c>
      <c r="K505">
        <v>12863800000</v>
      </c>
      <c r="L505">
        <v>1</v>
      </c>
      <c r="M505">
        <v>1</v>
      </c>
      <c r="N505">
        <f t="shared" si="84"/>
        <v>0</v>
      </c>
      <c r="O505">
        <f t="shared" si="85"/>
        <v>0</v>
      </c>
      <c r="P505">
        <f t="shared" si="86"/>
        <v>0</v>
      </c>
      <c r="Q505">
        <f t="shared" si="87"/>
        <v>1</v>
      </c>
      <c r="R505">
        <f t="shared" si="89"/>
        <v>0</v>
      </c>
      <c r="S505">
        <f t="shared" si="90"/>
        <v>0</v>
      </c>
      <c r="T505">
        <f t="shared" si="91"/>
        <v>0</v>
      </c>
      <c r="U505">
        <f t="shared" si="88"/>
        <v>0</v>
      </c>
      <c r="V505">
        <f t="shared" si="92"/>
        <v>0</v>
      </c>
      <c r="W505">
        <f t="shared" si="93"/>
        <v>0</v>
      </c>
      <c r="X505">
        <f t="shared" si="94"/>
        <v>0</v>
      </c>
      <c r="Y505">
        <f t="shared" si="95"/>
        <v>0</v>
      </c>
    </row>
    <row r="506" spans="1:25" x14ac:dyDescent="0.25">
      <c r="A506" t="s">
        <v>153</v>
      </c>
      <c r="B506" t="s">
        <v>71</v>
      </c>
      <c r="C506">
        <v>2013</v>
      </c>
      <c r="D506" t="s">
        <v>154</v>
      </c>
      <c r="E506" t="s">
        <v>155</v>
      </c>
      <c r="F506" t="s">
        <v>156</v>
      </c>
      <c r="G506" t="s">
        <v>30</v>
      </c>
      <c r="H506">
        <v>17652702</v>
      </c>
      <c r="I506">
        <v>46729000000</v>
      </c>
      <c r="J506">
        <v>45828000000</v>
      </c>
      <c r="K506">
        <v>45136000000</v>
      </c>
      <c r="L506">
        <v>1</v>
      </c>
      <c r="M506">
        <v>1</v>
      </c>
      <c r="N506">
        <f t="shared" si="84"/>
        <v>0</v>
      </c>
      <c r="O506">
        <f t="shared" si="85"/>
        <v>0</v>
      </c>
      <c r="P506">
        <f t="shared" si="86"/>
        <v>0</v>
      </c>
      <c r="Q506">
        <f t="shared" si="87"/>
        <v>0</v>
      </c>
      <c r="R506">
        <f t="shared" si="89"/>
        <v>0</v>
      </c>
      <c r="S506">
        <f t="shared" si="90"/>
        <v>0</v>
      </c>
      <c r="T506">
        <f t="shared" si="91"/>
        <v>0</v>
      </c>
      <c r="U506">
        <f t="shared" si="88"/>
        <v>0</v>
      </c>
      <c r="V506">
        <f t="shared" si="92"/>
        <v>0</v>
      </c>
      <c r="W506">
        <f t="shared" si="93"/>
        <v>0</v>
      </c>
      <c r="X506">
        <f t="shared" si="94"/>
        <v>0</v>
      </c>
      <c r="Y506">
        <f t="shared" si="95"/>
        <v>0</v>
      </c>
    </row>
    <row r="507" spans="1:25" x14ac:dyDescent="0.25">
      <c r="A507" t="s">
        <v>157</v>
      </c>
      <c r="B507" t="s">
        <v>60</v>
      </c>
      <c r="C507">
        <v>2013</v>
      </c>
      <c r="D507" t="s">
        <v>158</v>
      </c>
      <c r="E507" t="s">
        <v>159</v>
      </c>
      <c r="F507" t="s">
        <v>20</v>
      </c>
      <c r="G507" t="s">
        <v>30</v>
      </c>
      <c r="H507">
        <v>5763000</v>
      </c>
      <c r="I507">
        <v>8437565970.0232201</v>
      </c>
      <c r="J507">
        <v>7578636267.6799698</v>
      </c>
      <c r="K507">
        <v>7310797973.4008904</v>
      </c>
      <c r="L507">
        <v>1</v>
      </c>
      <c r="M507">
        <v>1</v>
      </c>
      <c r="N507">
        <f t="shared" si="84"/>
        <v>1</v>
      </c>
      <c r="O507">
        <f t="shared" si="85"/>
        <v>0</v>
      </c>
      <c r="P507">
        <f t="shared" si="86"/>
        <v>0</v>
      </c>
      <c r="Q507">
        <f t="shared" si="87"/>
        <v>0</v>
      </c>
      <c r="R507">
        <f t="shared" si="89"/>
        <v>0</v>
      </c>
      <c r="S507">
        <f t="shared" si="90"/>
        <v>0</v>
      </c>
      <c r="T507">
        <f t="shared" si="91"/>
        <v>0</v>
      </c>
      <c r="U507">
        <f t="shared" si="88"/>
        <v>0</v>
      </c>
      <c r="V507">
        <f t="shared" si="92"/>
        <v>0</v>
      </c>
      <c r="W507">
        <f t="shared" si="93"/>
        <v>0</v>
      </c>
      <c r="X507">
        <f t="shared" si="94"/>
        <v>0</v>
      </c>
      <c r="Y507">
        <f t="shared" si="95"/>
        <v>0</v>
      </c>
    </row>
    <row r="508" spans="1:25" x14ac:dyDescent="0.25">
      <c r="A508" t="s">
        <v>160</v>
      </c>
      <c r="B508" t="s">
        <v>17</v>
      </c>
      <c r="C508">
        <v>2013</v>
      </c>
      <c r="D508" t="s">
        <v>161</v>
      </c>
      <c r="E508" t="s">
        <v>162</v>
      </c>
      <c r="F508" t="s">
        <v>163</v>
      </c>
      <c r="G508" t="s">
        <v>30</v>
      </c>
      <c r="H508">
        <v>9820000</v>
      </c>
      <c r="I508">
        <v>13718607332.257299</v>
      </c>
      <c r="J508">
        <v>12807747290.754</v>
      </c>
      <c r="K508">
        <v>22093543924.3717</v>
      </c>
      <c r="L508">
        <v>1</v>
      </c>
      <c r="M508">
        <v>1</v>
      </c>
      <c r="N508">
        <f t="shared" si="84"/>
        <v>0</v>
      </c>
      <c r="O508">
        <f t="shared" si="85"/>
        <v>0</v>
      </c>
      <c r="P508">
        <f t="shared" si="86"/>
        <v>0</v>
      </c>
      <c r="Q508">
        <f t="shared" si="87"/>
        <v>0</v>
      </c>
      <c r="R508">
        <f t="shared" si="89"/>
        <v>0</v>
      </c>
      <c r="S508">
        <f t="shared" si="90"/>
        <v>0</v>
      </c>
      <c r="T508">
        <f t="shared" si="91"/>
        <v>0</v>
      </c>
      <c r="U508">
        <f t="shared" si="88"/>
        <v>0</v>
      </c>
      <c r="V508">
        <f t="shared" si="92"/>
        <v>0</v>
      </c>
      <c r="W508">
        <f t="shared" si="93"/>
        <v>1</v>
      </c>
      <c r="X508">
        <f t="shared" si="94"/>
        <v>0</v>
      </c>
      <c r="Y508">
        <f t="shared" si="95"/>
        <v>0</v>
      </c>
    </row>
    <row r="509" spans="1:25" x14ac:dyDescent="0.25">
      <c r="A509" t="s">
        <v>164</v>
      </c>
      <c r="B509" t="s">
        <v>17</v>
      </c>
      <c r="C509">
        <v>2013</v>
      </c>
      <c r="D509" t="s">
        <v>165</v>
      </c>
      <c r="E509" t="s">
        <v>166</v>
      </c>
      <c r="F509" t="s">
        <v>124</v>
      </c>
      <c r="G509" t="s">
        <v>30</v>
      </c>
      <c r="H509">
        <v>535000</v>
      </c>
      <c r="I509">
        <v>18204703712.2435</v>
      </c>
      <c r="J509">
        <v>17093313350.2421</v>
      </c>
      <c r="K509">
        <v>19969875489.970001</v>
      </c>
      <c r="L509">
        <v>1</v>
      </c>
      <c r="M509">
        <v>1</v>
      </c>
      <c r="N509">
        <f t="shared" si="84"/>
        <v>0</v>
      </c>
      <c r="O509">
        <f t="shared" si="85"/>
        <v>0</v>
      </c>
      <c r="P509">
        <f t="shared" si="86"/>
        <v>0</v>
      </c>
      <c r="Q509">
        <f t="shared" si="87"/>
        <v>0</v>
      </c>
      <c r="R509">
        <f t="shared" si="89"/>
        <v>0</v>
      </c>
      <c r="S509">
        <f t="shared" si="90"/>
        <v>0</v>
      </c>
      <c r="T509">
        <f t="shared" si="91"/>
        <v>1</v>
      </c>
      <c r="U509">
        <f t="shared" si="88"/>
        <v>0</v>
      </c>
      <c r="V509">
        <f t="shared" si="92"/>
        <v>0</v>
      </c>
      <c r="W509">
        <f t="shared" si="93"/>
        <v>0</v>
      </c>
      <c r="X509">
        <f t="shared" si="94"/>
        <v>0</v>
      </c>
      <c r="Y509">
        <f t="shared" si="95"/>
        <v>0</v>
      </c>
    </row>
    <row r="510" spans="1:25" x14ac:dyDescent="0.25">
      <c r="A510" t="s">
        <v>167</v>
      </c>
      <c r="B510" t="s">
        <v>17</v>
      </c>
      <c r="C510">
        <v>2013</v>
      </c>
      <c r="D510" t="s">
        <v>168</v>
      </c>
      <c r="E510" t="s">
        <v>169</v>
      </c>
      <c r="F510" t="s">
        <v>20</v>
      </c>
      <c r="G510" t="s">
        <v>30</v>
      </c>
      <c r="H510">
        <v>4662740</v>
      </c>
      <c r="I510">
        <v>19002657325.764</v>
      </c>
      <c r="J510">
        <v>17862193501.6306</v>
      </c>
      <c r="K510">
        <v>17037903128.3971</v>
      </c>
      <c r="L510">
        <v>1</v>
      </c>
      <c r="M510">
        <v>1</v>
      </c>
      <c r="N510">
        <f t="shared" si="84"/>
        <v>1</v>
      </c>
      <c r="O510">
        <f t="shared" si="85"/>
        <v>0</v>
      </c>
      <c r="P510">
        <f t="shared" si="86"/>
        <v>0</v>
      </c>
      <c r="Q510">
        <f t="shared" si="87"/>
        <v>0</v>
      </c>
      <c r="R510">
        <f t="shared" si="89"/>
        <v>0</v>
      </c>
      <c r="S510">
        <f t="shared" si="90"/>
        <v>0</v>
      </c>
      <c r="T510">
        <f t="shared" si="91"/>
        <v>0</v>
      </c>
      <c r="U510">
        <f t="shared" si="88"/>
        <v>0</v>
      </c>
      <c r="V510">
        <f t="shared" si="92"/>
        <v>0</v>
      </c>
      <c r="W510">
        <f t="shared" si="93"/>
        <v>0</v>
      </c>
      <c r="X510">
        <f t="shared" si="94"/>
        <v>0</v>
      </c>
      <c r="Y510">
        <f t="shared" si="95"/>
        <v>0</v>
      </c>
    </row>
    <row r="511" spans="1:25" x14ac:dyDescent="0.25">
      <c r="A511" t="s">
        <v>170</v>
      </c>
      <c r="B511" t="s">
        <v>171</v>
      </c>
      <c r="C511">
        <v>2013</v>
      </c>
      <c r="D511" t="s">
        <v>172</v>
      </c>
      <c r="E511" t="s">
        <v>173</v>
      </c>
      <c r="F511" t="s">
        <v>156</v>
      </c>
      <c r="G511" t="s">
        <v>21</v>
      </c>
      <c r="H511">
        <v>163000</v>
      </c>
      <c r="I511">
        <v>464659794.55250001</v>
      </c>
      <c r="J511">
        <v>427744707.28151703</v>
      </c>
      <c r="K511">
        <v>444754735.39370197</v>
      </c>
      <c r="L511">
        <v>1</v>
      </c>
      <c r="M511">
        <v>0</v>
      </c>
      <c r="N511">
        <f t="shared" si="84"/>
        <v>0</v>
      </c>
      <c r="O511">
        <f t="shared" si="85"/>
        <v>0</v>
      </c>
      <c r="P511">
        <f t="shared" si="86"/>
        <v>0</v>
      </c>
      <c r="Q511">
        <f t="shared" si="87"/>
        <v>0</v>
      </c>
      <c r="R511">
        <f t="shared" si="89"/>
        <v>0</v>
      </c>
      <c r="S511">
        <f t="shared" si="90"/>
        <v>0</v>
      </c>
      <c r="T511">
        <f t="shared" si="91"/>
        <v>0</v>
      </c>
      <c r="U511">
        <f t="shared" si="88"/>
        <v>0</v>
      </c>
      <c r="V511">
        <f t="shared" si="92"/>
        <v>0</v>
      </c>
      <c r="W511">
        <f t="shared" si="93"/>
        <v>0</v>
      </c>
      <c r="X511">
        <f t="shared" si="94"/>
        <v>0</v>
      </c>
      <c r="Y511">
        <f t="shared" si="95"/>
        <v>0</v>
      </c>
    </row>
    <row r="512" spans="1:25" x14ac:dyDescent="0.25">
      <c r="A512" t="s">
        <v>174</v>
      </c>
      <c r="B512" t="s">
        <v>171</v>
      </c>
      <c r="C512">
        <v>2013</v>
      </c>
      <c r="D512" t="s">
        <v>175</v>
      </c>
      <c r="E512" t="s">
        <v>176</v>
      </c>
      <c r="F512" t="s">
        <v>39</v>
      </c>
      <c r="G512" t="s">
        <v>21</v>
      </c>
      <c r="H512">
        <v>6019975</v>
      </c>
      <c r="I512">
        <v>5537670463.0375099</v>
      </c>
      <c r="J512">
        <v>5368971255.5020504</v>
      </c>
      <c r="K512">
        <v>5724353723.0916796</v>
      </c>
      <c r="L512">
        <v>1</v>
      </c>
      <c r="M512">
        <v>0</v>
      </c>
      <c r="N512">
        <f t="shared" si="84"/>
        <v>0</v>
      </c>
      <c r="O512">
        <f t="shared" si="85"/>
        <v>0</v>
      </c>
      <c r="P512">
        <f t="shared" si="86"/>
        <v>1</v>
      </c>
      <c r="Q512">
        <f t="shared" si="87"/>
        <v>0</v>
      </c>
      <c r="R512">
        <f t="shared" si="89"/>
        <v>0</v>
      </c>
      <c r="S512">
        <f t="shared" si="90"/>
        <v>0</v>
      </c>
      <c r="T512">
        <f t="shared" si="91"/>
        <v>0</v>
      </c>
      <c r="U512">
        <f t="shared" si="88"/>
        <v>0</v>
      </c>
      <c r="V512">
        <f t="shared" si="92"/>
        <v>0</v>
      </c>
      <c r="W512">
        <f t="shared" si="93"/>
        <v>0</v>
      </c>
      <c r="X512">
        <f t="shared" si="94"/>
        <v>0</v>
      </c>
      <c r="Y512">
        <f t="shared" si="95"/>
        <v>0</v>
      </c>
    </row>
    <row r="513" spans="1:25" x14ac:dyDescent="0.25">
      <c r="A513" t="s">
        <v>177</v>
      </c>
      <c r="B513" t="s">
        <v>129</v>
      </c>
      <c r="C513">
        <v>2013</v>
      </c>
      <c r="D513" t="s">
        <v>178</v>
      </c>
      <c r="E513" t="s">
        <v>179</v>
      </c>
      <c r="F513" t="s">
        <v>124</v>
      </c>
      <c r="G513" t="s">
        <v>30</v>
      </c>
      <c r="H513">
        <v>3144397</v>
      </c>
      <c r="I513">
        <v>19864135281.051899</v>
      </c>
      <c r="J513">
        <v>18448742683.895699</v>
      </c>
      <c r="K513">
        <v>16645860017.185801</v>
      </c>
      <c r="L513">
        <v>1</v>
      </c>
      <c r="M513">
        <v>1</v>
      </c>
      <c r="N513">
        <f t="shared" si="84"/>
        <v>0</v>
      </c>
      <c r="O513">
        <f t="shared" si="85"/>
        <v>0</v>
      </c>
      <c r="P513">
        <f t="shared" si="86"/>
        <v>0</v>
      </c>
      <c r="Q513">
        <f t="shared" si="87"/>
        <v>0</v>
      </c>
      <c r="R513">
        <f t="shared" si="89"/>
        <v>0</v>
      </c>
      <c r="S513">
        <f t="shared" si="90"/>
        <v>0</v>
      </c>
      <c r="T513">
        <f t="shared" si="91"/>
        <v>1</v>
      </c>
      <c r="U513">
        <f t="shared" si="88"/>
        <v>0</v>
      </c>
      <c r="V513">
        <f t="shared" si="92"/>
        <v>0</v>
      </c>
      <c r="W513">
        <f t="shared" si="93"/>
        <v>0</v>
      </c>
      <c r="X513">
        <f t="shared" si="94"/>
        <v>0</v>
      </c>
      <c r="Y513">
        <f t="shared" si="95"/>
        <v>0</v>
      </c>
    </row>
    <row r="514" spans="1:25" x14ac:dyDescent="0.25">
      <c r="A514" t="s">
        <v>180</v>
      </c>
      <c r="B514" t="s">
        <v>181</v>
      </c>
      <c r="C514">
        <v>2013</v>
      </c>
      <c r="D514" t="s">
        <v>182</v>
      </c>
      <c r="E514" t="s">
        <v>183</v>
      </c>
      <c r="F514" t="s">
        <v>39</v>
      </c>
      <c r="G514" t="s">
        <v>21</v>
      </c>
      <c r="H514">
        <v>4005000</v>
      </c>
      <c r="I514">
        <v>4269656000</v>
      </c>
      <c r="J514">
        <v>3988758000</v>
      </c>
      <c r="K514">
        <v>4320923000</v>
      </c>
      <c r="L514">
        <v>1</v>
      </c>
      <c r="M514">
        <v>0</v>
      </c>
      <c r="N514">
        <f t="shared" si="84"/>
        <v>0</v>
      </c>
      <c r="O514">
        <f t="shared" si="85"/>
        <v>0</v>
      </c>
      <c r="P514">
        <f t="shared" si="86"/>
        <v>1</v>
      </c>
      <c r="Q514">
        <f t="shared" si="87"/>
        <v>0</v>
      </c>
      <c r="R514">
        <f t="shared" si="89"/>
        <v>0</v>
      </c>
      <c r="S514">
        <f t="shared" si="90"/>
        <v>0</v>
      </c>
      <c r="T514">
        <f t="shared" si="91"/>
        <v>0</v>
      </c>
      <c r="U514">
        <f t="shared" si="88"/>
        <v>0</v>
      </c>
      <c r="V514">
        <f t="shared" si="92"/>
        <v>0</v>
      </c>
      <c r="W514">
        <f t="shared" si="93"/>
        <v>0</v>
      </c>
      <c r="X514">
        <f t="shared" si="94"/>
        <v>0</v>
      </c>
      <c r="Y514">
        <f t="shared" si="95"/>
        <v>0</v>
      </c>
    </row>
    <row r="515" spans="1:25" x14ac:dyDescent="0.25">
      <c r="A515" t="s">
        <v>184</v>
      </c>
      <c r="B515" t="s">
        <v>129</v>
      </c>
      <c r="C515">
        <v>2013</v>
      </c>
      <c r="D515" t="s">
        <v>185</v>
      </c>
      <c r="E515" t="s">
        <v>186</v>
      </c>
      <c r="F515" t="s">
        <v>78</v>
      </c>
      <c r="G515" t="s">
        <v>30</v>
      </c>
      <c r="H515">
        <v>1215120</v>
      </c>
      <c r="I515">
        <v>27124400747.542</v>
      </c>
      <c r="J515">
        <v>24516129032.258099</v>
      </c>
      <c r="K515">
        <v>36197286097.343002</v>
      </c>
      <c r="L515">
        <v>1</v>
      </c>
      <c r="M515">
        <v>1</v>
      </c>
      <c r="N515">
        <f t="shared" ref="N515:N578" si="96">IF(F515="Chemicals",1,0)</f>
        <v>0</v>
      </c>
      <c r="O515">
        <f t="shared" ref="O515:O578" si="97">IF(F515="Food &amp; Staples Retailing",1,0)</f>
        <v>0</v>
      </c>
      <c r="P515">
        <f t="shared" ref="P515:P578" si="98">IF(F515="Air Transportation - Airlines",1,0)</f>
        <v>0</v>
      </c>
      <c r="Q515">
        <f t="shared" ref="Q515:Q578" si="99">IF(F515="Mining - Iron, Aluminum, Other Metals",1,0)</f>
        <v>0</v>
      </c>
      <c r="R515">
        <f t="shared" si="89"/>
        <v>0</v>
      </c>
      <c r="S515">
        <f t="shared" si="90"/>
        <v>1</v>
      </c>
      <c r="T515">
        <f t="shared" si="91"/>
        <v>0</v>
      </c>
      <c r="U515">
        <f t="shared" ref="U515:U578" si="100">IF(F515="Mining - Other (Precious Metals and Gems)",1,0)</f>
        <v>0</v>
      </c>
      <c r="V515">
        <f t="shared" si="92"/>
        <v>0</v>
      </c>
      <c r="W515">
        <f t="shared" si="93"/>
        <v>0</v>
      </c>
      <c r="X515">
        <f t="shared" si="94"/>
        <v>0</v>
      </c>
      <c r="Y515">
        <f t="shared" si="95"/>
        <v>0</v>
      </c>
    </row>
    <row r="516" spans="1:25" x14ac:dyDescent="0.25">
      <c r="A516" t="s">
        <v>187</v>
      </c>
      <c r="B516" t="s">
        <v>23</v>
      </c>
      <c r="C516">
        <v>2013</v>
      </c>
      <c r="D516" t="s">
        <v>188</v>
      </c>
      <c r="E516" t="s">
        <v>189</v>
      </c>
      <c r="F516" t="s">
        <v>156</v>
      </c>
      <c r="G516" t="s">
        <v>21</v>
      </c>
      <c r="H516">
        <v>250000</v>
      </c>
      <c r="I516">
        <v>866001801.80180204</v>
      </c>
      <c r="J516">
        <v>787286486.48648703</v>
      </c>
      <c r="K516">
        <v>1912850450.4504499</v>
      </c>
      <c r="L516">
        <v>1</v>
      </c>
      <c r="M516">
        <v>0</v>
      </c>
      <c r="N516">
        <f t="shared" si="96"/>
        <v>0</v>
      </c>
      <c r="O516">
        <f t="shared" si="97"/>
        <v>0</v>
      </c>
      <c r="P516">
        <f t="shared" si="98"/>
        <v>0</v>
      </c>
      <c r="Q516">
        <f t="shared" si="99"/>
        <v>0</v>
      </c>
      <c r="R516">
        <f t="shared" ref="R516:R579" si="101">IF(F516="Electrical Equipment and Machinery",1,0)</f>
        <v>0</v>
      </c>
      <c r="S516">
        <f t="shared" ref="S516:S579" si="102">IF(F516="Aerospace &amp; Defense",1,0)</f>
        <v>0</v>
      </c>
      <c r="T516">
        <f t="shared" ref="T516:T579" si="103">IF(F516="Food &amp; Beverage Processing",1,0)</f>
        <v>0</v>
      </c>
      <c r="U516">
        <f t="shared" si="100"/>
        <v>0</v>
      </c>
      <c r="V516">
        <f t="shared" si="92"/>
        <v>0</v>
      </c>
      <c r="W516">
        <f t="shared" si="93"/>
        <v>0</v>
      </c>
      <c r="X516">
        <f t="shared" si="94"/>
        <v>0</v>
      </c>
      <c r="Y516">
        <f t="shared" si="95"/>
        <v>0</v>
      </c>
    </row>
    <row r="517" spans="1:25" x14ac:dyDescent="0.25">
      <c r="A517" t="s">
        <v>190</v>
      </c>
      <c r="B517" t="s">
        <v>45</v>
      </c>
      <c r="C517">
        <v>2013</v>
      </c>
      <c r="D517" t="s">
        <v>191</v>
      </c>
      <c r="E517" t="s">
        <v>192</v>
      </c>
      <c r="F517" t="s">
        <v>135</v>
      </c>
      <c r="G517" t="s">
        <v>30</v>
      </c>
      <c r="H517">
        <v>5902833</v>
      </c>
      <c r="I517">
        <v>14394000000</v>
      </c>
      <c r="J517">
        <v>14697000000</v>
      </c>
      <c r="K517">
        <v>47282000000</v>
      </c>
      <c r="L517">
        <v>1</v>
      </c>
      <c r="M517">
        <v>1</v>
      </c>
      <c r="N517">
        <f t="shared" si="96"/>
        <v>0</v>
      </c>
      <c r="O517">
        <f t="shared" si="97"/>
        <v>0</v>
      </c>
      <c r="P517">
        <f t="shared" si="98"/>
        <v>0</v>
      </c>
      <c r="Q517">
        <f t="shared" si="99"/>
        <v>0</v>
      </c>
      <c r="R517">
        <f t="shared" si="101"/>
        <v>0</v>
      </c>
      <c r="S517">
        <f t="shared" si="102"/>
        <v>0</v>
      </c>
      <c r="T517">
        <f t="shared" si="103"/>
        <v>0</v>
      </c>
      <c r="U517">
        <f t="shared" si="100"/>
        <v>1</v>
      </c>
      <c r="V517">
        <f t="shared" si="92"/>
        <v>0</v>
      </c>
      <c r="W517">
        <f t="shared" si="93"/>
        <v>0</v>
      </c>
      <c r="X517">
        <f t="shared" si="94"/>
        <v>0</v>
      </c>
      <c r="Y517">
        <f t="shared" si="95"/>
        <v>0</v>
      </c>
    </row>
    <row r="518" spans="1:25" x14ac:dyDescent="0.25">
      <c r="A518" t="s">
        <v>193</v>
      </c>
      <c r="B518" t="s">
        <v>49</v>
      </c>
      <c r="C518">
        <v>2013</v>
      </c>
      <c r="D518" t="s">
        <v>194</v>
      </c>
      <c r="E518" t="s">
        <v>195</v>
      </c>
      <c r="F518" t="s">
        <v>20</v>
      </c>
      <c r="G518" t="s">
        <v>30</v>
      </c>
      <c r="H518">
        <v>22829000</v>
      </c>
      <c r="I518">
        <v>95167036098.796707</v>
      </c>
      <c r="J518">
        <v>86271638167.616592</v>
      </c>
      <c r="K518">
        <v>82760713531.771194</v>
      </c>
      <c r="L518">
        <v>1</v>
      </c>
      <c r="M518">
        <v>1</v>
      </c>
      <c r="N518">
        <f t="shared" si="96"/>
        <v>1</v>
      </c>
      <c r="O518">
        <f t="shared" si="97"/>
        <v>0</v>
      </c>
      <c r="P518">
        <f t="shared" si="98"/>
        <v>0</v>
      </c>
      <c r="Q518">
        <f t="shared" si="99"/>
        <v>0</v>
      </c>
      <c r="R518">
        <f t="shared" si="101"/>
        <v>0</v>
      </c>
      <c r="S518">
        <f t="shared" si="102"/>
        <v>0</v>
      </c>
      <c r="T518">
        <f t="shared" si="103"/>
        <v>0</v>
      </c>
      <c r="U518">
        <f t="shared" si="100"/>
        <v>0</v>
      </c>
      <c r="V518">
        <f t="shared" ref="V518:V581" si="104">IF(F518="Construction Materials",1,0)</f>
        <v>0</v>
      </c>
      <c r="W518">
        <f t="shared" ref="W518:W581" si="105">IF(F518="Building Products",1,0)</f>
        <v>0</v>
      </c>
      <c r="X518">
        <f t="shared" ref="X518:X581" si="106">IF(F518="Tires",1,0)</f>
        <v>0</v>
      </c>
      <c r="Y518">
        <f t="shared" ref="Y518:Y581" si="107">IF(F518="Home building",1,0)</f>
        <v>0</v>
      </c>
    </row>
    <row r="519" spans="1:25" x14ac:dyDescent="0.25">
      <c r="A519" t="s">
        <v>196</v>
      </c>
      <c r="B519" t="s">
        <v>56</v>
      </c>
      <c r="C519">
        <v>2013</v>
      </c>
      <c r="D519" t="s">
        <v>197</v>
      </c>
      <c r="E519" t="s">
        <v>198</v>
      </c>
      <c r="F519" t="s">
        <v>145</v>
      </c>
      <c r="G519" t="s">
        <v>21</v>
      </c>
      <c r="H519">
        <v>23500000</v>
      </c>
      <c r="I519">
        <v>5466059292.7882404</v>
      </c>
      <c r="J519">
        <v>4964091539.4616499</v>
      </c>
      <c r="K519">
        <v>13348389854.0954</v>
      </c>
      <c r="L519">
        <v>1</v>
      </c>
      <c r="M519">
        <v>0</v>
      </c>
      <c r="N519">
        <f t="shared" si="96"/>
        <v>0</v>
      </c>
      <c r="O519">
        <f t="shared" si="97"/>
        <v>0</v>
      </c>
      <c r="P519">
        <f t="shared" si="98"/>
        <v>0</v>
      </c>
      <c r="Q519">
        <f t="shared" si="99"/>
        <v>0</v>
      </c>
      <c r="R519">
        <f t="shared" si="101"/>
        <v>0</v>
      </c>
      <c r="S519">
        <f t="shared" si="102"/>
        <v>0</v>
      </c>
      <c r="T519">
        <f t="shared" si="103"/>
        <v>0</v>
      </c>
      <c r="U519">
        <f t="shared" si="100"/>
        <v>0</v>
      </c>
      <c r="V519">
        <f t="shared" si="104"/>
        <v>1</v>
      </c>
      <c r="W519">
        <f t="shared" si="105"/>
        <v>0</v>
      </c>
      <c r="X519">
        <f t="shared" si="106"/>
        <v>0</v>
      </c>
      <c r="Y519">
        <f t="shared" si="107"/>
        <v>0</v>
      </c>
    </row>
    <row r="520" spans="1:25" x14ac:dyDescent="0.25">
      <c r="A520" t="s">
        <v>199</v>
      </c>
      <c r="B520" t="s">
        <v>200</v>
      </c>
      <c r="C520">
        <v>2013</v>
      </c>
      <c r="D520" t="s">
        <v>201</v>
      </c>
      <c r="E520" t="s">
        <v>202</v>
      </c>
      <c r="F520" t="s">
        <v>43</v>
      </c>
      <c r="G520" t="s">
        <v>21</v>
      </c>
      <c r="H520">
        <v>36000</v>
      </c>
      <c r="I520">
        <v>212335775.61065501</v>
      </c>
      <c r="J520">
        <v>147834982.552726</v>
      </c>
      <c r="K520">
        <v>207807169.24367899</v>
      </c>
      <c r="L520">
        <v>1</v>
      </c>
      <c r="M520">
        <v>0</v>
      </c>
      <c r="N520">
        <f t="shared" si="96"/>
        <v>0</v>
      </c>
      <c r="O520">
        <f t="shared" si="97"/>
        <v>0</v>
      </c>
      <c r="P520">
        <f t="shared" si="98"/>
        <v>0</v>
      </c>
      <c r="Q520">
        <f t="shared" si="99"/>
        <v>1</v>
      </c>
      <c r="R520">
        <f t="shared" si="101"/>
        <v>0</v>
      </c>
      <c r="S520">
        <f t="shared" si="102"/>
        <v>0</v>
      </c>
      <c r="T520">
        <f t="shared" si="103"/>
        <v>0</v>
      </c>
      <c r="U520">
        <f t="shared" si="100"/>
        <v>0</v>
      </c>
      <c r="V520">
        <f t="shared" si="104"/>
        <v>0</v>
      </c>
      <c r="W520">
        <f t="shared" si="105"/>
        <v>0</v>
      </c>
      <c r="X520">
        <f t="shared" si="106"/>
        <v>0</v>
      </c>
      <c r="Y520">
        <f t="shared" si="107"/>
        <v>0</v>
      </c>
    </row>
    <row r="521" spans="1:25" x14ac:dyDescent="0.25">
      <c r="A521" t="s">
        <v>203</v>
      </c>
      <c r="B521" t="s">
        <v>56</v>
      </c>
      <c r="C521">
        <v>2013</v>
      </c>
      <c r="D521" t="s">
        <v>204</v>
      </c>
      <c r="E521" t="s">
        <v>205</v>
      </c>
      <c r="F521" t="s">
        <v>156</v>
      </c>
      <c r="G521" t="s">
        <v>21</v>
      </c>
      <c r="H521">
        <v>175000</v>
      </c>
      <c r="I521">
        <v>1707768754.9156499</v>
      </c>
      <c r="J521">
        <v>1578286905.5071299</v>
      </c>
      <c r="K521">
        <v>916199722.31585395</v>
      </c>
      <c r="L521">
        <v>1</v>
      </c>
      <c r="M521">
        <v>0</v>
      </c>
      <c r="N521">
        <f t="shared" si="96"/>
        <v>0</v>
      </c>
      <c r="O521">
        <f t="shared" si="97"/>
        <v>0</v>
      </c>
      <c r="P521">
        <f t="shared" si="98"/>
        <v>0</v>
      </c>
      <c r="Q521">
        <f t="shared" si="99"/>
        <v>0</v>
      </c>
      <c r="R521">
        <f t="shared" si="101"/>
        <v>0</v>
      </c>
      <c r="S521">
        <f t="shared" si="102"/>
        <v>0</v>
      </c>
      <c r="T521">
        <f t="shared" si="103"/>
        <v>0</v>
      </c>
      <c r="U521">
        <f t="shared" si="100"/>
        <v>0</v>
      </c>
      <c r="V521">
        <f t="shared" si="104"/>
        <v>0</v>
      </c>
      <c r="W521">
        <f t="shared" si="105"/>
        <v>0</v>
      </c>
      <c r="X521">
        <f t="shared" si="106"/>
        <v>0</v>
      </c>
      <c r="Y521">
        <f t="shared" si="107"/>
        <v>0</v>
      </c>
    </row>
    <row r="522" spans="1:25" x14ac:dyDescent="0.25">
      <c r="A522" t="s">
        <v>206</v>
      </c>
      <c r="B522" t="s">
        <v>129</v>
      </c>
      <c r="C522">
        <v>2013</v>
      </c>
      <c r="D522" t="s">
        <v>207</v>
      </c>
      <c r="E522" t="s">
        <v>208</v>
      </c>
      <c r="F522" t="s">
        <v>43</v>
      </c>
      <c r="G522" t="s">
        <v>30</v>
      </c>
      <c r="H522">
        <v>44953000</v>
      </c>
      <c r="I522">
        <v>70477000000</v>
      </c>
      <c r="J522">
        <v>45877000000</v>
      </c>
      <c r="K522">
        <v>129273000000</v>
      </c>
      <c r="L522">
        <v>1</v>
      </c>
      <c r="M522">
        <v>1</v>
      </c>
      <c r="N522">
        <f t="shared" si="96"/>
        <v>0</v>
      </c>
      <c r="O522">
        <f t="shared" si="97"/>
        <v>0</v>
      </c>
      <c r="P522">
        <f t="shared" si="98"/>
        <v>0</v>
      </c>
      <c r="Q522">
        <f t="shared" si="99"/>
        <v>1</v>
      </c>
      <c r="R522">
        <f t="shared" si="101"/>
        <v>0</v>
      </c>
      <c r="S522">
        <f t="shared" si="102"/>
        <v>0</v>
      </c>
      <c r="T522">
        <f t="shared" si="103"/>
        <v>0</v>
      </c>
      <c r="U522">
        <f t="shared" si="100"/>
        <v>0</v>
      </c>
      <c r="V522">
        <f t="shared" si="104"/>
        <v>0</v>
      </c>
      <c r="W522">
        <f t="shared" si="105"/>
        <v>0</v>
      </c>
      <c r="X522">
        <f t="shared" si="106"/>
        <v>0</v>
      </c>
      <c r="Y522">
        <f t="shared" si="107"/>
        <v>0</v>
      </c>
    </row>
    <row r="523" spans="1:25" x14ac:dyDescent="0.25">
      <c r="A523" t="s">
        <v>209</v>
      </c>
      <c r="B523" t="s">
        <v>200</v>
      </c>
      <c r="C523">
        <v>2013</v>
      </c>
      <c r="D523" t="s">
        <v>210</v>
      </c>
      <c r="E523" t="s">
        <v>211</v>
      </c>
      <c r="F523" t="s">
        <v>43</v>
      </c>
      <c r="G523" t="s">
        <v>30</v>
      </c>
      <c r="H523">
        <v>9876000.4900000002</v>
      </c>
      <c r="I523">
        <v>8669606950.2573605</v>
      </c>
      <c r="J523">
        <v>9748882044.1451797</v>
      </c>
      <c r="K523">
        <v>6890394277.7033005</v>
      </c>
      <c r="L523">
        <v>1</v>
      </c>
      <c r="M523">
        <v>1</v>
      </c>
      <c r="N523">
        <f t="shared" si="96"/>
        <v>0</v>
      </c>
      <c r="O523">
        <f t="shared" si="97"/>
        <v>0</v>
      </c>
      <c r="P523">
        <f t="shared" si="98"/>
        <v>0</v>
      </c>
      <c r="Q523">
        <f t="shared" si="99"/>
        <v>1</v>
      </c>
      <c r="R523">
        <f t="shared" si="101"/>
        <v>0</v>
      </c>
      <c r="S523">
        <f t="shared" si="102"/>
        <v>0</v>
      </c>
      <c r="T523">
        <f t="shared" si="103"/>
        <v>0</v>
      </c>
      <c r="U523">
        <f t="shared" si="100"/>
        <v>0</v>
      </c>
      <c r="V523">
        <f t="shared" si="104"/>
        <v>0</v>
      </c>
      <c r="W523">
        <f t="shared" si="105"/>
        <v>0</v>
      </c>
      <c r="X523">
        <f t="shared" si="106"/>
        <v>0</v>
      </c>
      <c r="Y523">
        <f t="shared" si="107"/>
        <v>0</v>
      </c>
    </row>
    <row r="524" spans="1:25" x14ac:dyDescent="0.25">
      <c r="A524" t="s">
        <v>212</v>
      </c>
      <c r="B524" t="s">
        <v>71</v>
      </c>
      <c r="C524">
        <v>2013</v>
      </c>
      <c r="D524" t="s">
        <v>213</v>
      </c>
      <c r="E524" t="s">
        <v>214</v>
      </c>
      <c r="F524" t="s">
        <v>78</v>
      </c>
      <c r="G524" t="s">
        <v>30</v>
      </c>
      <c r="H524">
        <v>1636000</v>
      </c>
      <c r="I524">
        <v>81698000000</v>
      </c>
      <c r="J524">
        <v>75387000000</v>
      </c>
      <c r="K524">
        <v>88896000000</v>
      </c>
      <c r="L524">
        <v>1</v>
      </c>
      <c r="M524">
        <v>1</v>
      </c>
      <c r="N524">
        <f t="shared" si="96"/>
        <v>0</v>
      </c>
      <c r="O524">
        <f t="shared" si="97"/>
        <v>0</v>
      </c>
      <c r="P524">
        <f t="shared" si="98"/>
        <v>0</v>
      </c>
      <c r="Q524">
        <f t="shared" si="99"/>
        <v>0</v>
      </c>
      <c r="R524">
        <f t="shared" si="101"/>
        <v>0</v>
      </c>
      <c r="S524">
        <f t="shared" si="102"/>
        <v>1</v>
      </c>
      <c r="T524">
        <f t="shared" si="103"/>
        <v>0</v>
      </c>
      <c r="U524">
        <f t="shared" si="100"/>
        <v>0</v>
      </c>
      <c r="V524">
        <f t="shared" si="104"/>
        <v>0</v>
      </c>
      <c r="W524">
        <f t="shared" si="105"/>
        <v>0</v>
      </c>
      <c r="X524">
        <f t="shared" si="106"/>
        <v>0</v>
      </c>
      <c r="Y524">
        <f t="shared" si="107"/>
        <v>0</v>
      </c>
    </row>
    <row r="525" spans="1:25" x14ac:dyDescent="0.25">
      <c r="A525" t="s">
        <v>215</v>
      </c>
      <c r="B525" t="s">
        <v>45</v>
      </c>
      <c r="C525">
        <v>2013</v>
      </c>
      <c r="D525" t="s">
        <v>216</v>
      </c>
      <c r="E525" t="s">
        <v>217</v>
      </c>
      <c r="F525" t="s">
        <v>78</v>
      </c>
      <c r="G525" t="s">
        <v>30</v>
      </c>
      <c r="H525">
        <v>316244</v>
      </c>
      <c r="I525">
        <v>16414000000</v>
      </c>
      <c r="J525">
        <v>15748000000</v>
      </c>
      <c r="K525">
        <v>25175000000</v>
      </c>
      <c r="L525">
        <v>1</v>
      </c>
      <c r="M525">
        <v>1</v>
      </c>
      <c r="N525">
        <f t="shared" si="96"/>
        <v>0</v>
      </c>
      <c r="O525">
        <f t="shared" si="97"/>
        <v>0</v>
      </c>
      <c r="P525">
        <f t="shared" si="98"/>
        <v>0</v>
      </c>
      <c r="Q525">
        <f t="shared" si="99"/>
        <v>0</v>
      </c>
      <c r="R525">
        <f t="shared" si="101"/>
        <v>0</v>
      </c>
      <c r="S525">
        <f t="shared" si="102"/>
        <v>1</v>
      </c>
      <c r="T525">
        <f t="shared" si="103"/>
        <v>0</v>
      </c>
      <c r="U525">
        <f t="shared" si="100"/>
        <v>0</v>
      </c>
      <c r="V525">
        <f t="shared" si="104"/>
        <v>0</v>
      </c>
      <c r="W525">
        <f t="shared" si="105"/>
        <v>0</v>
      </c>
      <c r="X525">
        <f t="shared" si="106"/>
        <v>0</v>
      </c>
      <c r="Y525">
        <f t="shared" si="107"/>
        <v>0</v>
      </c>
    </row>
    <row r="526" spans="1:25" x14ac:dyDescent="0.25">
      <c r="A526" t="s">
        <v>218</v>
      </c>
      <c r="B526" t="s">
        <v>219</v>
      </c>
      <c r="C526">
        <v>2013</v>
      </c>
      <c r="D526" t="s">
        <v>220</v>
      </c>
      <c r="E526" t="s">
        <v>221</v>
      </c>
      <c r="F526" t="s">
        <v>20</v>
      </c>
      <c r="G526" t="s">
        <v>30</v>
      </c>
      <c r="H526">
        <v>324258</v>
      </c>
      <c r="I526">
        <v>708430702.85817003</v>
      </c>
      <c r="J526">
        <v>623584396.90814304</v>
      </c>
      <c r="K526">
        <v>623045119.53981698</v>
      </c>
      <c r="L526">
        <v>1</v>
      </c>
      <c r="M526">
        <v>1</v>
      </c>
      <c r="N526">
        <f t="shared" si="96"/>
        <v>1</v>
      </c>
      <c r="O526">
        <f t="shared" si="97"/>
        <v>0</v>
      </c>
      <c r="P526">
        <f t="shared" si="98"/>
        <v>0</v>
      </c>
      <c r="Q526">
        <f t="shared" si="99"/>
        <v>0</v>
      </c>
      <c r="R526">
        <f t="shared" si="101"/>
        <v>0</v>
      </c>
      <c r="S526">
        <f t="shared" si="102"/>
        <v>0</v>
      </c>
      <c r="T526">
        <f t="shared" si="103"/>
        <v>0</v>
      </c>
      <c r="U526">
        <f t="shared" si="100"/>
        <v>0</v>
      </c>
      <c r="V526">
        <f t="shared" si="104"/>
        <v>0</v>
      </c>
      <c r="W526">
        <f t="shared" si="105"/>
        <v>0</v>
      </c>
      <c r="X526">
        <f t="shared" si="106"/>
        <v>0</v>
      </c>
      <c r="Y526">
        <f t="shared" si="107"/>
        <v>0</v>
      </c>
    </row>
    <row r="527" spans="1:25" x14ac:dyDescent="0.25">
      <c r="A527" t="s">
        <v>222</v>
      </c>
      <c r="B527" t="s">
        <v>223</v>
      </c>
      <c r="C527">
        <v>2013</v>
      </c>
      <c r="D527" t="s">
        <v>224</v>
      </c>
      <c r="E527" t="s">
        <v>225</v>
      </c>
      <c r="F527" t="s">
        <v>20</v>
      </c>
      <c r="G527" t="s">
        <v>30</v>
      </c>
      <c r="H527">
        <v>10645166.82</v>
      </c>
      <c r="I527">
        <v>17660721367.5214</v>
      </c>
      <c r="J527">
        <v>16883520879.120899</v>
      </c>
      <c r="K527">
        <v>20107431501.831501</v>
      </c>
      <c r="L527">
        <v>1</v>
      </c>
      <c r="M527">
        <v>1</v>
      </c>
      <c r="N527">
        <f t="shared" si="96"/>
        <v>1</v>
      </c>
      <c r="O527">
        <f t="shared" si="97"/>
        <v>0</v>
      </c>
      <c r="P527">
        <f t="shared" si="98"/>
        <v>0</v>
      </c>
      <c r="Q527">
        <f t="shared" si="99"/>
        <v>0</v>
      </c>
      <c r="R527">
        <f t="shared" si="101"/>
        <v>0</v>
      </c>
      <c r="S527">
        <f t="shared" si="102"/>
        <v>0</v>
      </c>
      <c r="T527">
        <f t="shared" si="103"/>
        <v>0</v>
      </c>
      <c r="U527">
        <f t="shared" si="100"/>
        <v>0</v>
      </c>
      <c r="V527">
        <f t="shared" si="104"/>
        <v>0</v>
      </c>
      <c r="W527">
        <f t="shared" si="105"/>
        <v>0</v>
      </c>
      <c r="X527">
        <f t="shared" si="106"/>
        <v>0</v>
      </c>
      <c r="Y527">
        <f t="shared" si="107"/>
        <v>0</v>
      </c>
    </row>
    <row r="528" spans="1:25" x14ac:dyDescent="0.25">
      <c r="A528" t="s">
        <v>226</v>
      </c>
      <c r="B528" t="s">
        <v>17</v>
      </c>
      <c r="C528">
        <v>2013</v>
      </c>
      <c r="D528" t="s">
        <v>227</v>
      </c>
      <c r="E528" t="s">
        <v>228</v>
      </c>
      <c r="F528" t="s">
        <v>229</v>
      </c>
      <c r="G528" t="s">
        <v>30</v>
      </c>
      <c r="H528">
        <v>4573938</v>
      </c>
      <c r="I528">
        <v>35044247175.466904</v>
      </c>
      <c r="J528">
        <v>32024429329.029301</v>
      </c>
      <c r="K528">
        <v>35044938897.855698</v>
      </c>
      <c r="L528">
        <v>1</v>
      </c>
      <c r="M528">
        <v>1</v>
      </c>
      <c r="N528">
        <f t="shared" si="96"/>
        <v>0</v>
      </c>
      <c r="O528">
        <f t="shared" si="97"/>
        <v>0</v>
      </c>
      <c r="P528">
        <f t="shared" si="98"/>
        <v>0</v>
      </c>
      <c r="Q528">
        <f t="shared" si="99"/>
        <v>0</v>
      </c>
      <c r="R528">
        <f t="shared" si="101"/>
        <v>0</v>
      </c>
      <c r="S528">
        <f t="shared" si="102"/>
        <v>0</v>
      </c>
      <c r="T528">
        <f t="shared" si="103"/>
        <v>0</v>
      </c>
      <c r="U528">
        <f t="shared" si="100"/>
        <v>0</v>
      </c>
      <c r="V528">
        <f t="shared" si="104"/>
        <v>0</v>
      </c>
      <c r="W528">
        <f t="shared" si="105"/>
        <v>0</v>
      </c>
      <c r="X528">
        <f t="shared" si="106"/>
        <v>1</v>
      </c>
      <c r="Y528">
        <f t="shared" si="107"/>
        <v>0</v>
      </c>
    </row>
    <row r="529" spans="1:25" x14ac:dyDescent="0.25">
      <c r="A529" t="s">
        <v>230</v>
      </c>
      <c r="B529" t="s">
        <v>104</v>
      </c>
      <c r="C529">
        <v>2013</v>
      </c>
      <c r="D529" t="s">
        <v>231</v>
      </c>
      <c r="E529" t="s">
        <v>232</v>
      </c>
      <c r="F529" t="s">
        <v>156</v>
      </c>
      <c r="G529" t="s">
        <v>21</v>
      </c>
      <c r="H529">
        <v>750</v>
      </c>
      <c r="I529">
        <v>6455009.1163032204</v>
      </c>
      <c r="J529">
        <v>6270003.5212876396</v>
      </c>
      <c r="K529">
        <v>11292302.7206646</v>
      </c>
      <c r="L529">
        <v>1</v>
      </c>
      <c r="M529">
        <v>0</v>
      </c>
      <c r="N529">
        <f t="shared" si="96"/>
        <v>0</v>
      </c>
      <c r="O529">
        <f t="shared" si="97"/>
        <v>0</v>
      </c>
      <c r="P529">
        <f t="shared" si="98"/>
        <v>0</v>
      </c>
      <c r="Q529">
        <f t="shared" si="99"/>
        <v>0</v>
      </c>
      <c r="R529">
        <f t="shared" si="101"/>
        <v>0</v>
      </c>
      <c r="S529">
        <f t="shared" si="102"/>
        <v>0</v>
      </c>
      <c r="T529">
        <f t="shared" si="103"/>
        <v>0</v>
      </c>
      <c r="U529">
        <f t="shared" si="100"/>
        <v>0</v>
      </c>
      <c r="V529">
        <f t="shared" si="104"/>
        <v>0</v>
      </c>
      <c r="W529">
        <f t="shared" si="105"/>
        <v>0</v>
      </c>
      <c r="X529">
        <f t="shared" si="106"/>
        <v>0</v>
      </c>
      <c r="Y529">
        <f t="shared" si="107"/>
        <v>0</v>
      </c>
    </row>
    <row r="530" spans="1:25" x14ac:dyDescent="0.25">
      <c r="A530" t="s">
        <v>233</v>
      </c>
      <c r="B530" t="s">
        <v>71</v>
      </c>
      <c r="C530">
        <v>2013</v>
      </c>
      <c r="D530" t="s">
        <v>234</v>
      </c>
      <c r="E530" t="s">
        <v>235</v>
      </c>
      <c r="F530" t="s">
        <v>156</v>
      </c>
      <c r="G530" t="s">
        <v>30</v>
      </c>
      <c r="H530">
        <v>2755610</v>
      </c>
      <c r="I530">
        <v>60991000000</v>
      </c>
      <c r="J530">
        <v>60495000000</v>
      </c>
      <c r="K530">
        <v>27280000000</v>
      </c>
      <c r="L530">
        <v>1</v>
      </c>
      <c r="M530">
        <v>1</v>
      </c>
      <c r="N530">
        <f t="shared" si="96"/>
        <v>0</v>
      </c>
      <c r="O530">
        <f t="shared" si="97"/>
        <v>0</v>
      </c>
      <c r="P530">
        <f t="shared" si="98"/>
        <v>0</v>
      </c>
      <c r="Q530">
        <f t="shared" si="99"/>
        <v>0</v>
      </c>
      <c r="R530">
        <f t="shared" si="101"/>
        <v>0</v>
      </c>
      <c r="S530">
        <f t="shared" si="102"/>
        <v>0</v>
      </c>
      <c r="T530">
        <f t="shared" si="103"/>
        <v>0</v>
      </c>
      <c r="U530">
        <f t="shared" si="100"/>
        <v>0</v>
      </c>
      <c r="V530">
        <f t="shared" si="104"/>
        <v>0</v>
      </c>
      <c r="W530">
        <f t="shared" si="105"/>
        <v>0</v>
      </c>
      <c r="X530">
        <f t="shared" si="106"/>
        <v>0</v>
      </c>
      <c r="Y530">
        <f t="shared" si="107"/>
        <v>0</v>
      </c>
    </row>
    <row r="531" spans="1:25" x14ac:dyDescent="0.25">
      <c r="A531" t="s">
        <v>236</v>
      </c>
      <c r="B531" t="s">
        <v>237</v>
      </c>
      <c r="C531">
        <v>2013</v>
      </c>
      <c r="D531" t="s">
        <v>238</v>
      </c>
      <c r="E531" t="s">
        <v>239</v>
      </c>
      <c r="F531" t="s">
        <v>145</v>
      </c>
      <c r="G531" t="s">
        <v>30</v>
      </c>
      <c r="H531">
        <v>22098736</v>
      </c>
      <c r="I531">
        <v>3712061959.0458102</v>
      </c>
      <c r="J531">
        <v>3452082013.9328699</v>
      </c>
      <c r="K531">
        <v>7461119907.1142101</v>
      </c>
      <c r="L531">
        <v>1</v>
      </c>
      <c r="M531">
        <v>1</v>
      </c>
      <c r="N531">
        <f t="shared" si="96"/>
        <v>0</v>
      </c>
      <c r="O531">
        <f t="shared" si="97"/>
        <v>0</v>
      </c>
      <c r="P531">
        <f t="shared" si="98"/>
        <v>0</v>
      </c>
      <c r="Q531">
        <f t="shared" si="99"/>
        <v>0</v>
      </c>
      <c r="R531">
        <f t="shared" si="101"/>
        <v>0</v>
      </c>
      <c r="S531">
        <f t="shared" si="102"/>
        <v>0</v>
      </c>
      <c r="T531">
        <f t="shared" si="103"/>
        <v>0</v>
      </c>
      <c r="U531">
        <f t="shared" si="100"/>
        <v>0</v>
      </c>
      <c r="V531">
        <f t="shared" si="104"/>
        <v>1</v>
      </c>
      <c r="W531">
        <f t="shared" si="105"/>
        <v>0</v>
      </c>
      <c r="X531">
        <f t="shared" si="106"/>
        <v>0</v>
      </c>
      <c r="Y531">
        <f t="shared" si="107"/>
        <v>0</v>
      </c>
    </row>
    <row r="532" spans="1:25" x14ac:dyDescent="0.25">
      <c r="A532" t="s">
        <v>240</v>
      </c>
      <c r="B532" t="s">
        <v>71</v>
      </c>
      <c r="C532">
        <v>2013</v>
      </c>
      <c r="D532" t="s">
        <v>241</v>
      </c>
      <c r="E532" t="s">
        <v>242</v>
      </c>
      <c r="F532" t="s">
        <v>20</v>
      </c>
      <c r="G532" t="s">
        <v>30</v>
      </c>
      <c r="H532">
        <v>4435000</v>
      </c>
      <c r="I532">
        <v>3291000000</v>
      </c>
      <c r="J532">
        <v>3000000000</v>
      </c>
      <c r="K532">
        <v>4399000000</v>
      </c>
      <c r="L532">
        <v>1</v>
      </c>
      <c r="M532">
        <v>1</v>
      </c>
      <c r="N532">
        <f t="shared" si="96"/>
        <v>1</v>
      </c>
      <c r="O532">
        <f t="shared" si="97"/>
        <v>0</v>
      </c>
      <c r="P532">
        <f t="shared" si="98"/>
        <v>0</v>
      </c>
      <c r="Q532">
        <f t="shared" si="99"/>
        <v>0</v>
      </c>
      <c r="R532">
        <f t="shared" si="101"/>
        <v>0</v>
      </c>
      <c r="S532">
        <f t="shared" si="102"/>
        <v>0</v>
      </c>
      <c r="T532">
        <f t="shared" si="103"/>
        <v>0</v>
      </c>
      <c r="U532">
        <f t="shared" si="100"/>
        <v>0</v>
      </c>
      <c r="V532">
        <f t="shared" si="104"/>
        <v>0</v>
      </c>
      <c r="W532">
        <f t="shared" si="105"/>
        <v>0</v>
      </c>
      <c r="X532">
        <f t="shared" si="106"/>
        <v>0</v>
      </c>
      <c r="Y532">
        <f t="shared" si="107"/>
        <v>0</v>
      </c>
    </row>
    <row r="533" spans="1:25" x14ac:dyDescent="0.25">
      <c r="A533" t="s">
        <v>243</v>
      </c>
      <c r="B533" t="s">
        <v>45</v>
      </c>
      <c r="C533">
        <v>2013</v>
      </c>
      <c r="D533" t="s">
        <v>244</v>
      </c>
      <c r="E533" t="s">
        <v>245</v>
      </c>
      <c r="F533" t="s">
        <v>156</v>
      </c>
      <c r="G533" t="s">
        <v>21</v>
      </c>
      <c r="H533">
        <v>1300000</v>
      </c>
      <c r="I533">
        <v>2663844370.5271602</v>
      </c>
      <c r="J533">
        <v>2591976615.26056</v>
      </c>
      <c r="K533">
        <v>2510432416.08709</v>
      </c>
      <c r="L533">
        <v>1</v>
      </c>
      <c r="M533">
        <v>0</v>
      </c>
      <c r="N533">
        <f t="shared" si="96"/>
        <v>0</v>
      </c>
      <c r="O533">
        <f t="shared" si="97"/>
        <v>0</v>
      </c>
      <c r="P533">
        <f t="shared" si="98"/>
        <v>0</v>
      </c>
      <c r="Q533">
        <f t="shared" si="99"/>
        <v>0</v>
      </c>
      <c r="R533">
        <f t="shared" si="101"/>
        <v>0</v>
      </c>
      <c r="S533">
        <f t="shared" si="102"/>
        <v>0</v>
      </c>
      <c r="T533">
        <f t="shared" si="103"/>
        <v>0</v>
      </c>
      <c r="U533">
        <f t="shared" si="100"/>
        <v>0</v>
      </c>
      <c r="V533">
        <f t="shared" si="104"/>
        <v>0</v>
      </c>
      <c r="W533">
        <f t="shared" si="105"/>
        <v>0</v>
      </c>
      <c r="X533">
        <f t="shared" si="106"/>
        <v>0</v>
      </c>
      <c r="Y533">
        <f t="shared" si="107"/>
        <v>0</v>
      </c>
    </row>
    <row r="534" spans="1:25" x14ac:dyDescent="0.25">
      <c r="A534" t="s">
        <v>246</v>
      </c>
      <c r="B534" t="s">
        <v>60</v>
      </c>
      <c r="C534">
        <v>2013</v>
      </c>
      <c r="D534" t="s">
        <v>247</v>
      </c>
      <c r="E534" t="s">
        <v>248</v>
      </c>
      <c r="F534" t="s">
        <v>34</v>
      </c>
      <c r="G534" t="s">
        <v>30</v>
      </c>
      <c r="H534">
        <v>3375000</v>
      </c>
      <c r="I534">
        <v>102029237914.29201</v>
      </c>
      <c r="J534">
        <v>100096316233.903</v>
      </c>
      <c r="K534">
        <v>60700337766.518898</v>
      </c>
      <c r="L534">
        <v>1</v>
      </c>
      <c r="M534">
        <v>1</v>
      </c>
      <c r="N534">
        <f t="shared" si="96"/>
        <v>0</v>
      </c>
      <c r="O534">
        <f t="shared" si="97"/>
        <v>1</v>
      </c>
      <c r="P534">
        <f t="shared" si="98"/>
        <v>0</v>
      </c>
      <c r="Q534">
        <f t="shared" si="99"/>
        <v>0</v>
      </c>
      <c r="R534">
        <f t="shared" si="101"/>
        <v>0</v>
      </c>
      <c r="S534">
        <f t="shared" si="102"/>
        <v>0</v>
      </c>
      <c r="T534">
        <f t="shared" si="103"/>
        <v>0</v>
      </c>
      <c r="U534">
        <f t="shared" si="100"/>
        <v>0</v>
      </c>
      <c r="V534">
        <f t="shared" si="104"/>
        <v>0</v>
      </c>
      <c r="W534">
        <f t="shared" si="105"/>
        <v>0</v>
      </c>
      <c r="X534">
        <f t="shared" si="106"/>
        <v>0</v>
      </c>
      <c r="Y534">
        <f t="shared" si="107"/>
        <v>0</v>
      </c>
    </row>
    <row r="535" spans="1:25" x14ac:dyDescent="0.25">
      <c r="A535" t="s">
        <v>249</v>
      </c>
      <c r="B535" t="s">
        <v>60</v>
      </c>
      <c r="C535">
        <v>2013</v>
      </c>
      <c r="D535" t="s">
        <v>250</v>
      </c>
      <c r="E535" t="s">
        <v>251</v>
      </c>
      <c r="F535" t="s">
        <v>34</v>
      </c>
      <c r="G535" t="s">
        <v>30</v>
      </c>
      <c r="H535">
        <v>2223107</v>
      </c>
      <c r="I535">
        <v>55376556892.547997</v>
      </c>
      <c r="J535">
        <v>52237703187.671501</v>
      </c>
      <c r="K535">
        <v>55509816339.455299</v>
      </c>
      <c r="L535">
        <v>1</v>
      </c>
      <c r="M535">
        <v>1</v>
      </c>
      <c r="N535">
        <f t="shared" si="96"/>
        <v>0</v>
      </c>
      <c r="O535">
        <f t="shared" si="97"/>
        <v>1</v>
      </c>
      <c r="P535">
        <f t="shared" si="98"/>
        <v>0</v>
      </c>
      <c r="Q535">
        <f t="shared" si="99"/>
        <v>0</v>
      </c>
      <c r="R535">
        <f t="shared" si="101"/>
        <v>0</v>
      </c>
      <c r="S535">
        <f t="shared" si="102"/>
        <v>0</v>
      </c>
      <c r="T535">
        <f t="shared" si="103"/>
        <v>0</v>
      </c>
      <c r="U535">
        <f t="shared" si="100"/>
        <v>0</v>
      </c>
      <c r="V535">
        <f t="shared" si="104"/>
        <v>0</v>
      </c>
      <c r="W535">
        <f t="shared" si="105"/>
        <v>0</v>
      </c>
      <c r="X535">
        <f t="shared" si="106"/>
        <v>0</v>
      </c>
      <c r="Y535">
        <f t="shared" si="107"/>
        <v>0</v>
      </c>
    </row>
    <row r="536" spans="1:25" x14ac:dyDescent="0.25">
      <c r="A536" t="s">
        <v>252</v>
      </c>
      <c r="B536" t="s">
        <v>71</v>
      </c>
      <c r="C536">
        <v>2013</v>
      </c>
      <c r="D536" t="s">
        <v>253</v>
      </c>
      <c r="E536" t="s">
        <v>254</v>
      </c>
      <c r="F536" t="s">
        <v>102</v>
      </c>
      <c r="G536" t="s">
        <v>30</v>
      </c>
      <c r="H536">
        <v>2470000</v>
      </c>
      <c r="I536">
        <v>65875000000</v>
      </c>
      <c r="J536">
        <v>57304000000</v>
      </c>
      <c r="K536">
        <v>88970000000</v>
      </c>
      <c r="L536">
        <v>1</v>
      </c>
      <c r="M536">
        <v>1</v>
      </c>
      <c r="N536">
        <f t="shared" si="96"/>
        <v>0</v>
      </c>
      <c r="O536">
        <f t="shared" si="97"/>
        <v>0</v>
      </c>
      <c r="P536">
        <f t="shared" si="98"/>
        <v>0</v>
      </c>
      <c r="Q536">
        <f t="shared" si="99"/>
        <v>0</v>
      </c>
      <c r="R536">
        <f t="shared" si="101"/>
        <v>1</v>
      </c>
      <c r="S536">
        <f t="shared" si="102"/>
        <v>0</v>
      </c>
      <c r="T536">
        <f t="shared" si="103"/>
        <v>0</v>
      </c>
      <c r="U536">
        <f t="shared" si="100"/>
        <v>0</v>
      </c>
      <c r="V536">
        <f t="shared" si="104"/>
        <v>0</v>
      </c>
      <c r="W536">
        <f t="shared" si="105"/>
        <v>0</v>
      </c>
      <c r="X536">
        <f t="shared" si="106"/>
        <v>0</v>
      </c>
      <c r="Y536">
        <f t="shared" si="107"/>
        <v>0</v>
      </c>
    </row>
    <row r="537" spans="1:25" x14ac:dyDescent="0.25">
      <c r="A537" t="s">
        <v>255</v>
      </c>
      <c r="B537" t="s">
        <v>256</v>
      </c>
      <c r="C537">
        <v>2013</v>
      </c>
      <c r="D537" t="s">
        <v>257</v>
      </c>
      <c r="E537" t="s">
        <v>258</v>
      </c>
      <c r="F537" t="s">
        <v>39</v>
      </c>
      <c r="G537" t="s">
        <v>30</v>
      </c>
      <c r="H537">
        <v>15968359</v>
      </c>
      <c r="I537">
        <v>12822709677.419399</v>
      </c>
      <c r="J537">
        <v>12614580645.161301</v>
      </c>
      <c r="K537">
        <v>19972000000</v>
      </c>
      <c r="L537">
        <v>1</v>
      </c>
      <c r="M537">
        <v>1</v>
      </c>
      <c r="N537">
        <f t="shared" si="96"/>
        <v>0</v>
      </c>
      <c r="O537">
        <f t="shared" si="97"/>
        <v>0</v>
      </c>
      <c r="P537">
        <f t="shared" si="98"/>
        <v>1</v>
      </c>
      <c r="Q537">
        <f t="shared" si="99"/>
        <v>0</v>
      </c>
      <c r="R537">
        <f t="shared" si="101"/>
        <v>0</v>
      </c>
      <c r="S537">
        <f t="shared" si="102"/>
        <v>0</v>
      </c>
      <c r="T537">
        <f t="shared" si="103"/>
        <v>0</v>
      </c>
      <c r="U537">
        <f t="shared" si="100"/>
        <v>0</v>
      </c>
      <c r="V537">
        <f t="shared" si="104"/>
        <v>0</v>
      </c>
      <c r="W537">
        <f t="shared" si="105"/>
        <v>0</v>
      </c>
      <c r="X537">
        <f t="shared" si="106"/>
        <v>0</v>
      </c>
      <c r="Y537">
        <f t="shared" si="107"/>
        <v>0</v>
      </c>
    </row>
    <row r="538" spans="1:25" x14ac:dyDescent="0.25">
      <c r="A538" t="s">
        <v>259</v>
      </c>
      <c r="B538" t="s">
        <v>71</v>
      </c>
      <c r="C538">
        <v>2013</v>
      </c>
      <c r="D538" t="s">
        <v>260</v>
      </c>
      <c r="E538" t="s">
        <v>261</v>
      </c>
      <c r="F538" t="s">
        <v>20</v>
      </c>
      <c r="G538" t="s">
        <v>21</v>
      </c>
      <c r="H538">
        <v>780000</v>
      </c>
      <c r="I538">
        <v>6418000000</v>
      </c>
      <c r="J538">
        <v>6243000000</v>
      </c>
      <c r="K538">
        <v>9000000000</v>
      </c>
      <c r="L538">
        <v>1</v>
      </c>
      <c r="M538">
        <v>0</v>
      </c>
      <c r="N538">
        <f t="shared" si="96"/>
        <v>1</v>
      </c>
      <c r="O538">
        <f t="shared" si="97"/>
        <v>0</v>
      </c>
      <c r="P538">
        <f t="shared" si="98"/>
        <v>0</v>
      </c>
      <c r="Q538">
        <f t="shared" si="99"/>
        <v>0</v>
      </c>
      <c r="R538">
        <f t="shared" si="101"/>
        <v>0</v>
      </c>
      <c r="S538">
        <f t="shared" si="102"/>
        <v>0</v>
      </c>
      <c r="T538">
        <f t="shared" si="103"/>
        <v>0</v>
      </c>
      <c r="U538">
        <f t="shared" si="100"/>
        <v>0</v>
      </c>
      <c r="V538">
        <f t="shared" si="104"/>
        <v>0</v>
      </c>
      <c r="W538">
        <f t="shared" si="105"/>
        <v>0</v>
      </c>
      <c r="X538">
        <f t="shared" si="106"/>
        <v>0</v>
      </c>
      <c r="Y538">
        <f t="shared" si="107"/>
        <v>0</v>
      </c>
    </row>
    <row r="539" spans="1:25" x14ac:dyDescent="0.25">
      <c r="A539" t="s">
        <v>262</v>
      </c>
      <c r="B539" t="s">
        <v>263</v>
      </c>
      <c r="C539">
        <v>2013</v>
      </c>
      <c r="D539" t="s">
        <v>264</v>
      </c>
      <c r="E539" t="s">
        <v>265</v>
      </c>
      <c r="F539" t="s">
        <v>145</v>
      </c>
      <c r="G539" t="s">
        <v>30</v>
      </c>
      <c r="H539">
        <v>7238373.2300000004</v>
      </c>
      <c r="I539">
        <v>2480403737.2593398</v>
      </c>
      <c r="J539">
        <v>2249235560.5889001</v>
      </c>
      <c r="K539">
        <v>5813542468.8561697</v>
      </c>
      <c r="L539">
        <v>1</v>
      </c>
      <c r="M539">
        <v>1</v>
      </c>
      <c r="N539">
        <f t="shared" si="96"/>
        <v>0</v>
      </c>
      <c r="O539">
        <f t="shared" si="97"/>
        <v>0</v>
      </c>
      <c r="P539">
        <f t="shared" si="98"/>
        <v>0</v>
      </c>
      <c r="Q539">
        <f t="shared" si="99"/>
        <v>0</v>
      </c>
      <c r="R539">
        <f t="shared" si="101"/>
        <v>0</v>
      </c>
      <c r="S539">
        <f t="shared" si="102"/>
        <v>0</v>
      </c>
      <c r="T539">
        <f t="shared" si="103"/>
        <v>0</v>
      </c>
      <c r="U539">
        <f t="shared" si="100"/>
        <v>0</v>
      </c>
      <c r="V539">
        <f t="shared" si="104"/>
        <v>1</v>
      </c>
      <c r="W539">
        <f t="shared" si="105"/>
        <v>0</v>
      </c>
      <c r="X539">
        <f t="shared" si="106"/>
        <v>0</v>
      </c>
      <c r="Y539">
        <f t="shared" si="107"/>
        <v>0</v>
      </c>
    </row>
    <row r="540" spans="1:25" x14ac:dyDescent="0.25">
      <c r="A540" t="s">
        <v>266</v>
      </c>
      <c r="B540" t="s">
        <v>96</v>
      </c>
      <c r="C540">
        <v>2013</v>
      </c>
      <c r="D540" t="s">
        <v>267</v>
      </c>
      <c r="E540" t="s">
        <v>268</v>
      </c>
      <c r="F540" t="s">
        <v>145</v>
      </c>
      <c r="G540" t="s">
        <v>30</v>
      </c>
      <c r="H540">
        <v>44364557</v>
      </c>
      <c r="I540">
        <v>14985375944</v>
      </c>
      <c r="J540">
        <v>14109918350</v>
      </c>
      <c r="K540">
        <v>37219284795</v>
      </c>
      <c r="L540">
        <v>1</v>
      </c>
      <c r="M540">
        <v>1</v>
      </c>
      <c r="N540">
        <f t="shared" si="96"/>
        <v>0</v>
      </c>
      <c r="O540">
        <f t="shared" si="97"/>
        <v>0</v>
      </c>
      <c r="P540">
        <f t="shared" si="98"/>
        <v>0</v>
      </c>
      <c r="Q540">
        <f t="shared" si="99"/>
        <v>0</v>
      </c>
      <c r="R540">
        <f t="shared" si="101"/>
        <v>0</v>
      </c>
      <c r="S540">
        <f t="shared" si="102"/>
        <v>0</v>
      </c>
      <c r="T540">
        <f t="shared" si="103"/>
        <v>0</v>
      </c>
      <c r="U540">
        <f t="shared" si="100"/>
        <v>0</v>
      </c>
      <c r="V540">
        <f t="shared" si="104"/>
        <v>1</v>
      </c>
      <c r="W540">
        <f t="shared" si="105"/>
        <v>0</v>
      </c>
      <c r="X540">
        <f t="shared" si="106"/>
        <v>0</v>
      </c>
      <c r="Y540">
        <f t="shared" si="107"/>
        <v>0</v>
      </c>
    </row>
    <row r="541" spans="1:25" x14ac:dyDescent="0.25">
      <c r="A541" t="s">
        <v>269</v>
      </c>
      <c r="B541" t="s">
        <v>71</v>
      </c>
      <c r="C541">
        <v>2013</v>
      </c>
      <c r="D541" t="s">
        <v>270</v>
      </c>
      <c r="E541" t="s">
        <v>271</v>
      </c>
      <c r="F541" t="s">
        <v>20</v>
      </c>
      <c r="G541" t="s">
        <v>21</v>
      </c>
      <c r="H541">
        <v>2120000</v>
      </c>
      <c r="I541">
        <v>6104000000</v>
      </c>
      <c r="J541">
        <v>3144600000</v>
      </c>
      <c r="K541">
        <v>10166900000</v>
      </c>
      <c r="L541">
        <v>1</v>
      </c>
      <c r="M541">
        <v>0</v>
      </c>
      <c r="N541">
        <f t="shared" si="96"/>
        <v>1</v>
      </c>
      <c r="O541">
        <f t="shared" si="97"/>
        <v>0</v>
      </c>
      <c r="P541">
        <f t="shared" si="98"/>
        <v>0</v>
      </c>
      <c r="Q541">
        <f t="shared" si="99"/>
        <v>0</v>
      </c>
      <c r="R541">
        <f t="shared" si="101"/>
        <v>0</v>
      </c>
      <c r="S541">
        <f t="shared" si="102"/>
        <v>0</v>
      </c>
      <c r="T541">
        <f t="shared" si="103"/>
        <v>0</v>
      </c>
      <c r="U541">
        <f t="shared" si="100"/>
        <v>0</v>
      </c>
      <c r="V541">
        <f t="shared" si="104"/>
        <v>0</v>
      </c>
      <c r="W541">
        <f t="shared" si="105"/>
        <v>0</v>
      </c>
      <c r="X541">
        <f t="shared" si="106"/>
        <v>0</v>
      </c>
      <c r="Y541">
        <f t="shared" si="107"/>
        <v>0</v>
      </c>
    </row>
    <row r="542" spans="1:25" x14ac:dyDescent="0.25">
      <c r="A542" t="s">
        <v>272</v>
      </c>
      <c r="B542" t="s">
        <v>104</v>
      </c>
      <c r="C542">
        <v>2013</v>
      </c>
      <c r="D542" t="s">
        <v>273</v>
      </c>
      <c r="E542" t="s">
        <v>274</v>
      </c>
      <c r="F542" t="s">
        <v>156</v>
      </c>
      <c r="G542" t="s">
        <v>30</v>
      </c>
      <c r="H542">
        <v>820000</v>
      </c>
      <c r="I542">
        <v>2212972481.82762</v>
      </c>
      <c r="J542">
        <v>1853815680.1661501</v>
      </c>
      <c r="K542">
        <v>1282308099.6884699</v>
      </c>
      <c r="L542">
        <v>1</v>
      </c>
      <c r="M542">
        <v>1</v>
      </c>
      <c r="N542">
        <f t="shared" si="96"/>
        <v>0</v>
      </c>
      <c r="O542">
        <f t="shared" si="97"/>
        <v>0</v>
      </c>
      <c r="P542">
        <f t="shared" si="98"/>
        <v>0</v>
      </c>
      <c r="Q542">
        <f t="shared" si="99"/>
        <v>0</v>
      </c>
      <c r="R542">
        <f t="shared" si="101"/>
        <v>0</v>
      </c>
      <c r="S542">
        <f t="shared" si="102"/>
        <v>0</v>
      </c>
      <c r="T542">
        <f t="shared" si="103"/>
        <v>0</v>
      </c>
      <c r="U542">
        <f t="shared" si="100"/>
        <v>0</v>
      </c>
      <c r="V542">
        <f t="shared" si="104"/>
        <v>0</v>
      </c>
      <c r="W542">
        <f t="shared" si="105"/>
        <v>0</v>
      </c>
      <c r="X542">
        <f t="shared" si="106"/>
        <v>0</v>
      </c>
      <c r="Y542">
        <f t="shared" si="107"/>
        <v>0</v>
      </c>
    </row>
    <row r="543" spans="1:25" x14ac:dyDescent="0.25">
      <c r="A543" t="s">
        <v>275</v>
      </c>
      <c r="B543" t="s">
        <v>36</v>
      </c>
      <c r="C543">
        <v>2013</v>
      </c>
      <c r="D543" t="s">
        <v>276</v>
      </c>
      <c r="E543" t="s">
        <v>277</v>
      </c>
      <c r="F543" t="s">
        <v>43</v>
      </c>
      <c r="G543" t="s">
        <v>21</v>
      </c>
      <c r="H543">
        <v>117000</v>
      </c>
      <c r="I543">
        <v>428006055.15096998</v>
      </c>
      <c r="J543">
        <v>411374290.15628803</v>
      </c>
      <c r="K543">
        <v>382173308.23991501</v>
      </c>
      <c r="L543">
        <v>1</v>
      </c>
      <c r="M543">
        <v>0</v>
      </c>
      <c r="N543">
        <f t="shared" si="96"/>
        <v>0</v>
      </c>
      <c r="O543">
        <f t="shared" si="97"/>
        <v>0</v>
      </c>
      <c r="P543">
        <f t="shared" si="98"/>
        <v>0</v>
      </c>
      <c r="Q543">
        <f t="shared" si="99"/>
        <v>1</v>
      </c>
      <c r="R543">
        <f t="shared" si="101"/>
        <v>0</v>
      </c>
      <c r="S543">
        <f t="shared" si="102"/>
        <v>0</v>
      </c>
      <c r="T543">
        <f t="shared" si="103"/>
        <v>0</v>
      </c>
      <c r="U543">
        <f t="shared" si="100"/>
        <v>0</v>
      </c>
      <c r="V543">
        <f t="shared" si="104"/>
        <v>0</v>
      </c>
      <c r="W543">
        <f t="shared" si="105"/>
        <v>0</v>
      </c>
      <c r="X543">
        <f t="shared" si="106"/>
        <v>0</v>
      </c>
      <c r="Y543">
        <f t="shared" si="107"/>
        <v>0</v>
      </c>
    </row>
    <row r="544" spans="1:25" x14ac:dyDescent="0.25">
      <c r="A544" t="s">
        <v>278</v>
      </c>
      <c r="B544" t="s">
        <v>56</v>
      </c>
      <c r="C544">
        <v>2013</v>
      </c>
      <c r="D544" t="s">
        <v>279</v>
      </c>
      <c r="E544" t="s">
        <v>280</v>
      </c>
      <c r="F544" t="s">
        <v>156</v>
      </c>
      <c r="G544" t="s">
        <v>30</v>
      </c>
      <c r="H544">
        <v>1123781</v>
      </c>
      <c r="I544">
        <v>11783120774.193501</v>
      </c>
      <c r="J544">
        <v>11464401677.419399</v>
      </c>
      <c r="K544">
        <v>9626378580.6451607</v>
      </c>
      <c r="L544">
        <v>1</v>
      </c>
      <c r="M544">
        <v>1</v>
      </c>
      <c r="N544">
        <f t="shared" si="96"/>
        <v>0</v>
      </c>
      <c r="O544">
        <f t="shared" si="97"/>
        <v>0</v>
      </c>
      <c r="P544">
        <f t="shared" si="98"/>
        <v>0</v>
      </c>
      <c r="Q544">
        <f t="shared" si="99"/>
        <v>0</v>
      </c>
      <c r="R544">
        <f t="shared" si="101"/>
        <v>0</v>
      </c>
      <c r="S544">
        <f t="shared" si="102"/>
        <v>0</v>
      </c>
      <c r="T544">
        <f t="shared" si="103"/>
        <v>0</v>
      </c>
      <c r="U544">
        <f t="shared" si="100"/>
        <v>0</v>
      </c>
      <c r="V544">
        <f t="shared" si="104"/>
        <v>0</v>
      </c>
      <c r="W544">
        <f t="shared" si="105"/>
        <v>0</v>
      </c>
      <c r="X544">
        <f t="shared" si="106"/>
        <v>0</v>
      </c>
      <c r="Y544">
        <f t="shared" si="107"/>
        <v>0</v>
      </c>
    </row>
    <row r="545" spans="1:25" x14ac:dyDescent="0.25">
      <c r="A545" t="s">
        <v>281</v>
      </c>
      <c r="B545" t="s">
        <v>282</v>
      </c>
      <c r="C545">
        <v>2013</v>
      </c>
      <c r="D545" t="s">
        <v>283</v>
      </c>
      <c r="E545" t="s">
        <v>284</v>
      </c>
      <c r="F545" t="s">
        <v>39</v>
      </c>
      <c r="G545" t="s">
        <v>30</v>
      </c>
      <c r="H545">
        <v>6484182.3400000008</v>
      </c>
      <c r="I545">
        <v>4853576829.0583601</v>
      </c>
      <c r="J545">
        <v>4863215355.4828701</v>
      </c>
      <c r="K545">
        <v>7550342399.7245703</v>
      </c>
      <c r="L545">
        <v>1</v>
      </c>
      <c r="M545">
        <v>1</v>
      </c>
      <c r="N545">
        <f t="shared" si="96"/>
        <v>0</v>
      </c>
      <c r="O545">
        <f t="shared" si="97"/>
        <v>0</v>
      </c>
      <c r="P545">
        <f t="shared" si="98"/>
        <v>1</v>
      </c>
      <c r="Q545">
        <f t="shared" si="99"/>
        <v>0</v>
      </c>
      <c r="R545">
        <f t="shared" si="101"/>
        <v>0</v>
      </c>
      <c r="S545">
        <f t="shared" si="102"/>
        <v>0</v>
      </c>
      <c r="T545">
        <f t="shared" si="103"/>
        <v>0</v>
      </c>
      <c r="U545">
        <f t="shared" si="100"/>
        <v>0</v>
      </c>
      <c r="V545">
        <f t="shared" si="104"/>
        <v>0</v>
      </c>
      <c r="W545">
        <f t="shared" si="105"/>
        <v>0</v>
      </c>
      <c r="X545">
        <f t="shared" si="106"/>
        <v>0</v>
      </c>
      <c r="Y545">
        <f t="shared" si="107"/>
        <v>0</v>
      </c>
    </row>
    <row r="546" spans="1:25" x14ac:dyDescent="0.25">
      <c r="A546" t="s">
        <v>285</v>
      </c>
      <c r="B546" t="s">
        <v>56</v>
      </c>
      <c r="C546">
        <v>2013</v>
      </c>
      <c r="D546" t="s">
        <v>286</v>
      </c>
      <c r="E546" t="s">
        <v>287</v>
      </c>
      <c r="F546" t="s">
        <v>39</v>
      </c>
      <c r="G546" t="s">
        <v>21</v>
      </c>
      <c r="H546">
        <v>13062000</v>
      </c>
      <c r="I546">
        <v>13684100897.256901</v>
      </c>
      <c r="J546">
        <v>12985509863.4051</v>
      </c>
      <c r="K546">
        <v>19885501035.296398</v>
      </c>
      <c r="L546">
        <v>1</v>
      </c>
      <c r="M546">
        <v>0</v>
      </c>
      <c r="N546">
        <f t="shared" si="96"/>
        <v>0</v>
      </c>
      <c r="O546">
        <f t="shared" si="97"/>
        <v>0</v>
      </c>
      <c r="P546">
        <f t="shared" si="98"/>
        <v>1</v>
      </c>
      <c r="Q546">
        <f t="shared" si="99"/>
        <v>0</v>
      </c>
      <c r="R546">
        <f t="shared" si="101"/>
        <v>0</v>
      </c>
      <c r="S546">
        <f t="shared" si="102"/>
        <v>0</v>
      </c>
      <c r="T546">
        <f t="shared" si="103"/>
        <v>0</v>
      </c>
      <c r="U546">
        <f t="shared" si="100"/>
        <v>0</v>
      </c>
      <c r="V546">
        <f t="shared" si="104"/>
        <v>0</v>
      </c>
      <c r="W546">
        <f t="shared" si="105"/>
        <v>0</v>
      </c>
      <c r="X546">
        <f t="shared" si="106"/>
        <v>0</v>
      </c>
      <c r="Y546">
        <f t="shared" si="107"/>
        <v>0</v>
      </c>
    </row>
    <row r="547" spans="1:25" x14ac:dyDescent="0.25">
      <c r="A547" t="s">
        <v>288</v>
      </c>
      <c r="B547" t="s">
        <v>56</v>
      </c>
      <c r="C547">
        <v>2013</v>
      </c>
      <c r="D547" t="s">
        <v>289</v>
      </c>
      <c r="E547" t="s">
        <v>290</v>
      </c>
      <c r="F547" t="s">
        <v>43</v>
      </c>
      <c r="G547" t="s">
        <v>21</v>
      </c>
      <c r="H547">
        <v>1670000</v>
      </c>
      <c r="I547">
        <v>3981435610.9853802</v>
      </c>
      <c r="J547">
        <v>2690399512.04636</v>
      </c>
      <c r="K547">
        <v>7122954206.1925201</v>
      </c>
      <c r="L547">
        <v>1</v>
      </c>
      <c r="M547">
        <v>0</v>
      </c>
      <c r="N547">
        <f t="shared" si="96"/>
        <v>0</v>
      </c>
      <c r="O547">
        <f t="shared" si="97"/>
        <v>0</v>
      </c>
      <c r="P547">
        <f t="shared" si="98"/>
        <v>0</v>
      </c>
      <c r="Q547">
        <f t="shared" si="99"/>
        <v>1</v>
      </c>
      <c r="R547">
        <f t="shared" si="101"/>
        <v>0</v>
      </c>
      <c r="S547">
        <f t="shared" si="102"/>
        <v>0</v>
      </c>
      <c r="T547">
        <f t="shared" si="103"/>
        <v>0</v>
      </c>
      <c r="U547">
        <f t="shared" si="100"/>
        <v>0</v>
      </c>
      <c r="V547">
        <f t="shared" si="104"/>
        <v>0</v>
      </c>
      <c r="W547">
        <f t="shared" si="105"/>
        <v>0</v>
      </c>
      <c r="X547">
        <f t="shared" si="106"/>
        <v>0</v>
      </c>
      <c r="Y547">
        <f t="shared" si="107"/>
        <v>0</v>
      </c>
    </row>
    <row r="548" spans="1:25" x14ac:dyDescent="0.25">
      <c r="A548" t="s">
        <v>291</v>
      </c>
      <c r="B548" t="s">
        <v>282</v>
      </c>
      <c r="C548">
        <v>2013</v>
      </c>
      <c r="D548" t="s">
        <v>292</v>
      </c>
      <c r="E548" t="s">
        <v>293</v>
      </c>
      <c r="F548" t="s">
        <v>43</v>
      </c>
      <c r="G548" t="s">
        <v>21</v>
      </c>
      <c r="H548">
        <v>42000</v>
      </c>
      <c r="I548">
        <v>482787984.16250598</v>
      </c>
      <c r="J548">
        <v>446449956.96333301</v>
      </c>
      <c r="K548">
        <v>1199654536.0647299</v>
      </c>
      <c r="L548">
        <v>1</v>
      </c>
      <c r="M548">
        <v>0</v>
      </c>
      <c r="N548">
        <f t="shared" si="96"/>
        <v>0</v>
      </c>
      <c r="O548">
        <f t="shared" si="97"/>
        <v>0</v>
      </c>
      <c r="P548">
        <f t="shared" si="98"/>
        <v>0</v>
      </c>
      <c r="Q548">
        <f t="shared" si="99"/>
        <v>1</v>
      </c>
      <c r="R548">
        <f t="shared" si="101"/>
        <v>0</v>
      </c>
      <c r="S548">
        <f t="shared" si="102"/>
        <v>0</v>
      </c>
      <c r="T548">
        <f t="shared" si="103"/>
        <v>0</v>
      </c>
      <c r="U548">
        <f t="shared" si="100"/>
        <v>0</v>
      </c>
      <c r="V548">
        <f t="shared" si="104"/>
        <v>0</v>
      </c>
      <c r="W548">
        <f t="shared" si="105"/>
        <v>0</v>
      </c>
      <c r="X548">
        <f t="shared" si="106"/>
        <v>0</v>
      </c>
      <c r="Y548">
        <f t="shared" si="107"/>
        <v>0</v>
      </c>
    </row>
    <row r="549" spans="1:25" x14ac:dyDescent="0.25">
      <c r="A549" t="s">
        <v>294</v>
      </c>
      <c r="B549" t="s">
        <v>282</v>
      </c>
      <c r="C549">
        <v>2013</v>
      </c>
      <c r="D549" t="s">
        <v>295</v>
      </c>
      <c r="E549" t="s">
        <v>296</v>
      </c>
      <c r="F549" t="s">
        <v>20</v>
      </c>
      <c r="G549" t="s">
        <v>30</v>
      </c>
      <c r="H549">
        <v>2008284.02</v>
      </c>
      <c r="I549">
        <v>1320464107.4195199</v>
      </c>
      <c r="J549">
        <v>1321275916.68101</v>
      </c>
      <c r="K549">
        <v>2206418901.7042499</v>
      </c>
      <c r="L549">
        <v>1</v>
      </c>
      <c r="M549">
        <v>1</v>
      </c>
      <c r="N549">
        <f t="shared" si="96"/>
        <v>1</v>
      </c>
      <c r="O549">
        <f t="shared" si="97"/>
        <v>0</v>
      </c>
      <c r="P549">
        <f t="shared" si="98"/>
        <v>0</v>
      </c>
      <c r="Q549">
        <f t="shared" si="99"/>
        <v>0</v>
      </c>
      <c r="R549">
        <f t="shared" si="101"/>
        <v>0</v>
      </c>
      <c r="S549">
        <f t="shared" si="102"/>
        <v>0</v>
      </c>
      <c r="T549">
        <f t="shared" si="103"/>
        <v>0</v>
      </c>
      <c r="U549">
        <f t="shared" si="100"/>
        <v>0</v>
      </c>
      <c r="V549">
        <f t="shared" si="104"/>
        <v>0</v>
      </c>
      <c r="W549">
        <f t="shared" si="105"/>
        <v>0</v>
      </c>
      <c r="X549">
        <f t="shared" si="106"/>
        <v>0</v>
      </c>
      <c r="Y549">
        <f t="shared" si="107"/>
        <v>0</v>
      </c>
    </row>
    <row r="550" spans="1:25" x14ac:dyDescent="0.25">
      <c r="A550" t="s">
        <v>297</v>
      </c>
      <c r="B550" t="s">
        <v>56</v>
      </c>
      <c r="C550">
        <v>2013</v>
      </c>
      <c r="D550" t="s">
        <v>298</v>
      </c>
      <c r="E550" t="s">
        <v>299</v>
      </c>
      <c r="F550" t="s">
        <v>34</v>
      </c>
      <c r="G550" t="s">
        <v>21</v>
      </c>
      <c r="H550">
        <v>520000</v>
      </c>
      <c r="I550">
        <v>16479895931.686501</v>
      </c>
      <c r="J550">
        <v>15570496433.444099</v>
      </c>
      <c r="K550">
        <v>16450067156.5464</v>
      </c>
      <c r="L550">
        <v>1</v>
      </c>
      <c r="M550">
        <v>0</v>
      </c>
      <c r="N550">
        <f t="shared" si="96"/>
        <v>0</v>
      </c>
      <c r="O550">
        <f t="shared" si="97"/>
        <v>1</v>
      </c>
      <c r="P550">
        <f t="shared" si="98"/>
        <v>0</v>
      </c>
      <c r="Q550">
        <f t="shared" si="99"/>
        <v>0</v>
      </c>
      <c r="R550">
        <f t="shared" si="101"/>
        <v>0</v>
      </c>
      <c r="S550">
        <f t="shared" si="102"/>
        <v>0</v>
      </c>
      <c r="T550">
        <f t="shared" si="103"/>
        <v>0</v>
      </c>
      <c r="U550">
        <f t="shared" si="100"/>
        <v>0</v>
      </c>
      <c r="V550">
        <f t="shared" si="104"/>
        <v>0</v>
      </c>
      <c r="W550">
        <f t="shared" si="105"/>
        <v>0</v>
      </c>
      <c r="X550">
        <f t="shared" si="106"/>
        <v>0</v>
      </c>
      <c r="Y550">
        <f t="shared" si="107"/>
        <v>0</v>
      </c>
    </row>
    <row r="551" spans="1:25" x14ac:dyDescent="0.25">
      <c r="A551" t="s">
        <v>300</v>
      </c>
      <c r="B551" t="s">
        <v>56</v>
      </c>
      <c r="C551">
        <v>2013</v>
      </c>
      <c r="D551" t="s">
        <v>301</v>
      </c>
      <c r="E551" t="s">
        <v>302</v>
      </c>
      <c r="F551" t="s">
        <v>145</v>
      </c>
      <c r="G551" t="s">
        <v>21</v>
      </c>
      <c r="H551">
        <v>9500000</v>
      </c>
      <c r="I551">
        <v>2594016307.9244299</v>
      </c>
      <c r="J551">
        <v>2096540504.9678199</v>
      </c>
      <c r="K551">
        <v>4499667260.55762</v>
      </c>
      <c r="L551">
        <v>1</v>
      </c>
      <c r="M551">
        <v>0</v>
      </c>
      <c r="N551">
        <f t="shared" si="96"/>
        <v>0</v>
      </c>
      <c r="O551">
        <f t="shared" si="97"/>
        <v>0</v>
      </c>
      <c r="P551">
        <f t="shared" si="98"/>
        <v>0</v>
      </c>
      <c r="Q551">
        <f t="shared" si="99"/>
        <v>0</v>
      </c>
      <c r="R551">
        <f t="shared" si="101"/>
        <v>0</v>
      </c>
      <c r="S551">
        <f t="shared" si="102"/>
        <v>0</v>
      </c>
      <c r="T551">
        <f t="shared" si="103"/>
        <v>0</v>
      </c>
      <c r="U551">
        <f t="shared" si="100"/>
        <v>0</v>
      </c>
      <c r="V551">
        <f t="shared" si="104"/>
        <v>1</v>
      </c>
      <c r="W551">
        <f t="shared" si="105"/>
        <v>0</v>
      </c>
      <c r="X551">
        <f t="shared" si="106"/>
        <v>0</v>
      </c>
      <c r="Y551">
        <f t="shared" si="107"/>
        <v>0</v>
      </c>
    </row>
    <row r="552" spans="1:25" x14ac:dyDescent="0.25">
      <c r="A552" t="s">
        <v>303</v>
      </c>
      <c r="B552" t="s">
        <v>56</v>
      </c>
      <c r="C552">
        <v>2013</v>
      </c>
      <c r="D552" t="s">
        <v>304</v>
      </c>
      <c r="E552" t="s">
        <v>305</v>
      </c>
      <c r="F552" t="s">
        <v>39</v>
      </c>
      <c r="G552" t="s">
        <v>21</v>
      </c>
      <c r="H552">
        <v>15071000</v>
      </c>
      <c r="I552">
        <v>16289144636.522699</v>
      </c>
      <c r="J552">
        <v>15842121314.264601</v>
      </c>
      <c r="K552">
        <v>22871864015.0238</v>
      </c>
      <c r="L552">
        <v>1</v>
      </c>
      <c r="M552">
        <v>0</v>
      </c>
      <c r="N552">
        <f t="shared" si="96"/>
        <v>0</v>
      </c>
      <c r="O552">
        <f t="shared" si="97"/>
        <v>0</v>
      </c>
      <c r="P552">
        <f t="shared" si="98"/>
        <v>1</v>
      </c>
      <c r="Q552">
        <f t="shared" si="99"/>
        <v>0</v>
      </c>
      <c r="R552">
        <f t="shared" si="101"/>
        <v>0</v>
      </c>
      <c r="S552">
        <f t="shared" si="102"/>
        <v>0</v>
      </c>
      <c r="T552">
        <f t="shared" si="103"/>
        <v>0</v>
      </c>
      <c r="U552">
        <f t="shared" si="100"/>
        <v>0</v>
      </c>
      <c r="V552">
        <f t="shared" si="104"/>
        <v>0</v>
      </c>
      <c r="W552">
        <f t="shared" si="105"/>
        <v>0</v>
      </c>
      <c r="X552">
        <f t="shared" si="106"/>
        <v>0</v>
      </c>
      <c r="Y552">
        <f t="shared" si="107"/>
        <v>0</v>
      </c>
    </row>
    <row r="553" spans="1:25" x14ac:dyDescent="0.25">
      <c r="A553" t="s">
        <v>306</v>
      </c>
      <c r="B553" t="s">
        <v>282</v>
      </c>
      <c r="C553">
        <v>2013</v>
      </c>
      <c r="D553" t="s">
        <v>307</v>
      </c>
      <c r="E553" t="s">
        <v>308</v>
      </c>
      <c r="F553" t="s">
        <v>43</v>
      </c>
      <c r="G553" t="s">
        <v>30</v>
      </c>
      <c r="H553">
        <v>20973191</v>
      </c>
      <c r="I553">
        <v>12337286968.4972</v>
      </c>
      <c r="J553">
        <v>12062071096.574301</v>
      </c>
      <c r="K553">
        <v>21450114270.9589</v>
      </c>
      <c r="L553">
        <v>1</v>
      </c>
      <c r="M553">
        <v>1</v>
      </c>
      <c r="N553">
        <f t="shared" si="96"/>
        <v>0</v>
      </c>
      <c r="O553">
        <f t="shared" si="97"/>
        <v>0</v>
      </c>
      <c r="P553">
        <f t="shared" si="98"/>
        <v>0</v>
      </c>
      <c r="Q553">
        <f t="shared" si="99"/>
        <v>1</v>
      </c>
      <c r="R553">
        <f t="shared" si="101"/>
        <v>0</v>
      </c>
      <c r="S553">
        <f t="shared" si="102"/>
        <v>0</v>
      </c>
      <c r="T553">
        <f t="shared" si="103"/>
        <v>0</v>
      </c>
      <c r="U553">
        <f t="shared" si="100"/>
        <v>0</v>
      </c>
      <c r="V553">
        <f t="shared" si="104"/>
        <v>0</v>
      </c>
      <c r="W553">
        <f t="shared" si="105"/>
        <v>0</v>
      </c>
      <c r="X553">
        <f t="shared" si="106"/>
        <v>0</v>
      </c>
      <c r="Y553">
        <f t="shared" si="107"/>
        <v>0</v>
      </c>
    </row>
    <row r="554" spans="1:25" x14ac:dyDescent="0.25">
      <c r="A554" t="s">
        <v>309</v>
      </c>
      <c r="B554" t="s">
        <v>282</v>
      </c>
      <c r="C554">
        <v>2013</v>
      </c>
      <c r="D554" t="s">
        <v>310</v>
      </c>
      <c r="E554" t="s">
        <v>311</v>
      </c>
      <c r="F554" t="s">
        <v>20</v>
      </c>
      <c r="G554" t="s">
        <v>30</v>
      </c>
      <c r="H554">
        <v>68756.700000000012</v>
      </c>
      <c r="I554">
        <v>286292236.18523002</v>
      </c>
      <c r="J554">
        <v>213568910.31158501</v>
      </c>
      <c r="K554">
        <v>259324806.334997</v>
      </c>
      <c r="L554">
        <v>1</v>
      </c>
      <c r="M554">
        <v>1</v>
      </c>
      <c r="N554">
        <f t="shared" si="96"/>
        <v>1</v>
      </c>
      <c r="O554">
        <f t="shared" si="97"/>
        <v>0</v>
      </c>
      <c r="P554">
        <f t="shared" si="98"/>
        <v>0</v>
      </c>
      <c r="Q554">
        <f t="shared" si="99"/>
        <v>0</v>
      </c>
      <c r="R554">
        <f t="shared" si="101"/>
        <v>0</v>
      </c>
      <c r="S554">
        <f t="shared" si="102"/>
        <v>0</v>
      </c>
      <c r="T554">
        <f t="shared" si="103"/>
        <v>0</v>
      </c>
      <c r="U554">
        <f t="shared" si="100"/>
        <v>0</v>
      </c>
      <c r="V554">
        <f t="shared" si="104"/>
        <v>0</v>
      </c>
      <c r="W554">
        <f t="shared" si="105"/>
        <v>0</v>
      </c>
      <c r="X554">
        <f t="shared" si="106"/>
        <v>0</v>
      </c>
      <c r="Y554">
        <f t="shared" si="107"/>
        <v>0</v>
      </c>
    </row>
    <row r="555" spans="1:25" x14ac:dyDescent="0.25">
      <c r="A555" t="s">
        <v>312</v>
      </c>
      <c r="B555" t="s">
        <v>56</v>
      </c>
      <c r="C555">
        <v>2013</v>
      </c>
      <c r="D555" t="s">
        <v>313</v>
      </c>
      <c r="E555" t="s">
        <v>314</v>
      </c>
      <c r="F555" t="s">
        <v>145</v>
      </c>
      <c r="G555" t="s">
        <v>21</v>
      </c>
      <c r="H555">
        <v>5160000</v>
      </c>
      <c r="I555">
        <v>1218422978.76439</v>
      </c>
      <c r="J555">
        <v>962074926.56618702</v>
      </c>
      <c r="K555">
        <v>3024076018.04144</v>
      </c>
      <c r="L555">
        <v>1</v>
      </c>
      <c r="M555">
        <v>0</v>
      </c>
      <c r="N555">
        <f t="shared" si="96"/>
        <v>0</v>
      </c>
      <c r="O555">
        <f t="shared" si="97"/>
        <v>0</v>
      </c>
      <c r="P555">
        <f t="shared" si="98"/>
        <v>0</v>
      </c>
      <c r="Q555">
        <f t="shared" si="99"/>
        <v>0</v>
      </c>
      <c r="R555">
        <f t="shared" si="101"/>
        <v>0</v>
      </c>
      <c r="S555">
        <f t="shared" si="102"/>
        <v>0</v>
      </c>
      <c r="T555">
        <f t="shared" si="103"/>
        <v>0</v>
      </c>
      <c r="U555">
        <f t="shared" si="100"/>
        <v>0</v>
      </c>
      <c r="V555">
        <f t="shared" si="104"/>
        <v>1</v>
      </c>
      <c r="W555">
        <f t="shared" si="105"/>
        <v>0</v>
      </c>
      <c r="X555">
        <f t="shared" si="106"/>
        <v>0</v>
      </c>
      <c r="Y555">
        <f t="shared" si="107"/>
        <v>0</v>
      </c>
    </row>
    <row r="556" spans="1:25" x14ac:dyDescent="0.25">
      <c r="A556" t="s">
        <v>315</v>
      </c>
      <c r="B556" t="s">
        <v>171</v>
      </c>
      <c r="C556">
        <v>2013</v>
      </c>
      <c r="D556" t="s">
        <v>316</v>
      </c>
      <c r="E556" t="s">
        <v>317</v>
      </c>
      <c r="F556" t="s">
        <v>43</v>
      </c>
      <c r="G556" t="s">
        <v>21</v>
      </c>
      <c r="H556">
        <v>23200</v>
      </c>
      <c r="I556">
        <v>337655062.74218398</v>
      </c>
      <c r="J556">
        <v>331952477.71904701</v>
      </c>
      <c r="K556">
        <v>235486104.12512699</v>
      </c>
      <c r="L556">
        <v>1</v>
      </c>
      <c r="M556">
        <v>0</v>
      </c>
      <c r="N556">
        <f t="shared" si="96"/>
        <v>0</v>
      </c>
      <c r="O556">
        <f t="shared" si="97"/>
        <v>0</v>
      </c>
      <c r="P556">
        <f t="shared" si="98"/>
        <v>0</v>
      </c>
      <c r="Q556">
        <f t="shared" si="99"/>
        <v>1</v>
      </c>
      <c r="R556">
        <f t="shared" si="101"/>
        <v>0</v>
      </c>
      <c r="S556">
        <f t="shared" si="102"/>
        <v>0</v>
      </c>
      <c r="T556">
        <f t="shared" si="103"/>
        <v>0</v>
      </c>
      <c r="U556">
        <f t="shared" si="100"/>
        <v>0</v>
      </c>
      <c r="V556">
        <f t="shared" si="104"/>
        <v>0</v>
      </c>
      <c r="W556">
        <f t="shared" si="105"/>
        <v>0</v>
      </c>
      <c r="X556">
        <f t="shared" si="106"/>
        <v>0</v>
      </c>
      <c r="Y556">
        <f t="shared" si="107"/>
        <v>0</v>
      </c>
    </row>
    <row r="557" spans="1:25" x14ac:dyDescent="0.25">
      <c r="A557" t="s">
        <v>318</v>
      </c>
      <c r="B557" t="s">
        <v>17</v>
      </c>
      <c r="C557">
        <v>2013</v>
      </c>
      <c r="D557" t="s">
        <v>319</v>
      </c>
      <c r="E557" t="s">
        <v>320</v>
      </c>
      <c r="F557" t="s">
        <v>156</v>
      </c>
      <c r="G557" t="s">
        <v>21</v>
      </c>
      <c r="H557">
        <v>290000</v>
      </c>
      <c r="I557">
        <v>1215569513.2262299</v>
      </c>
      <c r="J557">
        <v>1186012803.4786799</v>
      </c>
      <c r="K557">
        <v>1605350887.7883799</v>
      </c>
      <c r="L557">
        <v>1</v>
      </c>
      <c r="M557">
        <v>0</v>
      </c>
      <c r="N557">
        <f t="shared" si="96"/>
        <v>0</v>
      </c>
      <c r="O557">
        <f t="shared" si="97"/>
        <v>0</v>
      </c>
      <c r="P557">
        <f t="shared" si="98"/>
        <v>0</v>
      </c>
      <c r="Q557">
        <f t="shared" si="99"/>
        <v>0</v>
      </c>
      <c r="R557">
        <f t="shared" si="101"/>
        <v>0</v>
      </c>
      <c r="S557">
        <f t="shared" si="102"/>
        <v>0</v>
      </c>
      <c r="T557">
        <f t="shared" si="103"/>
        <v>0</v>
      </c>
      <c r="U557">
        <f t="shared" si="100"/>
        <v>0</v>
      </c>
      <c r="V557">
        <f t="shared" si="104"/>
        <v>0</v>
      </c>
      <c r="W557">
        <f t="shared" si="105"/>
        <v>0</v>
      </c>
      <c r="X557">
        <f t="shared" si="106"/>
        <v>0</v>
      </c>
      <c r="Y557">
        <f t="shared" si="107"/>
        <v>0</v>
      </c>
    </row>
    <row r="558" spans="1:25" x14ac:dyDescent="0.25">
      <c r="A558" t="s">
        <v>321</v>
      </c>
      <c r="B558" t="s">
        <v>282</v>
      </c>
      <c r="C558">
        <v>2013</v>
      </c>
      <c r="D558" t="s">
        <v>322</v>
      </c>
      <c r="E558" t="s">
        <v>323</v>
      </c>
      <c r="F558" t="s">
        <v>156</v>
      </c>
      <c r="G558" t="s">
        <v>21</v>
      </c>
      <c r="H558">
        <v>187000</v>
      </c>
      <c r="I558">
        <v>170649199.51798901</v>
      </c>
      <c r="J558">
        <v>171676260.97435001</v>
      </c>
      <c r="K558">
        <v>955887553.79583395</v>
      </c>
      <c r="L558">
        <v>1</v>
      </c>
      <c r="M558">
        <v>0</v>
      </c>
      <c r="N558">
        <f t="shared" si="96"/>
        <v>0</v>
      </c>
      <c r="O558">
        <f t="shared" si="97"/>
        <v>0</v>
      </c>
      <c r="P558">
        <f t="shared" si="98"/>
        <v>0</v>
      </c>
      <c r="Q558">
        <f t="shared" si="99"/>
        <v>0</v>
      </c>
      <c r="R558">
        <f t="shared" si="101"/>
        <v>0</v>
      </c>
      <c r="S558">
        <f t="shared" si="102"/>
        <v>0</v>
      </c>
      <c r="T558">
        <f t="shared" si="103"/>
        <v>0</v>
      </c>
      <c r="U558">
        <f t="shared" si="100"/>
        <v>0</v>
      </c>
      <c r="V558">
        <f t="shared" si="104"/>
        <v>0</v>
      </c>
      <c r="W558">
        <f t="shared" si="105"/>
        <v>0</v>
      </c>
      <c r="X558">
        <f t="shared" si="106"/>
        <v>0</v>
      </c>
      <c r="Y558">
        <f t="shared" si="107"/>
        <v>0</v>
      </c>
    </row>
    <row r="559" spans="1:25" x14ac:dyDescent="0.25">
      <c r="A559" t="s">
        <v>324</v>
      </c>
      <c r="B559" t="s">
        <v>223</v>
      </c>
      <c r="C559">
        <v>2013</v>
      </c>
      <c r="D559" t="s">
        <v>325</v>
      </c>
      <c r="E559" t="s">
        <v>326</v>
      </c>
      <c r="F559" t="s">
        <v>43</v>
      </c>
      <c r="G559" t="s">
        <v>30</v>
      </c>
      <c r="H559">
        <v>11642331</v>
      </c>
      <c r="I559">
        <v>7437650305.2503099</v>
      </c>
      <c r="J559">
        <v>7086700854.70086</v>
      </c>
      <c r="K559">
        <v>26023574603.174599</v>
      </c>
      <c r="L559">
        <v>1</v>
      </c>
      <c r="M559">
        <v>1</v>
      </c>
      <c r="N559">
        <f t="shared" si="96"/>
        <v>0</v>
      </c>
      <c r="O559">
        <f t="shared" si="97"/>
        <v>0</v>
      </c>
      <c r="P559">
        <f t="shared" si="98"/>
        <v>0</v>
      </c>
      <c r="Q559">
        <f t="shared" si="99"/>
        <v>1</v>
      </c>
      <c r="R559">
        <f t="shared" si="101"/>
        <v>0</v>
      </c>
      <c r="S559">
        <f t="shared" si="102"/>
        <v>0</v>
      </c>
      <c r="T559">
        <f t="shared" si="103"/>
        <v>0</v>
      </c>
      <c r="U559">
        <f t="shared" si="100"/>
        <v>0</v>
      </c>
      <c r="V559">
        <f t="shared" si="104"/>
        <v>0</v>
      </c>
      <c r="W559">
        <f t="shared" si="105"/>
        <v>0</v>
      </c>
      <c r="X559">
        <f t="shared" si="106"/>
        <v>0</v>
      </c>
      <c r="Y559">
        <f t="shared" si="107"/>
        <v>0</v>
      </c>
    </row>
    <row r="560" spans="1:25" x14ac:dyDescent="0.25">
      <c r="A560" t="s">
        <v>327</v>
      </c>
      <c r="B560" t="s">
        <v>328</v>
      </c>
      <c r="C560">
        <v>2013</v>
      </c>
      <c r="D560" t="s">
        <v>329</v>
      </c>
      <c r="E560" t="s">
        <v>330</v>
      </c>
      <c r="F560" t="s">
        <v>145</v>
      </c>
      <c r="G560" t="s">
        <v>21</v>
      </c>
      <c r="H560">
        <v>13000000</v>
      </c>
      <c r="I560">
        <v>2028282668.3555</v>
      </c>
      <c r="J560">
        <v>1624868059.9535601</v>
      </c>
      <c r="K560">
        <v>9745872915.3472691</v>
      </c>
      <c r="L560">
        <v>1</v>
      </c>
      <c r="M560">
        <v>0</v>
      </c>
      <c r="N560">
        <f t="shared" si="96"/>
        <v>0</v>
      </c>
      <c r="O560">
        <f t="shared" si="97"/>
        <v>0</v>
      </c>
      <c r="P560">
        <f t="shared" si="98"/>
        <v>0</v>
      </c>
      <c r="Q560">
        <f t="shared" si="99"/>
        <v>0</v>
      </c>
      <c r="R560">
        <f t="shared" si="101"/>
        <v>0</v>
      </c>
      <c r="S560">
        <f t="shared" si="102"/>
        <v>0</v>
      </c>
      <c r="T560">
        <f t="shared" si="103"/>
        <v>0</v>
      </c>
      <c r="U560">
        <f t="shared" si="100"/>
        <v>0</v>
      </c>
      <c r="V560">
        <f t="shared" si="104"/>
        <v>1</v>
      </c>
      <c r="W560">
        <f t="shared" si="105"/>
        <v>0</v>
      </c>
      <c r="X560">
        <f t="shared" si="106"/>
        <v>0</v>
      </c>
      <c r="Y560">
        <f t="shared" si="107"/>
        <v>0</v>
      </c>
    </row>
    <row r="561" spans="1:25" x14ac:dyDescent="0.25">
      <c r="A561" t="s">
        <v>331</v>
      </c>
      <c r="B561" t="s">
        <v>332</v>
      </c>
      <c r="C561">
        <v>2013</v>
      </c>
      <c r="D561" t="s">
        <v>333</v>
      </c>
      <c r="E561" t="s">
        <v>334</v>
      </c>
      <c r="F561" t="s">
        <v>20</v>
      </c>
      <c r="G561" t="s">
        <v>30</v>
      </c>
      <c r="H561">
        <v>891025</v>
      </c>
      <c r="I561">
        <v>6595303113.0529804</v>
      </c>
      <c r="J561">
        <v>6146368104.8607302</v>
      </c>
      <c r="K561">
        <v>10340797378.481701</v>
      </c>
      <c r="L561">
        <v>1</v>
      </c>
      <c r="M561">
        <v>1</v>
      </c>
      <c r="N561">
        <f t="shared" si="96"/>
        <v>1</v>
      </c>
      <c r="O561">
        <f t="shared" si="97"/>
        <v>0</v>
      </c>
      <c r="P561">
        <f t="shared" si="98"/>
        <v>0</v>
      </c>
      <c r="Q561">
        <f t="shared" si="99"/>
        <v>0</v>
      </c>
      <c r="R561">
        <f t="shared" si="101"/>
        <v>0</v>
      </c>
      <c r="S561">
        <f t="shared" si="102"/>
        <v>0</v>
      </c>
      <c r="T561">
        <f t="shared" si="103"/>
        <v>0</v>
      </c>
      <c r="U561">
        <f t="shared" si="100"/>
        <v>0</v>
      </c>
      <c r="V561">
        <f t="shared" si="104"/>
        <v>0</v>
      </c>
      <c r="W561">
        <f t="shared" si="105"/>
        <v>0</v>
      </c>
      <c r="X561">
        <f t="shared" si="106"/>
        <v>0</v>
      </c>
      <c r="Y561">
        <f t="shared" si="107"/>
        <v>0</v>
      </c>
    </row>
    <row r="562" spans="1:25" x14ac:dyDescent="0.25">
      <c r="A562" t="s">
        <v>335</v>
      </c>
      <c r="B562" t="s">
        <v>71</v>
      </c>
      <c r="C562">
        <v>2013</v>
      </c>
      <c r="D562" t="s">
        <v>336</v>
      </c>
      <c r="E562" t="s">
        <v>337</v>
      </c>
      <c r="F562" t="s">
        <v>156</v>
      </c>
      <c r="G562" t="s">
        <v>21</v>
      </c>
      <c r="H562">
        <v>750000</v>
      </c>
      <c r="I562">
        <v>1874304000</v>
      </c>
      <c r="J562">
        <v>1728917000</v>
      </c>
      <c r="K562">
        <v>1633456000</v>
      </c>
      <c r="L562">
        <v>1</v>
      </c>
      <c r="M562">
        <v>0</v>
      </c>
      <c r="N562">
        <f t="shared" si="96"/>
        <v>0</v>
      </c>
      <c r="O562">
        <f t="shared" si="97"/>
        <v>0</v>
      </c>
      <c r="P562">
        <f t="shared" si="98"/>
        <v>0</v>
      </c>
      <c r="Q562">
        <f t="shared" si="99"/>
        <v>0</v>
      </c>
      <c r="R562">
        <f t="shared" si="101"/>
        <v>0</v>
      </c>
      <c r="S562">
        <f t="shared" si="102"/>
        <v>0</v>
      </c>
      <c r="T562">
        <f t="shared" si="103"/>
        <v>0</v>
      </c>
      <c r="U562">
        <f t="shared" si="100"/>
        <v>0</v>
      </c>
      <c r="V562">
        <f t="shared" si="104"/>
        <v>0</v>
      </c>
      <c r="W562">
        <f t="shared" si="105"/>
        <v>0</v>
      </c>
      <c r="X562">
        <f t="shared" si="106"/>
        <v>0</v>
      </c>
      <c r="Y562">
        <f t="shared" si="107"/>
        <v>0</v>
      </c>
    </row>
    <row r="563" spans="1:25" x14ac:dyDescent="0.25">
      <c r="A563" t="s">
        <v>338</v>
      </c>
      <c r="B563" t="s">
        <v>332</v>
      </c>
      <c r="C563">
        <v>2013</v>
      </c>
      <c r="D563" t="s">
        <v>339</v>
      </c>
      <c r="E563" t="s">
        <v>340</v>
      </c>
      <c r="F563" t="s">
        <v>124</v>
      </c>
      <c r="G563" t="s">
        <v>30</v>
      </c>
      <c r="H563">
        <v>741684</v>
      </c>
      <c r="I563">
        <v>9294780451.7627201</v>
      </c>
      <c r="J563">
        <v>8853309056.36479</v>
      </c>
      <c r="K563">
        <v>9565785307.1564293</v>
      </c>
      <c r="L563">
        <v>1</v>
      </c>
      <c r="M563">
        <v>1</v>
      </c>
      <c r="N563">
        <f t="shared" si="96"/>
        <v>0</v>
      </c>
      <c r="O563">
        <f t="shared" si="97"/>
        <v>0</v>
      </c>
      <c r="P563">
        <f t="shared" si="98"/>
        <v>0</v>
      </c>
      <c r="Q563">
        <f t="shared" si="99"/>
        <v>0</v>
      </c>
      <c r="R563">
        <f t="shared" si="101"/>
        <v>0</v>
      </c>
      <c r="S563">
        <f t="shared" si="102"/>
        <v>0</v>
      </c>
      <c r="T563">
        <f t="shared" si="103"/>
        <v>1</v>
      </c>
      <c r="U563">
        <f t="shared" si="100"/>
        <v>0</v>
      </c>
      <c r="V563">
        <f t="shared" si="104"/>
        <v>0</v>
      </c>
      <c r="W563">
        <f t="shared" si="105"/>
        <v>0</v>
      </c>
      <c r="X563">
        <f t="shared" si="106"/>
        <v>0</v>
      </c>
      <c r="Y563">
        <f t="shared" si="107"/>
        <v>0</v>
      </c>
    </row>
    <row r="564" spans="1:25" x14ac:dyDescent="0.25">
      <c r="A564" t="s">
        <v>341</v>
      </c>
      <c r="B564" t="s">
        <v>71</v>
      </c>
      <c r="C564">
        <v>2013</v>
      </c>
      <c r="D564" t="s">
        <v>342</v>
      </c>
      <c r="E564" t="s">
        <v>343</v>
      </c>
      <c r="F564" t="s">
        <v>124</v>
      </c>
      <c r="G564" t="s">
        <v>30</v>
      </c>
      <c r="H564">
        <v>2157258</v>
      </c>
      <c r="I564">
        <v>13337500000</v>
      </c>
      <c r="J564">
        <v>12584900000</v>
      </c>
      <c r="K564">
        <v>11441900000</v>
      </c>
      <c r="L564">
        <v>1</v>
      </c>
      <c r="M564">
        <v>1</v>
      </c>
      <c r="N564">
        <f t="shared" si="96"/>
        <v>0</v>
      </c>
      <c r="O564">
        <f t="shared" si="97"/>
        <v>0</v>
      </c>
      <c r="P564">
        <f t="shared" si="98"/>
        <v>0</v>
      </c>
      <c r="Q564">
        <f t="shared" si="99"/>
        <v>0</v>
      </c>
      <c r="R564">
        <f t="shared" si="101"/>
        <v>0</v>
      </c>
      <c r="S564">
        <f t="shared" si="102"/>
        <v>0</v>
      </c>
      <c r="T564">
        <f t="shared" si="103"/>
        <v>1</v>
      </c>
      <c r="U564">
        <f t="shared" si="100"/>
        <v>0</v>
      </c>
      <c r="V564">
        <f t="shared" si="104"/>
        <v>0</v>
      </c>
      <c r="W564">
        <f t="shared" si="105"/>
        <v>0</v>
      </c>
      <c r="X564">
        <f t="shared" si="106"/>
        <v>0</v>
      </c>
      <c r="Y564">
        <f t="shared" si="107"/>
        <v>0</v>
      </c>
    </row>
    <row r="565" spans="1:25" x14ac:dyDescent="0.25">
      <c r="A565" t="s">
        <v>344</v>
      </c>
      <c r="B565" t="s">
        <v>71</v>
      </c>
      <c r="C565">
        <v>2013</v>
      </c>
      <c r="D565" t="s">
        <v>345</v>
      </c>
      <c r="E565" t="s">
        <v>346</v>
      </c>
      <c r="F565" t="s">
        <v>124</v>
      </c>
      <c r="G565" t="s">
        <v>30</v>
      </c>
      <c r="H565">
        <v>191963</v>
      </c>
      <c r="I565">
        <v>2654300000</v>
      </c>
      <c r="J565">
        <v>2167800000</v>
      </c>
      <c r="K565">
        <v>7109900000</v>
      </c>
      <c r="L565">
        <v>1</v>
      </c>
      <c r="M565">
        <v>1</v>
      </c>
      <c r="N565">
        <f t="shared" si="96"/>
        <v>0</v>
      </c>
      <c r="O565">
        <f t="shared" si="97"/>
        <v>0</v>
      </c>
      <c r="P565">
        <f t="shared" si="98"/>
        <v>0</v>
      </c>
      <c r="Q565">
        <f t="shared" si="99"/>
        <v>0</v>
      </c>
      <c r="R565">
        <f t="shared" si="101"/>
        <v>0</v>
      </c>
      <c r="S565">
        <f t="shared" si="102"/>
        <v>0</v>
      </c>
      <c r="T565">
        <f t="shared" si="103"/>
        <v>1</v>
      </c>
      <c r="U565">
        <f t="shared" si="100"/>
        <v>0</v>
      </c>
      <c r="V565">
        <f t="shared" si="104"/>
        <v>0</v>
      </c>
      <c r="W565">
        <f t="shared" si="105"/>
        <v>0</v>
      </c>
      <c r="X565">
        <f t="shared" si="106"/>
        <v>0</v>
      </c>
      <c r="Y565">
        <f t="shared" si="107"/>
        <v>0</v>
      </c>
    </row>
    <row r="566" spans="1:25" x14ac:dyDescent="0.25">
      <c r="A566" t="s">
        <v>347</v>
      </c>
      <c r="B566" t="s">
        <v>181</v>
      </c>
      <c r="C566">
        <v>2013</v>
      </c>
      <c r="D566" t="s">
        <v>348</v>
      </c>
      <c r="E566" t="s">
        <v>349</v>
      </c>
      <c r="F566" t="s">
        <v>39</v>
      </c>
      <c r="G566" t="s">
        <v>21</v>
      </c>
      <c r="H566">
        <v>2407300</v>
      </c>
      <c r="I566">
        <v>2249388000</v>
      </c>
      <c r="J566">
        <v>1846853000</v>
      </c>
      <c r="K566">
        <v>3479500000</v>
      </c>
      <c r="L566">
        <v>1</v>
      </c>
      <c r="M566">
        <v>0</v>
      </c>
      <c r="N566">
        <f t="shared" si="96"/>
        <v>0</v>
      </c>
      <c r="O566">
        <f t="shared" si="97"/>
        <v>0</v>
      </c>
      <c r="P566">
        <f t="shared" si="98"/>
        <v>1</v>
      </c>
      <c r="Q566">
        <f t="shared" si="99"/>
        <v>0</v>
      </c>
      <c r="R566">
        <f t="shared" si="101"/>
        <v>0</v>
      </c>
      <c r="S566">
        <f t="shared" si="102"/>
        <v>0</v>
      </c>
      <c r="T566">
        <f t="shared" si="103"/>
        <v>0</v>
      </c>
      <c r="U566">
        <f t="shared" si="100"/>
        <v>0</v>
      </c>
      <c r="V566">
        <f t="shared" si="104"/>
        <v>0</v>
      </c>
      <c r="W566">
        <f t="shared" si="105"/>
        <v>0</v>
      </c>
      <c r="X566">
        <f t="shared" si="106"/>
        <v>0</v>
      </c>
      <c r="Y566">
        <f t="shared" si="107"/>
        <v>0</v>
      </c>
    </row>
    <row r="567" spans="1:25" x14ac:dyDescent="0.25">
      <c r="A567" t="s">
        <v>350</v>
      </c>
      <c r="B567" t="s">
        <v>328</v>
      </c>
      <c r="C567">
        <v>2013</v>
      </c>
      <c r="D567" t="s">
        <v>351</v>
      </c>
      <c r="E567" t="s">
        <v>352</v>
      </c>
      <c r="F567" t="s">
        <v>156</v>
      </c>
      <c r="G567" t="s">
        <v>30</v>
      </c>
      <c r="H567">
        <v>41419</v>
      </c>
      <c r="I567">
        <v>704876504.11652899</v>
      </c>
      <c r="J567">
        <v>633258127.50686097</v>
      </c>
      <c r="K567">
        <v>849386478.78403997</v>
      </c>
      <c r="L567">
        <v>1</v>
      </c>
      <c r="M567">
        <v>1</v>
      </c>
      <c r="N567">
        <f t="shared" si="96"/>
        <v>0</v>
      </c>
      <c r="O567">
        <f t="shared" si="97"/>
        <v>0</v>
      </c>
      <c r="P567">
        <f t="shared" si="98"/>
        <v>0</v>
      </c>
      <c r="Q567">
        <f t="shared" si="99"/>
        <v>0</v>
      </c>
      <c r="R567">
        <f t="shared" si="101"/>
        <v>0</v>
      </c>
      <c r="S567">
        <f t="shared" si="102"/>
        <v>0</v>
      </c>
      <c r="T567">
        <f t="shared" si="103"/>
        <v>0</v>
      </c>
      <c r="U567">
        <f t="shared" si="100"/>
        <v>0</v>
      </c>
      <c r="V567">
        <f t="shared" si="104"/>
        <v>0</v>
      </c>
      <c r="W567">
        <f t="shared" si="105"/>
        <v>0</v>
      </c>
      <c r="X567">
        <f t="shared" si="106"/>
        <v>0</v>
      </c>
      <c r="Y567">
        <f t="shared" si="107"/>
        <v>0</v>
      </c>
    </row>
    <row r="568" spans="1:25" x14ac:dyDescent="0.25">
      <c r="A568" t="s">
        <v>353</v>
      </c>
      <c r="B568" t="s">
        <v>71</v>
      </c>
      <c r="C568">
        <v>2013</v>
      </c>
      <c r="D568" t="s">
        <v>354</v>
      </c>
      <c r="E568" t="s">
        <v>355</v>
      </c>
      <c r="F568" t="s">
        <v>34</v>
      </c>
      <c r="G568" t="s">
        <v>30</v>
      </c>
      <c r="H568">
        <v>1663953</v>
      </c>
      <c r="I568">
        <v>99137000000</v>
      </c>
      <c r="J568">
        <v>96378000000</v>
      </c>
      <c r="K568">
        <v>27140000000</v>
      </c>
      <c r="L568">
        <v>1</v>
      </c>
      <c r="M568">
        <v>1</v>
      </c>
      <c r="N568">
        <f t="shared" si="96"/>
        <v>0</v>
      </c>
      <c r="O568">
        <f t="shared" si="97"/>
        <v>1</v>
      </c>
      <c r="P568">
        <f t="shared" si="98"/>
        <v>0</v>
      </c>
      <c r="Q568">
        <f t="shared" si="99"/>
        <v>0</v>
      </c>
      <c r="R568">
        <f t="shared" si="101"/>
        <v>0</v>
      </c>
      <c r="S568">
        <f t="shared" si="102"/>
        <v>0</v>
      </c>
      <c r="T568">
        <f t="shared" si="103"/>
        <v>0</v>
      </c>
      <c r="U568">
        <f t="shared" si="100"/>
        <v>0</v>
      </c>
      <c r="V568">
        <f t="shared" si="104"/>
        <v>0</v>
      </c>
      <c r="W568">
        <f t="shared" si="105"/>
        <v>0</v>
      </c>
      <c r="X568">
        <f t="shared" si="106"/>
        <v>0</v>
      </c>
      <c r="Y568">
        <f t="shared" si="107"/>
        <v>0</v>
      </c>
    </row>
    <row r="569" spans="1:25" x14ac:dyDescent="0.25">
      <c r="A569" t="s">
        <v>356</v>
      </c>
      <c r="B569" t="s">
        <v>357</v>
      </c>
      <c r="C569">
        <v>2013</v>
      </c>
      <c r="D569" t="s">
        <v>358</v>
      </c>
      <c r="E569" t="s">
        <v>359</v>
      </c>
      <c r="F569" t="s">
        <v>145</v>
      </c>
      <c r="G569" t="s">
        <v>30</v>
      </c>
      <c r="H569">
        <v>11018000</v>
      </c>
      <c r="I569">
        <v>23860037998.733398</v>
      </c>
      <c r="J569">
        <v>22797920624.868099</v>
      </c>
      <c r="K569">
        <v>27575469706.5653</v>
      </c>
      <c r="L569">
        <v>1</v>
      </c>
      <c r="M569">
        <v>1</v>
      </c>
      <c r="N569">
        <f t="shared" si="96"/>
        <v>0</v>
      </c>
      <c r="O569">
        <f t="shared" si="97"/>
        <v>0</v>
      </c>
      <c r="P569">
        <f t="shared" si="98"/>
        <v>0</v>
      </c>
      <c r="Q569">
        <f t="shared" si="99"/>
        <v>0</v>
      </c>
      <c r="R569">
        <f t="shared" si="101"/>
        <v>0</v>
      </c>
      <c r="S569">
        <f t="shared" si="102"/>
        <v>0</v>
      </c>
      <c r="T569">
        <f t="shared" si="103"/>
        <v>0</v>
      </c>
      <c r="U569">
        <f t="shared" si="100"/>
        <v>0</v>
      </c>
      <c r="V569">
        <f t="shared" si="104"/>
        <v>1</v>
      </c>
      <c r="W569">
        <f t="shared" si="105"/>
        <v>0</v>
      </c>
      <c r="X569">
        <f t="shared" si="106"/>
        <v>0</v>
      </c>
      <c r="Y569">
        <f t="shared" si="107"/>
        <v>0</v>
      </c>
    </row>
    <row r="570" spans="1:25" x14ac:dyDescent="0.25">
      <c r="A570" t="s">
        <v>360</v>
      </c>
      <c r="B570" t="s">
        <v>256</v>
      </c>
      <c r="C570">
        <v>2013</v>
      </c>
      <c r="D570" t="s">
        <v>361</v>
      </c>
      <c r="E570" t="s">
        <v>362</v>
      </c>
      <c r="F570" t="s">
        <v>102</v>
      </c>
      <c r="G570" t="s">
        <v>30</v>
      </c>
      <c r="H570">
        <v>627000</v>
      </c>
      <c r="I570">
        <v>14288606763.936399</v>
      </c>
      <c r="J570">
        <v>13355062840.0828</v>
      </c>
      <c r="K570">
        <v>16888541275.4209</v>
      </c>
      <c r="L570">
        <v>1</v>
      </c>
      <c r="M570">
        <v>1</v>
      </c>
      <c r="N570">
        <f t="shared" si="96"/>
        <v>0</v>
      </c>
      <c r="O570">
        <f t="shared" si="97"/>
        <v>0</v>
      </c>
      <c r="P570">
        <f t="shared" si="98"/>
        <v>0</v>
      </c>
      <c r="Q570">
        <f t="shared" si="99"/>
        <v>0</v>
      </c>
      <c r="R570">
        <f t="shared" si="101"/>
        <v>1</v>
      </c>
      <c r="S570">
        <f t="shared" si="102"/>
        <v>0</v>
      </c>
      <c r="T570">
        <f t="shared" si="103"/>
        <v>0</v>
      </c>
      <c r="U570">
        <f t="shared" si="100"/>
        <v>0</v>
      </c>
      <c r="V570">
        <f t="shared" si="104"/>
        <v>0</v>
      </c>
      <c r="W570">
        <f t="shared" si="105"/>
        <v>0</v>
      </c>
      <c r="X570">
        <f t="shared" si="106"/>
        <v>0</v>
      </c>
      <c r="Y570">
        <f t="shared" si="107"/>
        <v>0</v>
      </c>
    </row>
    <row r="571" spans="1:25" x14ac:dyDescent="0.25">
      <c r="A571" t="s">
        <v>363</v>
      </c>
      <c r="B571" t="s">
        <v>71</v>
      </c>
      <c r="C571">
        <v>2013</v>
      </c>
      <c r="D571" t="s">
        <v>364</v>
      </c>
      <c r="E571" t="s">
        <v>365</v>
      </c>
      <c r="F571" t="s">
        <v>102</v>
      </c>
      <c r="G571" t="s">
        <v>30</v>
      </c>
      <c r="H571">
        <v>799583</v>
      </c>
      <c r="I571">
        <v>17334000000</v>
      </c>
      <c r="J571">
        <v>15080000000</v>
      </c>
      <c r="K571">
        <v>12548000000</v>
      </c>
      <c r="L571">
        <v>1</v>
      </c>
      <c r="M571">
        <v>1</v>
      </c>
      <c r="N571">
        <f t="shared" si="96"/>
        <v>0</v>
      </c>
      <c r="O571">
        <f t="shared" si="97"/>
        <v>0</v>
      </c>
      <c r="P571">
        <f t="shared" si="98"/>
        <v>0</v>
      </c>
      <c r="Q571">
        <f t="shared" si="99"/>
        <v>0</v>
      </c>
      <c r="R571">
        <f t="shared" si="101"/>
        <v>1</v>
      </c>
      <c r="S571">
        <f t="shared" si="102"/>
        <v>0</v>
      </c>
      <c r="T571">
        <f t="shared" si="103"/>
        <v>0</v>
      </c>
      <c r="U571">
        <f t="shared" si="100"/>
        <v>0</v>
      </c>
      <c r="V571">
        <f t="shared" si="104"/>
        <v>0</v>
      </c>
      <c r="W571">
        <f t="shared" si="105"/>
        <v>0</v>
      </c>
      <c r="X571">
        <f t="shared" si="106"/>
        <v>0</v>
      </c>
      <c r="Y571">
        <f t="shared" si="107"/>
        <v>0</v>
      </c>
    </row>
    <row r="572" spans="1:25" x14ac:dyDescent="0.25">
      <c r="A572" t="s">
        <v>366</v>
      </c>
      <c r="B572" t="s">
        <v>71</v>
      </c>
      <c r="C572">
        <v>2013</v>
      </c>
      <c r="D572" t="s">
        <v>367</v>
      </c>
      <c r="E572" t="s">
        <v>368</v>
      </c>
      <c r="F572" t="s">
        <v>20</v>
      </c>
      <c r="G572" t="s">
        <v>21</v>
      </c>
      <c r="H572">
        <v>219000</v>
      </c>
      <c r="I572">
        <v>1708100000</v>
      </c>
      <c r="J572">
        <v>1576100000</v>
      </c>
      <c r="K572">
        <v>3924200000</v>
      </c>
      <c r="L572">
        <v>1</v>
      </c>
      <c r="M572">
        <v>0</v>
      </c>
      <c r="N572">
        <f t="shared" si="96"/>
        <v>1</v>
      </c>
      <c r="O572">
        <f t="shared" si="97"/>
        <v>0</v>
      </c>
      <c r="P572">
        <f t="shared" si="98"/>
        <v>0</v>
      </c>
      <c r="Q572">
        <f t="shared" si="99"/>
        <v>0</v>
      </c>
      <c r="R572">
        <f t="shared" si="101"/>
        <v>0</v>
      </c>
      <c r="S572">
        <f t="shared" si="102"/>
        <v>0</v>
      </c>
      <c r="T572">
        <f t="shared" si="103"/>
        <v>0</v>
      </c>
      <c r="U572">
        <f t="shared" si="100"/>
        <v>0</v>
      </c>
      <c r="V572">
        <f t="shared" si="104"/>
        <v>0</v>
      </c>
      <c r="W572">
        <f t="shared" si="105"/>
        <v>0</v>
      </c>
      <c r="X572">
        <f t="shared" si="106"/>
        <v>0</v>
      </c>
      <c r="Y572">
        <f t="shared" si="107"/>
        <v>0</v>
      </c>
    </row>
    <row r="573" spans="1:25" x14ac:dyDescent="0.25">
      <c r="A573" t="s">
        <v>369</v>
      </c>
      <c r="B573" t="s">
        <v>370</v>
      </c>
      <c r="C573">
        <v>2013</v>
      </c>
      <c r="D573" t="s">
        <v>371</v>
      </c>
      <c r="E573" t="s">
        <v>372</v>
      </c>
      <c r="F573" t="s">
        <v>20</v>
      </c>
      <c r="G573" t="s">
        <v>21</v>
      </c>
      <c r="H573">
        <v>7000</v>
      </c>
      <c r="I573">
        <v>52041537.790150903</v>
      </c>
      <c r="J573">
        <v>47813348.0211429</v>
      </c>
      <c r="K573">
        <v>64132964.025055498</v>
      </c>
      <c r="L573">
        <v>1</v>
      </c>
      <c r="M573">
        <v>0</v>
      </c>
      <c r="N573">
        <f t="shared" si="96"/>
        <v>1</v>
      </c>
      <c r="O573">
        <f t="shared" si="97"/>
        <v>0</v>
      </c>
      <c r="P573">
        <f t="shared" si="98"/>
        <v>0</v>
      </c>
      <c r="Q573">
        <f t="shared" si="99"/>
        <v>0</v>
      </c>
      <c r="R573">
        <f t="shared" si="101"/>
        <v>0</v>
      </c>
      <c r="S573">
        <f t="shared" si="102"/>
        <v>0</v>
      </c>
      <c r="T573">
        <f t="shared" si="103"/>
        <v>0</v>
      </c>
      <c r="U573">
        <f t="shared" si="100"/>
        <v>0</v>
      </c>
      <c r="V573">
        <f t="shared" si="104"/>
        <v>0</v>
      </c>
      <c r="W573">
        <f t="shared" si="105"/>
        <v>0</v>
      </c>
      <c r="X573">
        <f t="shared" si="106"/>
        <v>0</v>
      </c>
      <c r="Y573">
        <f t="shared" si="107"/>
        <v>0</v>
      </c>
    </row>
    <row r="574" spans="1:25" x14ac:dyDescent="0.25">
      <c r="A574" t="s">
        <v>373</v>
      </c>
      <c r="B574" t="s">
        <v>171</v>
      </c>
      <c r="C574">
        <v>2013</v>
      </c>
      <c r="D574" t="s">
        <v>374</v>
      </c>
      <c r="E574" t="s">
        <v>375</v>
      </c>
      <c r="F574" t="s">
        <v>102</v>
      </c>
      <c r="G574" t="s">
        <v>30</v>
      </c>
      <c r="H574">
        <v>415288.8</v>
      </c>
      <c r="I574">
        <v>13221679900.7374</v>
      </c>
      <c r="J574">
        <v>12764337181.389</v>
      </c>
      <c r="K574">
        <v>15163300583.0198</v>
      </c>
      <c r="L574">
        <v>1</v>
      </c>
      <c r="M574">
        <v>1</v>
      </c>
      <c r="N574">
        <f t="shared" si="96"/>
        <v>0</v>
      </c>
      <c r="O574">
        <f t="shared" si="97"/>
        <v>0</v>
      </c>
      <c r="P574">
        <f t="shared" si="98"/>
        <v>0</v>
      </c>
      <c r="Q574">
        <f t="shared" si="99"/>
        <v>0</v>
      </c>
      <c r="R574">
        <f t="shared" si="101"/>
        <v>1</v>
      </c>
      <c r="S574">
        <f t="shared" si="102"/>
        <v>0</v>
      </c>
      <c r="T574">
        <f t="shared" si="103"/>
        <v>0</v>
      </c>
      <c r="U574">
        <f t="shared" si="100"/>
        <v>0</v>
      </c>
      <c r="V574">
        <f t="shared" si="104"/>
        <v>0</v>
      </c>
      <c r="W574">
        <f t="shared" si="105"/>
        <v>0</v>
      </c>
      <c r="X574">
        <f t="shared" si="106"/>
        <v>0</v>
      </c>
      <c r="Y574">
        <f t="shared" si="107"/>
        <v>0</v>
      </c>
    </row>
    <row r="575" spans="1:25" x14ac:dyDescent="0.25">
      <c r="A575" t="s">
        <v>376</v>
      </c>
      <c r="B575" t="s">
        <v>17</v>
      </c>
      <c r="C575">
        <v>2013</v>
      </c>
      <c r="D575" t="s">
        <v>377</v>
      </c>
      <c r="E575" t="s">
        <v>378</v>
      </c>
      <c r="F575" t="s">
        <v>20</v>
      </c>
      <c r="G575" t="s">
        <v>30</v>
      </c>
      <c r="H575">
        <v>1551100</v>
      </c>
      <c r="I575">
        <v>4130233119.9420199</v>
      </c>
      <c r="J575">
        <v>3900398598.8646002</v>
      </c>
      <c r="K575">
        <v>4809711317.7919998</v>
      </c>
      <c r="L575">
        <v>1</v>
      </c>
      <c r="M575">
        <v>1</v>
      </c>
      <c r="N575">
        <f t="shared" si="96"/>
        <v>1</v>
      </c>
      <c r="O575">
        <f t="shared" si="97"/>
        <v>0</v>
      </c>
      <c r="P575">
        <f t="shared" si="98"/>
        <v>0</v>
      </c>
      <c r="Q575">
        <f t="shared" si="99"/>
        <v>0</v>
      </c>
      <c r="R575">
        <f t="shared" si="101"/>
        <v>0</v>
      </c>
      <c r="S575">
        <f t="shared" si="102"/>
        <v>0</v>
      </c>
      <c r="T575">
        <f t="shared" si="103"/>
        <v>0</v>
      </c>
      <c r="U575">
        <f t="shared" si="100"/>
        <v>0</v>
      </c>
      <c r="V575">
        <f t="shared" si="104"/>
        <v>0</v>
      </c>
      <c r="W575">
        <f t="shared" si="105"/>
        <v>0</v>
      </c>
      <c r="X575">
        <f t="shared" si="106"/>
        <v>0</v>
      </c>
      <c r="Y575">
        <f t="shared" si="107"/>
        <v>0</v>
      </c>
    </row>
    <row r="576" spans="1:25" x14ac:dyDescent="0.25">
      <c r="A576" t="s">
        <v>379</v>
      </c>
      <c r="B576" t="s">
        <v>17</v>
      </c>
      <c r="C576">
        <v>2013</v>
      </c>
      <c r="D576" t="s">
        <v>380</v>
      </c>
      <c r="E576" t="s">
        <v>381</v>
      </c>
      <c r="F576" t="s">
        <v>43</v>
      </c>
      <c r="G576" t="s">
        <v>21</v>
      </c>
      <c r="H576">
        <v>230000</v>
      </c>
      <c r="I576">
        <v>1238509095.3013599</v>
      </c>
      <c r="J576">
        <v>1221234750.57374</v>
      </c>
      <c r="K576">
        <v>639621186.13359106</v>
      </c>
      <c r="L576">
        <v>1</v>
      </c>
      <c r="M576">
        <v>0</v>
      </c>
      <c r="N576">
        <f t="shared" si="96"/>
        <v>0</v>
      </c>
      <c r="O576">
        <f t="shared" si="97"/>
        <v>0</v>
      </c>
      <c r="P576">
        <f t="shared" si="98"/>
        <v>0</v>
      </c>
      <c r="Q576">
        <f t="shared" si="99"/>
        <v>1</v>
      </c>
      <c r="R576">
        <f t="shared" si="101"/>
        <v>0</v>
      </c>
      <c r="S576">
        <f t="shared" si="102"/>
        <v>0</v>
      </c>
      <c r="T576">
        <f t="shared" si="103"/>
        <v>0</v>
      </c>
      <c r="U576">
        <f t="shared" si="100"/>
        <v>0</v>
      </c>
      <c r="V576">
        <f t="shared" si="104"/>
        <v>0</v>
      </c>
      <c r="W576">
        <f t="shared" si="105"/>
        <v>0</v>
      </c>
      <c r="X576">
        <f t="shared" si="106"/>
        <v>0</v>
      </c>
      <c r="Y576">
        <f t="shared" si="107"/>
        <v>0</v>
      </c>
    </row>
    <row r="577" spans="1:25" x14ac:dyDescent="0.25">
      <c r="A577" t="s">
        <v>382</v>
      </c>
      <c r="B577" t="s">
        <v>17</v>
      </c>
      <c r="C577">
        <v>2013</v>
      </c>
      <c r="D577" t="s">
        <v>383</v>
      </c>
      <c r="E577" t="s">
        <v>384</v>
      </c>
      <c r="F577" t="s">
        <v>156</v>
      </c>
      <c r="G577" t="s">
        <v>21</v>
      </c>
      <c r="H577">
        <v>1500000</v>
      </c>
      <c r="I577">
        <v>4940028989.0083303</v>
      </c>
      <c r="J577">
        <v>4933784273.4629803</v>
      </c>
      <c r="K577">
        <v>7204070539.9202805</v>
      </c>
      <c r="L577">
        <v>1</v>
      </c>
      <c r="M577">
        <v>0</v>
      </c>
      <c r="N577">
        <f t="shared" si="96"/>
        <v>0</v>
      </c>
      <c r="O577">
        <f t="shared" si="97"/>
        <v>0</v>
      </c>
      <c r="P577">
        <f t="shared" si="98"/>
        <v>0</v>
      </c>
      <c r="Q577">
        <f t="shared" si="99"/>
        <v>0</v>
      </c>
      <c r="R577">
        <f t="shared" si="101"/>
        <v>0</v>
      </c>
      <c r="S577">
        <f t="shared" si="102"/>
        <v>0</v>
      </c>
      <c r="T577">
        <f t="shared" si="103"/>
        <v>0</v>
      </c>
      <c r="U577">
        <f t="shared" si="100"/>
        <v>0</v>
      </c>
      <c r="V577">
        <f t="shared" si="104"/>
        <v>0</v>
      </c>
      <c r="W577">
        <f t="shared" si="105"/>
        <v>0</v>
      </c>
      <c r="X577">
        <f t="shared" si="106"/>
        <v>0</v>
      </c>
      <c r="Y577">
        <f t="shared" si="107"/>
        <v>0</v>
      </c>
    </row>
    <row r="578" spans="1:25" x14ac:dyDescent="0.25">
      <c r="A578" t="s">
        <v>385</v>
      </c>
      <c r="B578" t="s">
        <v>386</v>
      </c>
      <c r="C578">
        <v>2013</v>
      </c>
      <c r="D578" t="s">
        <v>387</v>
      </c>
      <c r="E578" t="s">
        <v>388</v>
      </c>
      <c r="F578" t="s">
        <v>145</v>
      </c>
      <c r="G578" t="s">
        <v>21</v>
      </c>
      <c r="H578">
        <v>20700000</v>
      </c>
      <c r="I578">
        <v>1911941499.0390799</v>
      </c>
      <c r="J578">
        <v>973492991.67200506</v>
      </c>
      <c r="K578">
        <v>4216532562.45996</v>
      </c>
      <c r="L578">
        <v>1</v>
      </c>
      <c r="M578">
        <v>0</v>
      </c>
      <c r="N578">
        <f t="shared" si="96"/>
        <v>0</v>
      </c>
      <c r="O578">
        <f t="shared" si="97"/>
        <v>0</v>
      </c>
      <c r="P578">
        <f t="shared" si="98"/>
        <v>0</v>
      </c>
      <c r="Q578">
        <f t="shared" si="99"/>
        <v>0</v>
      </c>
      <c r="R578">
        <f t="shared" si="101"/>
        <v>0</v>
      </c>
      <c r="S578">
        <f t="shared" si="102"/>
        <v>0</v>
      </c>
      <c r="T578">
        <f t="shared" si="103"/>
        <v>0</v>
      </c>
      <c r="U578">
        <f t="shared" si="100"/>
        <v>0</v>
      </c>
      <c r="V578">
        <f t="shared" si="104"/>
        <v>1</v>
      </c>
      <c r="W578">
        <f t="shared" si="105"/>
        <v>0</v>
      </c>
      <c r="X578">
        <f t="shared" si="106"/>
        <v>0</v>
      </c>
      <c r="Y578">
        <f t="shared" si="107"/>
        <v>0</v>
      </c>
    </row>
    <row r="579" spans="1:25" x14ac:dyDescent="0.25">
      <c r="A579" t="s">
        <v>389</v>
      </c>
      <c r="B579" t="s">
        <v>60</v>
      </c>
      <c r="C579">
        <v>2013</v>
      </c>
      <c r="D579" t="s">
        <v>390</v>
      </c>
      <c r="E579" t="s">
        <v>391</v>
      </c>
      <c r="F579" t="s">
        <v>124</v>
      </c>
      <c r="G579" t="s">
        <v>30</v>
      </c>
      <c r="H579">
        <v>1238822</v>
      </c>
      <c r="I579">
        <v>27534568292.167999</v>
      </c>
      <c r="J579">
        <v>23910175216.381699</v>
      </c>
      <c r="K579">
        <v>38971131517.838303</v>
      </c>
      <c r="L579">
        <v>1</v>
      </c>
      <c r="M579">
        <v>1</v>
      </c>
      <c r="N579">
        <f t="shared" ref="N579:N642" si="108">IF(F579="Chemicals",1,0)</f>
        <v>0</v>
      </c>
      <c r="O579">
        <f t="shared" ref="O579:O642" si="109">IF(F579="Food &amp; Staples Retailing",1,0)</f>
        <v>0</v>
      </c>
      <c r="P579">
        <f t="shared" ref="P579:P642" si="110">IF(F579="Air Transportation - Airlines",1,0)</f>
        <v>0</v>
      </c>
      <c r="Q579">
        <f t="shared" ref="Q579:Q642" si="111">IF(F579="Mining - Iron, Aluminum, Other Metals",1,0)</f>
        <v>0</v>
      </c>
      <c r="R579">
        <f t="shared" si="101"/>
        <v>0</v>
      </c>
      <c r="S579">
        <f t="shared" si="102"/>
        <v>0</v>
      </c>
      <c r="T579">
        <f t="shared" si="103"/>
        <v>1</v>
      </c>
      <c r="U579">
        <f t="shared" ref="U579:U642" si="112">IF(F579="Mining - Other (Precious Metals and Gems)",1,0)</f>
        <v>0</v>
      </c>
      <c r="V579">
        <f t="shared" si="104"/>
        <v>0</v>
      </c>
      <c r="W579">
        <f t="shared" si="105"/>
        <v>0</v>
      </c>
      <c r="X579">
        <f t="shared" si="106"/>
        <v>0</v>
      </c>
      <c r="Y579">
        <f t="shared" si="107"/>
        <v>0</v>
      </c>
    </row>
    <row r="580" spans="1:25" x14ac:dyDescent="0.25">
      <c r="A580" t="s">
        <v>392</v>
      </c>
      <c r="B580" t="s">
        <v>71</v>
      </c>
      <c r="C580">
        <v>2013</v>
      </c>
      <c r="D580" t="s">
        <v>393</v>
      </c>
      <c r="E580" t="s">
        <v>394</v>
      </c>
      <c r="F580" t="s">
        <v>102</v>
      </c>
      <c r="G580" t="s">
        <v>30</v>
      </c>
      <c r="H580">
        <v>1533867.34</v>
      </c>
      <c r="I580">
        <v>36157100000</v>
      </c>
      <c r="J580">
        <v>30639900000</v>
      </c>
      <c r="K580">
        <v>56265800000</v>
      </c>
      <c r="L580">
        <v>1</v>
      </c>
      <c r="M580">
        <v>1</v>
      </c>
      <c r="N580">
        <f t="shared" si="108"/>
        <v>0</v>
      </c>
      <c r="O580">
        <f t="shared" si="109"/>
        <v>0</v>
      </c>
      <c r="P580">
        <f t="shared" si="110"/>
        <v>0</v>
      </c>
      <c r="Q580">
        <f t="shared" si="111"/>
        <v>0</v>
      </c>
      <c r="R580">
        <f t="shared" ref="R580:R643" si="113">IF(F580="Electrical Equipment and Machinery",1,0)</f>
        <v>1</v>
      </c>
      <c r="S580">
        <f t="shared" ref="S580:S643" si="114">IF(F580="Aerospace &amp; Defense",1,0)</f>
        <v>0</v>
      </c>
      <c r="T580">
        <f t="shared" ref="T580:T643" si="115">IF(F580="Food &amp; Beverage Processing",1,0)</f>
        <v>0</v>
      </c>
      <c r="U580">
        <f t="shared" si="112"/>
        <v>0</v>
      </c>
      <c r="V580">
        <f t="shared" si="104"/>
        <v>0</v>
      </c>
      <c r="W580">
        <f t="shared" si="105"/>
        <v>0</v>
      </c>
      <c r="X580">
        <f t="shared" si="106"/>
        <v>0</v>
      </c>
      <c r="Y580">
        <f t="shared" si="107"/>
        <v>0</v>
      </c>
    </row>
    <row r="581" spans="1:25" x14ac:dyDescent="0.25">
      <c r="A581" t="s">
        <v>395</v>
      </c>
      <c r="B581" t="s">
        <v>396</v>
      </c>
      <c r="C581">
        <v>2013</v>
      </c>
      <c r="D581" t="s">
        <v>397</v>
      </c>
      <c r="E581" t="s">
        <v>398</v>
      </c>
      <c r="F581" t="s">
        <v>34</v>
      </c>
      <c r="G581" t="s">
        <v>30</v>
      </c>
      <c r="H581">
        <v>2440612</v>
      </c>
      <c r="I581">
        <v>27066181127.295799</v>
      </c>
      <c r="J581">
        <v>26308845260.713501</v>
      </c>
      <c r="K581">
        <v>15720656533.671101</v>
      </c>
      <c r="L581">
        <v>1</v>
      </c>
      <c r="M581">
        <v>1</v>
      </c>
      <c r="N581">
        <f t="shared" si="108"/>
        <v>0</v>
      </c>
      <c r="O581">
        <f t="shared" si="109"/>
        <v>1</v>
      </c>
      <c r="P581">
        <f t="shared" si="110"/>
        <v>0</v>
      </c>
      <c r="Q581">
        <f t="shared" si="111"/>
        <v>0</v>
      </c>
      <c r="R581">
        <f t="shared" si="113"/>
        <v>0</v>
      </c>
      <c r="S581">
        <f t="shared" si="114"/>
        <v>0</v>
      </c>
      <c r="T581">
        <f t="shared" si="115"/>
        <v>0</v>
      </c>
      <c r="U581">
        <f t="shared" si="112"/>
        <v>0</v>
      </c>
      <c r="V581">
        <f t="shared" si="104"/>
        <v>0</v>
      </c>
      <c r="W581">
        <f t="shared" si="105"/>
        <v>0</v>
      </c>
      <c r="X581">
        <f t="shared" si="106"/>
        <v>0</v>
      </c>
      <c r="Y581">
        <f t="shared" si="107"/>
        <v>0</v>
      </c>
    </row>
    <row r="582" spans="1:25" x14ac:dyDescent="0.25">
      <c r="A582" t="s">
        <v>399</v>
      </c>
      <c r="B582" t="s">
        <v>71</v>
      </c>
      <c r="C582">
        <v>2013</v>
      </c>
      <c r="D582" t="s">
        <v>400</v>
      </c>
      <c r="E582" t="s">
        <v>401</v>
      </c>
      <c r="F582" t="s">
        <v>39</v>
      </c>
      <c r="G582" t="s">
        <v>30</v>
      </c>
      <c r="H582">
        <v>32485065.91</v>
      </c>
      <c r="I582">
        <v>36670000000</v>
      </c>
      <c r="J582">
        <v>34613000000</v>
      </c>
      <c r="K582">
        <v>44550000000</v>
      </c>
      <c r="L582">
        <v>1</v>
      </c>
      <c r="M582">
        <v>1</v>
      </c>
      <c r="N582">
        <f t="shared" si="108"/>
        <v>0</v>
      </c>
      <c r="O582">
        <f t="shared" si="109"/>
        <v>0</v>
      </c>
      <c r="P582">
        <f t="shared" si="110"/>
        <v>1</v>
      </c>
      <c r="Q582">
        <f t="shared" si="111"/>
        <v>0</v>
      </c>
      <c r="R582">
        <f t="shared" si="113"/>
        <v>0</v>
      </c>
      <c r="S582">
        <f t="shared" si="114"/>
        <v>0</v>
      </c>
      <c r="T582">
        <f t="shared" si="115"/>
        <v>0</v>
      </c>
      <c r="U582">
        <f t="shared" si="112"/>
        <v>0</v>
      </c>
      <c r="V582">
        <f t="shared" ref="V582:V645" si="116">IF(F582="Construction Materials",1,0)</f>
        <v>0</v>
      </c>
      <c r="W582">
        <f t="shared" ref="W582:W645" si="117">IF(F582="Building Products",1,0)</f>
        <v>0</v>
      </c>
      <c r="X582">
        <f t="shared" ref="X582:X645" si="118">IF(F582="Tires",1,0)</f>
        <v>0</v>
      </c>
      <c r="Y582">
        <f t="shared" ref="Y582:Y645" si="119">IF(F582="Home building",1,0)</f>
        <v>0</v>
      </c>
    </row>
    <row r="583" spans="1:25" x14ac:dyDescent="0.25">
      <c r="A583" t="s">
        <v>402</v>
      </c>
      <c r="B583" t="s">
        <v>49</v>
      </c>
      <c r="C583">
        <v>2013</v>
      </c>
      <c r="D583" t="s">
        <v>403</v>
      </c>
      <c r="E583" t="s">
        <v>404</v>
      </c>
      <c r="F583" t="s">
        <v>39</v>
      </c>
      <c r="G583" t="s">
        <v>30</v>
      </c>
      <c r="H583">
        <v>28210752</v>
      </c>
      <c r="I583">
        <v>39760132995.566803</v>
      </c>
      <c r="J583">
        <v>37658328055.731499</v>
      </c>
      <c r="K583">
        <v>37707145872.915298</v>
      </c>
      <c r="L583">
        <v>1</v>
      </c>
      <c r="M583">
        <v>1</v>
      </c>
      <c r="N583">
        <f t="shared" si="108"/>
        <v>0</v>
      </c>
      <c r="O583">
        <f t="shared" si="109"/>
        <v>0</v>
      </c>
      <c r="P583">
        <f t="shared" si="110"/>
        <v>1</v>
      </c>
      <c r="Q583">
        <f t="shared" si="111"/>
        <v>0</v>
      </c>
      <c r="R583">
        <f t="shared" si="113"/>
        <v>0</v>
      </c>
      <c r="S583">
        <f t="shared" si="114"/>
        <v>0</v>
      </c>
      <c r="T583">
        <f t="shared" si="115"/>
        <v>0</v>
      </c>
      <c r="U583">
        <f t="shared" si="112"/>
        <v>0</v>
      </c>
      <c r="V583">
        <f t="shared" si="116"/>
        <v>0</v>
      </c>
      <c r="W583">
        <f t="shared" si="117"/>
        <v>0</v>
      </c>
      <c r="X583">
        <f t="shared" si="118"/>
        <v>0</v>
      </c>
      <c r="Y583">
        <f t="shared" si="119"/>
        <v>0</v>
      </c>
    </row>
    <row r="584" spans="1:25" x14ac:dyDescent="0.25">
      <c r="A584" t="s">
        <v>405</v>
      </c>
      <c r="B584" t="s">
        <v>129</v>
      </c>
      <c r="C584">
        <v>2013</v>
      </c>
      <c r="D584" t="s">
        <v>406</v>
      </c>
      <c r="E584" t="s">
        <v>407</v>
      </c>
      <c r="F584" t="s">
        <v>124</v>
      </c>
      <c r="G584" t="s">
        <v>30</v>
      </c>
      <c r="H584">
        <v>672098</v>
      </c>
      <c r="I584">
        <v>16708546659.5471</v>
      </c>
      <c r="J584">
        <v>11596570028.583099</v>
      </c>
      <c r="K584">
        <v>35100669032.886299</v>
      </c>
      <c r="L584">
        <v>1</v>
      </c>
      <c r="M584">
        <v>1</v>
      </c>
      <c r="N584">
        <f t="shared" si="108"/>
        <v>0</v>
      </c>
      <c r="O584">
        <f t="shared" si="109"/>
        <v>0</v>
      </c>
      <c r="P584">
        <f t="shared" si="110"/>
        <v>0</v>
      </c>
      <c r="Q584">
        <f t="shared" si="111"/>
        <v>0</v>
      </c>
      <c r="R584">
        <f t="shared" si="113"/>
        <v>0</v>
      </c>
      <c r="S584">
        <f t="shared" si="114"/>
        <v>0</v>
      </c>
      <c r="T584">
        <f t="shared" si="115"/>
        <v>1</v>
      </c>
      <c r="U584">
        <f t="shared" si="112"/>
        <v>0</v>
      </c>
      <c r="V584">
        <f t="shared" si="116"/>
        <v>0</v>
      </c>
      <c r="W584">
        <f t="shared" si="117"/>
        <v>0</v>
      </c>
      <c r="X584">
        <f t="shared" si="118"/>
        <v>0</v>
      </c>
      <c r="Y584">
        <f t="shared" si="119"/>
        <v>0</v>
      </c>
    </row>
    <row r="585" spans="1:25" x14ac:dyDescent="0.25">
      <c r="A585" t="s">
        <v>408</v>
      </c>
      <c r="B585" t="s">
        <v>370</v>
      </c>
      <c r="C585">
        <v>2013</v>
      </c>
      <c r="D585" t="s">
        <v>409</v>
      </c>
      <c r="E585" t="s">
        <v>410</v>
      </c>
      <c r="F585" t="s">
        <v>20</v>
      </c>
      <c r="G585" t="s">
        <v>21</v>
      </c>
      <c r="H585">
        <v>1680</v>
      </c>
      <c r="I585">
        <v>25558278.102780201</v>
      </c>
      <c r="J585">
        <v>24612447.236748099</v>
      </c>
      <c r="K585">
        <v>64282541.138407104</v>
      </c>
      <c r="L585">
        <v>1</v>
      </c>
      <c r="M585">
        <v>0</v>
      </c>
      <c r="N585">
        <f t="shared" si="108"/>
        <v>1</v>
      </c>
      <c r="O585">
        <f t="shared" si="109"/>
        <v>0</v>
      </c>
      <c r="P585">
        <f t="shared" si="110"/>
        <v>0</v>
      </c>
      <c r="Q585">
        <f t="shared" si="111"/>
        <v>0</v>
      </c>
      <c r="R585">
        <f t="shared" si="113"/>
        <v>0</v>
      </c>
      <c r="S585">
        <f t="shared" si="114"/>
        <v>0</v>
      </c>
      <c r="T585">
        <f t="shared" si="115"/>
        <v>0</v>
      </c>
      <c r="U585">
        <f t="shared" si="112"/>
        <v>0</v>
      </c>
      <c r="V585">
        <f t="shared" si="116"/>
        <v>0</v>
      </c>
      <c r="W585">
        <f t="shared" si="117"/>
        <v>0</v>
      </c>
      <c r="X585">
        <f t="shared" si="118"/>
        <v>0</v>
      </c>
      <c r="Y585">
        <f t="shared" si="119"/>
        <v>0</v>
      </c>
    </row>
    <row r="586" spans="1:25" x14ac:dyDescent="0.25">
      <c r="A586" t="s">
        <v>411</v>
      </c>
      <c r="B586" t="s">
        <v>147</v>
      </c>
      <c r="C586">
        <v>2013</v>
      </c>
      <c r="D586" t="s">
        <v>412</v>
      </c>
      <c r="E586" t="s">
        <v>413</v>
      </c>
      <c r="F586" t="s">
        <v>20</v>
      </c>
      <c r="G586" t="s">
        <v>21</v>
      </c>
      <c r="H586">
        <v>616</v>
      </c>
      <c r="I586">
        <v>3070785.55331412</v>
      </c>
      <c r="J586">
        <v>3262692.4082612898</v>
      </c>
      <c r="K586">
        <v>6269965.7771373698</v>
      </c>
      <c r="L586">
        <v>1</v>
      </c>
      <c r="M586">
        <v>0</v>
      </c>
      <c r="N586">
        <f t="shared" si="108"/>
        <v>1</v>
      </c>
      <c r="O586">
        <f t="shared" si="109"/>
        <v>0</v>
      </c>
      <c r="P586">
        <f t="shared" si="110"/>
        <v>0</v>
      </c>
      <c r="Q586">
        <f t="shared" si="111"/>
        <v>0</v>
      </c>
      <c r="R586">
        <f t="shared" si="113"/>
        <v>0</v>
      </c>
      <c r="S586">
        <f t="shared" si="114"/>
        <v>0</v>
      </c>
      <c r="T586">
        <f t="shared" si="115"/>
        <v>0</v>
      </c>
      <c r="U586">
        <f t="shared" si="112"/>
        <v>0</v>
      </c>
      <c r="V586">
        <f t="shared" si="116"/>
        <v>0</v>
      </c>
      <c r="W586">
        <f t="shared" si="117"/>
        <v>0</v>
      </c>
      <c r="X586">
        <f t="shared" si="118"/>
        <v>0</v>
      </c>
      <c r="Y586">
        <f t="shared" si="119"/>
        <v>0</v>
      </c>
    </row>
    <row r="587" spans="1:25" x14ac:dyDescent="0.25">
      <c r="A587" t="s">
        <v>414</v>
      </c>
      <c r="B587" t="s">
        <v>171</v>
      </c>
      <c r="C587">
        <v>2013</v>
      </c>
      <c r="D587" t="s">
        <v>415</v>
      </c>
      <c r="E587" t="s">
        <v>416</v>
      </c>
      <c r="F587" t="s">
        <v>156</v>
      </c>
      <c r="G587" t="s">
        <v>21</v>
      </c>
      <c r="H587">
        <v>102000</v>
      </c>
      <c r="I587">
        <v>409089758.831496</v>
      </c>
      <c r="J587">
        <v>360948363.4551</v>
      </c>
      <c r="K587">
        <v>518281719.26375997</v>
      </c>
      <c r="L587">
        <v>1</v>
      </c>
      <c r="M587">
        <v>0</v>
      </c>
      <c r="N587">
        <f t="shared" si="108"/>
        <v>0</v>
      </c>
      <c r="O587">
        <f t="shared" si="109"/>
        <v>0</v>
      </c>
      <c r="P587">
        <f t="shared" si="110"/>
        <v>0</v>
      </c>
      <c r="Q587">
        <f t="shared" si="111"/>
        <v>0</v>
      </c>
      <c r="R587">
        <f t="shared" si="113"/>
        <v>0</v>
      </c>
      <c r="S587">
        <f t="shared" si="114"/>
        <v>0</v>
      </c>
      <c r="T587">
        <f t="shared" si="115"/>
        <v>0</v>
      </c>
      <c r="U587">
        <f t="shared" si="112"/>
        <v>0</v>
      </c>
      <c r="V587">
        <f t="shared" si="116"/>
        <v>0</v>
      </c>
      <c r="W587">
        <f t="shared" si="117"/>
        <v>0</v>
      </c>
      <c r="X587">
        <f t="shared" si="118"/>
        <v>0</v>
      </c>
      <c r="Y587">
        <f t="shared" si="119"/>
        <v>0</v>
      </c>
    </row>
    <row r="588" spans="1:25" x14ac:dyDescent="0.25">
      <c r="A588" t="s">
        <v>417</v>
      </c>
      <c r="B588" t="s">
        <v>171</v>
      </c>
      <c r="C588">
        <v>2013</v>
      </c>
      <c r="D588" t="s">
        <v>418</v>
      </c>
      <c r="E588" t="s">
        <v>419</v>
      </c>
      <c r="F588" t="s">
        <v>145</v>
      </c>
      <c r="G588" t="s">
        <v>21</v>
      </c>
      <c r="H588">
        <v>2930</v>
      </c>
      <c r="I588">
        <v>122199075.74019</v>
      </c>
      <c r="J588">
        <v>113482013.54350901</v>
      </c>
      <c r="K588">
        <v>146789270.033106</v>
      </c>
      <c r="L588">
        <v>1</v>
      </c>
      <c r="M588">
        <v>0</v>
      </c>
      <c r="N588">
        <f t="shared" si="108"/>
        <v>0</v>
      </c>
      <c r="O588">
        <f t="shared" si="109"/>
        <v>0</v>
      </c>
      <c r="P588">
        <f t="shared" si="110"/>
        <v>0</v>
      </c>
      <c r="Q588">
        <f t="shared" si="111"/>
        <v>0</v>
      </c>
      <c r="R588">
        <f t="shared" si="113"/>
        <v>0</v>
      </c>
      <c r="S588">
        <f t="shared" si="114"/>
        <v>0</v>
      </c>
      <c r="T588">
        <f t="shared" si="115"/>
        <v>0</v>
      </c>
      <c r="U588">
        <f t="shared" si="112"/>
        <v>0</v>
      </c>
      <c r="V588">
        <f t="shared" si="116"/>
        <v>1</v>
      </c>
      <c r="W588">
        <f t="shared" si="117"/>
        <v>0</v>
      </c>
      <c r="X588">
        <f t="shared" si="118"/>
        <v>0</v>
      </c>
      <c r="Y588">
        <f t="shared" si="119"/>
        <v>0</v>
      </c>
    </row>
    <row r="589" spans="1:25" x14ac:dyDescent="0.25">
      <c r="A589" t="s">
        <v>420</v>
      </c>
      <c r="B589" t="s">
        <v>171</v>
      </c>
      <c r="C589">
        <v>2013</v>
      </c>
      <c r="D589" t="s">
        <v>421</v>
      </c>
      <c r="E589" t="s">
        <v>422</v>
      </c>
      <c r="F589" t="s">
        <v>43</v>
      </c>
      <c r="G589" t="s">
        <v>21</v>
      </c>
      <c r="H589">
        <v>2220000</v>
      </c>
      <c r="I589">
        <v>7222378328.5053196</v>
      </c>
      <c r="J589">
        <v>7350394243.0683603</v>
      </c>
      <c r="K589">
        <v>8766295412.1364899</v>
      </c>
      <c r="L589">
        <v>1</v>
      </c>
      <c r="M589">
        <v>0</v>
      </c>
      <c r="N589">
        <f t="shared" si="108"/>
        <v>0</v>
      </c>
      <c r="O589">
        <f t="shared" si="109"/>
        <v>0</v>
      </c>
      <c r="P589">
        <f t="shared" si="110"/>
        <v>0</v>
      </c>
      <c r="Q589">
        <f t="shared" si="111"/>
        <v>1</v>
      </c>
      <c r="R589">
        <f t="shared" si="113"/>
        <v>0</v>
      </c>
      <c r="S589">
        <f t="shared" si="114"/>
        <v>0</v>
      </c>
      <c r="T589">
        <f t="shared" si="115"/>
        <v>0</v>
      </c>
      <c r="U589">
        <f t="shared" si="112"/>
        <v>0</v>
      </c>
      <c r="V589">
        <f t="shared" si="116"/>
        <v>0</v>
      </c>
      <c r="W589">
        <f t="shared" si="117"/>
        <v>0</v>
      </c>
      <c r="X589">
        <f t="shared" si="118"/>
        <v>0</v>
      </c>
      <c r="Y589">
        <f t="shared" si="119"/>
        <v>0</v>
      </c>
    </row>
    <row r="590" spans="1:25" x14ac:dyDescent="0.25">
      <c r="A590" t="s">
        <v>423</v>
      </c>
      <c r="B590" t="s">
        <v>171</v>
      </c>
      <c r="C590">
        <v>2013</v>
      </c>
      <c r="D590" t="s">
        <v>424</v>
      </c>
      <c r="E590" t="s">
        <v>425</v>
      </c>
      <c r="F590" t="s">
        <v>20</v>
      </c>
      <c r="G590" t="s">
        <v>21</v>
      </c>
      <c r="H590">
        <v>27900</v>
      </c>
      <c r="I590">
        <v>197912797.61860001</v>
      </c>
      <c r="J590">
        <v>185278617.160754</v>
      </c>
      <c r="K590">
        <v>113046527.848839</v>
      </c>
      <c r="L590">
        <v>1</v>
      </c>
      <c r="M590">
        <v>0</v>
      </c>
      <c r="N590">
        <f t="shared" si="108"/>
        <v>1</v>
      </c>
      <c r="O590">
        <f t="shared" si="109"/>
        <v>0</v>
      </c>
      <c r="P590">
        <f t="shared" si="110"/>
        <v>0</v>
      </c>
      <c r="Q590">
        <f t="shared" si="111"/>
        <v>0</v>
      </c>
      <c r="R590">
        <f t="shared" si="113"/>
        <v>0</v>
      </c>
      <c r="S590">
        <f t="shared" si="114"/>
        <v>0</v>
      </c>
      <c r="T590">
        <f t="shared" si="115"/>
        <v>0</v>
      </c>
      <c r="U590">
        <f t="shared" si="112"/>
        <v>0</v>
      </c>
      <c r="V590">
        <f t="shared" si="116"/>
        <v>0</v>
      </c>
      <c r="W590">
        <f t="shared" si="117"/>
        <v>0</v>
      </c>
      <c r="X590">
        <f t="shared" si="118"/>
        <v>0</v>
      </c>
      <c r="Y590">
        <f t="shared" si="119"/>
        <v>0</v>
      </c>
    </row>
    <row r="591" spans="1:25" x14ac:dyDescent="0.25">
      <c r="A591" t="s">
        <v>426</v>
      </c>
      <c r="B591" t="s">
        <v>171</v>
      </c>
      <c r="C591">
        <v>2013</v>
      </c>
      <c r="D591" t="s">
        <v>427</v>
      </c>
      <c r="E591" t="s">
        <v>428</v>
      </c>
      <c r="F591" t="s">
        <v>156</v>
      </c>
      <c r="G591" t="s">
        <v>21</v>
      </c>
      <c r="H591">
        <v>102000</v>
      </c>
      <c r="I591">
        <v>378211001.28851402</v>
      </c>
      <c r="J591">
        <v>369360415.51296002</v>
      </c>
      <c r="K591">
        <v>1270724067.74576</v>
      </c>
      <c r="L591">
        <v>1</v>
      </c>
      <c r="M591">
        <v>0</v>
      </c>
      <c r="N591">
        <f t="shared" si="108"/>
        <v>0</v>
      </c>
      <c r="O591">
        <f t="shared" si="109"/>
        <v>0</v>
      </c>
      <c r="P591">
        <f t="shared" si="110"/>
        <v>0</v>
      </c>
      <c r="Q591">
        <f t="shared" si="111"/>
        <v>0</v>
      </c>
      <c r="R591">
        <f t="shared" si="113"/>
        <v>0</v>
      </c>
      <c r="S591">
        <f t="shared" si="114"/>
        <v>0</v>
      </c>
      <c r="T591">
        <f t="shared" si="115"/>
        <v>0</v>
      </c>
      <c r="U591">
        <f t="shared" si="112"/>
        <v>0</v>
      </c>
      <c r="V591">
        <f t="shared" si="116"/>
        <v>0</v>
      </c>
      <c r="W591">
        <f t="shared" si="117"/>
        <v>0</v>
      </c>
      <c r="X591">
        <f t="shared" si="118"/>
        <v>0</v>
      </c>
      <c r="Y591">
        <f t="shared" si="119"/>
        <v>0</v>
      </c>
    </row>
    <row r="592" spans="1:25" x14ac:dyDescent="0.25">
      <c r="A592" t="s">
        <v>429</v>
      </c>
      <c r="B592" t="s">
        <v>223</v>
      </c>
      <c r="C592">
        <v>2013</v>
      </c>
      <c r="D592" t="s">
        <v>430</v>
      </c>
      <c r="E592" t="s">
        <v>431</v>
      </c>
      <c r="F592" t="s">
        <v>156</v>
      </c>
      <c r="G592" t="s">
        <v>30</v>
      </c>
      <c r="H592">
        <v>316447.45</v>
      </c>
      <c r="I592">
        <v>1647153113.5531099</v>
      </c>
      <c r="J592">
        <v>1306248107.4481101</v>
      </c>
      <c r="K592">
        <v>3789303052.5030499</v>
      </c>
      <c r="L592">
        <v>1</v>
      </c>
      <c r="M592">
        <v>1</v>
      </c>
      <c r="N592">
        <f t="shared" si="108"/>
        <v>0</v>
      </c>
      <c r="O592">
        <f t="shared" si="109"/>
        <v>0</v>
      </c>
      <c r="P592">
        <f t="shared" si="110"/>
        <v>0</v>
      </c>
      <c r="Q592">
        <f t="shared" si="111"/>
        <v>0</v>
      </c>
      <c r="R592">
        <f t="shared" si="113"/>
        <v>0</v>
      </c>
      <c r="S592">
        <f t="shared" si="114"/>
        <v>0</v>
      </c>
      <c r="T592">
        <f t="shared" si="115"/>
        <v>0</v>
      </c>
      <c r="U592">
        <f t="shared" si="112"/>
        <v>0</v>
      </c>
      <c r="V592">
        <f t="shared" si="116"/>
        <v>0</v>
      </c>
      <c r="W592">
        <f t="shared" si="117"/>
        <v>0</v>
      </c>
      <c r="X592">
        <f t="shared" si="118"/>
        <v>0</v>
      </c>
      <c r="Y592">
        <f t="shared" si="119"/>
        <v>0</v>
      </c>
    </row>
    <row r="593" spans="1:25" x14ac:dyDescent="0.25">
      <c r="A593" t="s">
        <v>432</v>
      </c>
      <c r="B593" t="s">
        <v>71</v>
      </c>
      <c r="C593">
        <v>2013</v>
      </c>
      <c r="D593" t="s">
        <v>433</v>
      </c>
      <c r="E593" t="s">
        <v>434</v>
      </c>
      <c r="F593" t="s">
        <v>20</v>
      </c>
      <c r="G593" t="s">
        <v>30</v>
      </c>
      <c r="H593">
        <v>18505371</v>
      </c>
      <c r="I593">
        <v>34812000000</v>
      </c>
      <c r="J593">
        <v>31473000000</v>
      </c>
      <c r="K593">
        <v>49859000000</v>
      </c>
      <c r="L593">
        <v>1</v>
      </c>
      <c r="M593">
        <v>1</v>
      </c>
      <c r="N593">
        <f t="shared" si="108"/>
        <v>1</v>
      </c>
      <c r="O593">
        <f t="shared" si="109"/>
        <v>0</v>
      </c>
      <c r="P593">
        <f t="shared" si="110"/>
        <v>0</v>
      </c>
      <c r="Q593">
        <f t="shared" si="111"/>
        <v>0</v>
      </c>
      <c r="R593">
        <f t="shared" si="113"/>
        <v>0</v>
      </c>
      <c r="S593">
        <f t="shared" si="114"/>
        <v>0</v>
      </c>
      <c r="T593">
        <f t="shared" si="115"/>
        <v>0</v>
      </c>
      <c r="U593">
        <f t="shared" si="112"/>
        <v>0</v>
      </c>
      <c r="V593">
        <f t="shared" si="116"/>
        <v>0</v>
      </c>
      <c r="W593">
        <f t="shared" si="117"/>
        <v>0</v>
      </c>
      <c r="X593">
        <f t="shared" si="118"/>
        <v>0</v>
      </c>
      <c r="Y593">
        <f t="shared" si="119"/>
        <v>0</v>
      </c>
    </row>
    <row r="594" spans="1:25" x14ac:dyDescent="0.25">
      <c r="A594" t="s">
        <v>435</v>
      </c>
      <c r="B594" t="s">
        <v>71</v>
      </c>
      <c r="C594">
        <v>2013</v>
      </c>
      <c r="D594" t="s">
        <v>436</v>
      </c>
      <c r="E594" t="s">
        <v>437</v>
      </c>
      <c r="F594" t="s">
        <v>20</v>
      </c>
      <c r="G594" t="s">
        <v>30</v>
      </c>
      <c r="H594">
        <v>6950000</v>
      </c>
      <c r="I594">
        <v>8102000000</v>
      </c>
      <c r="J594">
        <v>7302000000</v>
      </c>
      <c r="K594">
        <v>11710000000</v>
      </c>
      <c r="L594">
        <v>1</v>
      </c>
      <c r="M594">
        <v>1</v>
      </c>
      <c r="N594">
        <f t="shared" si="108"/>
        <v>1</v>
      </c>
      <c r="O594">
        <f t="shared" si="109"/>
        <v>0</v>
      </c>
      <c r="P594">
        <f t="shared" si="110"/>
        <v>0</v>
      </c>
      <c r="Q594">
        <f t="shared" si="111"/>
        <v>0</v>
      </c>
      <c r="R594">
        <f t="shared" si="113"/>
        <v>0</v>
      </c>
      <c r="S594">
        <f t="shared" si="114"/>
        <v>0</v>
      </c>
      <c r="T594">
        <f t="shared" si="115"/>
        <v>0</v>
      </c>
      <c r="U594">
        <f t="shared" si="112"/>
        <v>0</v>
      </c>
      <c r="V594">
        <f t="shared" si="116"/>
        <v>0</v>
      </c>
      <c r="W594">
        <f t="shared" si="117"/>
        <v>0</v>
      </c>
      <c r="X594">
        <f t="shared" si="118"/>
        <v>0</v>
      </c>
      <c r="Y594">
        <f t="shared" si="119"/>
        <v>0</v>
      </c>
    </row>
    <row r="595" spans="1:25" x14ac:dyDescent="0.25">
      <c r="A595" t="s">
        <v>438</v>
      </c>
      <c r="B595" t="s">
        <v>129</v>
      </c>
      <c r="C595">
        <v>2013</v>
      </c>
      <c r="D595" t="s">
        <v>439</v>
      </c>
      <c r="E595" t="s">
        <v>440</v>
      </c>
      <c r="F595" t="s">
        <v>39</v>
      </c>
      <c r="G595" t="s">
        <v>21</v>
      </c>
      <c r="H595">
        <v>5576720</v>
      </c>
      <c r="I595">
        <v>6229592991.3037901</v>
      </c>
      <c r="J595">
        <v>5694565674.1990805</v>
      </c>
      <c r="K595">
        <v>6942423948.5339298</v>
      </c>
      <c r="L595">
        <v>1</v>
      </c>
      <c r="M595">
        <v>0</v>
      </c>
      <c r="N595">
        <f t="shared" si="108"/>
        <v>0</v>
      </c>
      <c r="O595">
        <f t="shared" si="109"/>
        <v>0</v>
      </c>
      <c r="P595">
        <f t="shared" si="110"/>
        <v>1</v>
      </c>
      <c r="Q595">
        <f t="shared" si="111"/>
        <v>0</v>
      </c>
      <c r="R595">
        <f t="shared" si="113"/>
        <v>0</v>
      </c>
      <c r="S595">
        <f t="shared" si="114"/>
        <v>0</v>
      </c>
      <c r="T595">
        <f t="shared" si="115"/>
        <v>0</v>
      </c>
      <c r="U595">
        <f t="shared" si="112"/>
        <v>0</v>
      </c>
      <c r="V595">
        <f t="shared" si="116"/>
        <v>0</v>
      </c>
      <c r="W595">
        <f t="shared" si="117"/>
        <v>0</v>
      </c>
      <c r="X595">
        <f t="shared" si="118"/>
        <v>0</v>
      </c>
      <c r="Y595">
        <f t="shared" si="119"/>
        <v>0</v>
      </c>
    </row>
    <row r="596" spans="1:25" x14ac:dyDescent="0.25">
      <c r="A596" t="s">
        <v>441</v>
      </c>
      <c r="B596" t="s">
        <v>71</v>
      </c>
      <c r="C596">
        <v>2013</v>
      </c>
      <c r="D596" t="s">
        <v>442</v>
      </c>
      <c r="E596" t="s">
        <v>443</v>
      </c>
      <c r="F596" t="s">
        <v>20</v>
      </c>
      <c r="G596" t="s">
        <v>30</v>
      </c>
      <c r="H596">
        <v>629830</v>
      </c>
      <c r="I596">
        <v>11838700000</v>
      </c>
      <c r="J596">
        <v>10549400000</v>
      </c>
      <c r="K596">
        <v>17572300000</v>
      </c>
      <c r="L596">
        <v>1</v>
      </c>
      <c r="M596">
        <v>1</v>
      </c>
      <c r="N596">
        <f t="shared" si="108"/>
        <v>1</v>
      </c>
      <c r="O596">
        <f t="shared" si="109"/>
        <v>0</v>
      </c>
      <c r="P596">
        <f t="shared" si="110"/>
        <v>0</v>
      </c>
      <c r="Q596">
        <f t="shared" si="111"/>
        <v>0</v>
      </c>
      <c r="R596">
        <f t="shared" si="113"/>
        <v>0</v>
      </c>
      <c r="S596">
        <f t="shared" si="114"/>
        <v>0</v>
      </c>
      <c r="T596">
        <f t="shared" si="115"/>
        <v>0</v>
      </c>
      <c r="U596">
        <f t="shared" si="112"/>
        <v>0</v>
      </c>
      <c r="V596">
        <f t="shared" si="116"/>
        <v>0</v>
      </c>
      <c r="W596">
        <f t="shared" si="117"/>
        <v>0</v>
      </c>
      <c r="X596">
        <f t="shared" si="118"/>
        <v>0</v>
      </c>
      <c r="Y596">
        <f t="shared" si="119"/>
        <v>0</v>
      </c>
    </row>
    <row r="597" spans="1:25" x14ac:dyDescent="0.25">
      <c r="A597" t="s">
        <v>444</v>
      </c>
      <c r="B597" t="s">
        <v>370</v>
      </c>
      <c r="C597">
        <v>2013</v>
      </c>
      <c r="D597" t="s">
        <v>445</v>
      </c>
      <c r="E597" t="s">
        <v>446</v>
      </c>
      <c r="F597" t="s">
        <v>20</v>
      </c>
      <c r="G597" t="s">
        <v>21</v>
      </c>
      <c r="H597">
        <v>7300</v>
      </c>
      <c r="I597">
        <v>75017795.088597104</v>
      </c>
      <c r="J597">
        <v>69762468.050487205</v>
      </c>
      <c r="K597">
        <v>161230121.505963</v>
      </c>
      <c r="L597">
        <v>1</v>
      </c>
      <c r="M597">
        <v>0</v>
      </c>
      <c r="N597">
        <f t="shared" si="108"/>
        <v>1</v>
      </c>
      <c r="O597">
        <f t="shared" si="109"/>
        <v>0</v>
      </c>
      <c r="P597">
        <f t="shared" si="110"/>
        <v>0</v>
      </c>
      <c r="Q597">
        <f t="shared" si="111"/>
        <v>0</v>
      </c>
      <c r="R597">
        <f t="shared" si="113"/>
        <v>0</v>
      </c>
      <c r="S597">
        <f t="shared" si="114"/>
        <v>0</v>
      </c>
      <c r="T597">
        <f t="shared" si="115"/>
        <v>0</v>
      </c>
      <c r="U597">
        <f t="shared" si="112"/>
        <v>0</v>
      </c>
      <c r="V597">
        <f t="shared" si="116"/>
        <v>0</v>
      </c>
      <c r="W597">
        <f t="shared" si="117"/>
        <v>0</v>
      </c>
      <c r="X597">
        <f t="shared" si="118"/>
        <v>0</v>
      </c>
      <c r="Y597">
        <f t="shared" si="119"/>
        <v>0</v>
      </c>
    </row>
    <row r="598" spans="1:25" x14ac:dyDescent="0.25">
      <c r="A598" t="s">
        <v>447</v>
      </c>
      <c r="B598" t="s">
        <v>282</v>
      </c>
      <c r="C598">
        <v>2013</v>
      </c>
      <c r="D598" t="s">
        <v>448</v>
      </c>
      <c r="E598" t="s">
        <v>449</v>
      </c>
      <c r="F598" t="s">
        <v>43</v>
      </c>
      <c r="G598" t="s">
        <v>21</v>
      </c>
      <c r="H598">
        <v>460</v>
      </c>
      <c r="I598">
        <v>19146393.5272852</v>
      </c>
      <c r="J598">
        <v>18719538.6469272</v>
      </c>
      <c r="K598">
        <v>21473024.616973698</v>
      </c>
      <c r="L598">
        <v>1</v>
      </c>
      <c r="M598">
        <v>0</v>
      </c>
      <c r="N598">
        <f t="shared" si="108"/>
        <v>0</v>
      </c>
      <c r="O598">
        <f t="shared" si="109"/>
        <v>0</v>
      </c>
      <c r="P598">
        <f t="shared" si="110"/>
        <v>0</v>
      </c>
      <c r="Q598">
        <f t="shared" si="111"/>
        <v>1</v>
      </c>
      <c r="R598">
        <f t="shared" si="113"/>
        <v>0</v>
      </c>
      <c r="S598">
        <f t="shared" si="114"/>
        <v>0</v>
      </c>
      <c r="T598">
        <f t="shared" si="115"/>
        <v>0</v>
      </c>
      <c r="U598">
        <f t="shared" si="112"/>
        <v>0</v>
      </c>
      <c r="V598">
        <f t="shared" si="116"/>
        <v>0</v>
      </c>
      <c r="W598">
        <f t="shared" si="117"/>
        <v>0</v>
      </c>
      <c r="X598">
        <f t="shared" si="118"/>
        <v>0</v>
      </c>
      <c r="Y598">
        <f t="shared" si="119"/>
        <v>0</v>
      </c>
    </row>
    <row r="599" spans="1:25" x14ac:dyDescent="0.25">
      <c r="A599" t="s">
        <v>450</v>
      </c>
      <c r="B599" t="s">
        <v>23</v>
      </c>
      <c r="C599">
        <v>2013</v>
      </c>
      <c r="D599" t="s">
        <v>451</v>
      </c>
      <c r="E599" t="s">
        <v>452</v>
      </c>
      <c r="F599" t="s">
        <v>163</v>
      </c>
      <c r="G599" t="s">
        <v>21</v>
      </c>
      <c r="H599">
        <v>17600</v>
      </c>
      <c r="I599">
        <v>413160467.859249</v>
      </c>
      <c r="J599">
        <v>383514979.35915101</v>
      </c>
      <c r="K599">
        <v>851188283.86082196</v>
      </c>
      <c r="L599">
        <v>1</v>
      </c>
      <c r="M599">
        <v>0</v>
      </c>
      <c r="N599">
        <f t="shared" si="108"/>
        <v>0</v>
      </c>
      <c r="O599">
        <f t="shared" si="109"/>
        <v>0</v>
      </c>
      <c r="P599">
        <f t="shared" si="110"/>
        <v>0</v>
      </c>
      <c r="Q599">
        <f t="shared" si="111"/>
        <v>0</v>
      </c>
      <c r="R599">
        <f t="shared" si="113"/>
        <v>0</v>
      </c>
      <c r="S599">
        <f t="shared" si="114"/>
        <v>0</v>
      </c>
      <c r="T599">
        <f t="shared" si="115"/>
        <v>0</v>
      </c>
      <c r="U599">
        <f t="shared" si="112"/>
        <v>0</v>
      </c>
      <c r="V599">
        <f t="shared" si="116"/>
        <v>0</v>
      </c>
      <c r="W599">
        <f t="shared" si="117"/>
        <v>1</v>
      </c>
      <c r="X599">
        <f t="shared" si="118"/>
        <v>0</v>
      </c>
      <c r="Y599">
        <f t="shared" si="119"/>
        <v>0</v>
      </c>
    </row>
    <row r="600" spans="1:25" x14ac:dyDescent="0.25">
      <c r="A600" t="s">
        <v>453</v>
      </c>
      <c r="B600" t="s">
        <v>36</v>
      </c>
      <c r="C600">
        <v>2013</v>
      </c>
      <c r="D600" t="s">
        <v>454</v>
      </c>
      <c r="E600" t="s">
        <v>455</v>
      </c>
      <c r="F600" t="s">
        <v>43</v>
      </c>
      <c r="G600" t="s">
        <v>21</v>
      </c>
      <c r="H600">
        <v>23000</v>
      </c>
      <c r="I600">
        <v>345762638.08199</v>
      </c>
      <c r="J600">
        <v>329934768.02225697</v>
      </c>
      <c r="K600">
        <v>490918550.03682202</v>
      </c>
      <c r="L600">
        <v>1</v>
      </c>
      <c r="M600">
        <v>0</v>
      </c>
      <c r="N600">
        <f t="shared" si="108"/>
        <v>0</v>
      </c>
      <c r="O600">
        <f t="shared" si="109"/>
        <v>0</v>
      </c>
      <c r="P600">
        <f t="shared" si="110"/>
        <v>0</v>
      </c>
      <c r="Q600">
        <f t="shared" si="111"/>
        <v>1</v>
      </c>
      <c r="R600">
        <f t="shared" si="113"/>
        <v>0</v>
      </c>
      <c r="S600">
        <f t="shared" si="114"/>
        <v>0</v>
      </c>
      <c r="T600">
        <f t="shared" si="115"/>
        <v>0</v>
      </c>
      <c r="U600">
        <f t="shared" si="112"/>
        <v>0</v>
      </c>
      <c r="V600">
        <f t="shared" si="116"/>
        <v>0</v>
      </c>
      <c r="W600">
        <f t="shared" si="117"/>
        <v>0</v>
      </c>
      <c r="X600">
        <f t="shared" si="118"/>
        <v>0</v>
      </c>
      <c r="Y600">
        <f t="shared" si="119"/>
        <v>0</v>
      </c>
    </row>
    <row r="601" spans="1:25" x14ac:dyDescent="0.25">
      <c r="A601" t="s">
        <v>456</v>
      </c>
      <c r="B601" t="s">
        <v>129</v>
      </c>
      <c r="C601">
        <v>2013</v>
      </c>
      <c r="D601" t="s">
        <v>457</v>
      </c>
      <c r="E601" t="s">
        <v>458</v>
      </c>
      <c r="F601" t="s">
        <v>20</v>
      </c>
      <c r="G601" t="s">
        <v>30</v>
      </c>
      <c r="H601">
        <v>310576</v>
      </c>
      <c r="I601">
        <v>757000000</v>
      </c>
      <c r="J601">
        <v>613100000</v>
      </c>
      <c r="K601">
        <v>866700000</v>
      </c>
      <c r="L601">
        <v>1</v>
      </c>
      <c r="M601">
        <v>1</v>
      </c>
      <c r="N601">
        <f t="shared" si="108"/>
        <v>1</v>
      </c>
      <c r="O601">
        <f t="shared" si="109"/>
        <v>0</v>
      </c>
      <c r="P601">
        <f t="shared" si="110"/>
        <v>0</v>
      </c>
      <c r="Q601">
        <f t="shared" si="111"/>
        <v>0</v>
      </c>
      <c r="R601">
        <f t="shared" si="113"/>
        <v>0</v>
      </c>
      <c r="S601">
        <f t="shared" si="114"/>
        <v>0</v>
      </c>
      <c r="T601">
        <f t="shared" si="115"/>
        <v>0</v>
      </c>
      <c r="U601">
        <f t="shared" si="112"/>
        <v>0</v>
      </c>
      <c r="V601">
        <f t="shared" si="116"/>
        <v>0</v>
      </c>
      <c r="W601">
        <f t="shared" si="117"/>
        <v>0</v>
      </c>
      <c r="X601">
        <f t="shared" si="118"/>
        <v>0</v>
      </c>
      <c r="Y601">
        <f t="shared" si="119"/>
        <v>0</v>
      </c>
    </row>
    <row r="602" spans="1:25" x14ac:dyDescent="0.25">
      <c r="A602" t="s">
        <v>459</v>
      </c>
      <c r="B602" t="s">
        <v>460</v>
      </c>
      <c r="C602">
        <v>2013</v>
      </c>
      <c r="D602" t="s">
        <v>461</v>
      </c>
      <c r="E602" t="s">
        <v>462</v>
      </c>
      <c r="F602" t="s">
        <v>156</v>
      </c>
      <c r="G602" t="s">
        <v>30</v>
      </c>
      <c r="H602">
        <v>2084945</v>
      </c>
      <c r="I602">
        <v>4759320000</v>
      </c>
      <c r="J602">
        <v>4248325000</v>
      </c>
      <c r="K602">
        <v>13879382000</v>
      </c>
      <c r="L602">
        <v>1</v>
      </c>
      <c r="M602">
        <v>1</v>
      </c>
      <c r="N602">
        <f t="shared" si="108"/>
        <v>0</v>
      </c>
      <c r="O602">
        <f t="shared" si="109"/>
        <v>0</v>
      </c>
      <c r="P602">
        <f t="shared" si="110"/>
        <v>0</v>
      </c>
      <c r="Q602">
        <f t="shared" si="111"/>
        <v>0</v>
      </c>
      <c r="R602">
        <f t="shared" si="113"/>
        <v>0</v>
      </c>
      <c r="S602">
        <f t="shared" si="114"/>
        <v>0</v>
      </c>
      <c r="T602">
        <f t="shared" si="115"/>
        <v>0</v>
      </c>
      <c r="U602">
        <f t="shared" si="112"/>
        <v>0</v>
      </c>
      <c r="V602">
        <f t="shared" si="116"/>
        <v>0</v>
      </c>
      <c r="W602">
        <f t="shared" si="117"/>
        <v>0</v>
      </c>
      <c r="X602">
        <f t="shared" si="118"/>
        <v>0</v>
      </c>
      <c r="Y602">
        <f t="shared" si="119"/>
        <v>0</v>
      </c>
    </row>
    <row r="603" spans="1:25" x14ac:dyDescent="0.25">
      <c r="A603" t="s">
        <v>463</v>
      </c>
      <c r="B603" t="s">
        <v>332</v>
      </c>
      <c r="C603">
        <v>2013</v>
      </c>
      <c r="D603" t="s">
        <v>464</v>
      </c>
      <c r="E603" t="s">
        <v>465</v>
      </c>
      <c r="F603" t="s">
        <v>20</v>
      </c>
      <c r="G603" t="s">
        <v>30</v>
      </c>
      <c r="H603">
        <v>14107</v>
      </c>
      <c r="I603">
        <v>1917381758.60186</v>
      </c>
      <c r="J603">
        <v>1568216275.2594199</v>
      </c>
      <c r="K603">
        <v>1814293828.5090101</v>
      </c>
      <c r="L603">
        <v>1</v>
      </c>
      <c r="M603">
        <v>1</v>
      </c>
      <c r="N603">
        <f t="shared" si="108"/>
        <v>1</v>
      </c>
      <c r="O603">
        <f t="shared" si="109"/>
        <v>0</v>
      </c>
      <c r="P603">
        <f t="shared" si="110"/>
        <v>0</v>
      </c>
      <c r="Q603">
        <f t="shared" si="111"/>
        <v>0</v>
      </c>
      <c r="R603">
        <f t="shared" si="113"/>
        <v>0</v>
      </c>
      <c r="S603">
        <f t="shared" si="114"/>
        <v>0</v>
      </c>
      <c r="T603">
        <f t="shared" si="115"/>
        <v>0</v>
      </c>
      <c r="U603">
        <f t="shared" si="112"/>
        <v>0</v>
      </c>
      <c r="V603">
        <f t="shared" si="116"/>
        <v>0</v>
      </c>
      <c r="W603">
        <f t="shared" si="117"/>
        <v>0</v>
      </c>
      <c r="X603">
        <f t="shared" si="118"/>
        <v>0</v>
      </c>
      <c r="Y603">
        <f t="shared" si="119"/>
        <v>0</v>
      </c>
    </row>
    <row r="604" spans="1:25" x14ac:dyDescent="0.25">
      <c r="A604" t="s">
        <v>466</v>
      </c>
      <c r="B604" t="s">
        <v>121</v>
      </c>
      <c r="C604">
        <v>2013</v>
      </c>
      <c r="D604" t="s">
        <v>467</v>
      </c>
      <c r="E604" t="s">
        <v>468</v>
      </c>
      <c r="F604" t="s">
        <v>43</v>
      </c>
      <c r="G604" t="s">
        <v>21</v>
      </c>
      <c r="H604">
        <v>1710000</v>
      </c>
      <c r="I604">
        <v>5371497283.4932899</v>
      </c>
      <c r="J604">
        <v>4948678789.9197397</v>
      </c>
      <c r="K604">
        <v>7375776297.9177198</v>
      </c>
      <c r="L604">
        <v>1</v>
      </c>
      <c r="M604">
        <v>0</v>
      </c>
      <c r="N604">
        <f t="shared" si="108"/>
        <v>0</v>
      </c>
      <c r="O604">
        <f t="shared" si="109"/>
        <v>0</v>
      </c>
      <c r="P604">
        <f t="shared" si="110"/>
        <v>0</v>
      </c>
      <c r="Q604">
        <f t="shared" si="111"/>
        <v>1</v>
      </c>
      <c r="R604">
        <f t="shared" si="113"/>
        <v>0</v>
      </c>
      <c r="S604">
        <f t="shared" si="114"/>
        <v>0</v>
      </c>
      <c r="T604">
        <f t="shared" si="115"/>
        <v>0</v>
      </c>
      <c r="U604">
        <f t="shared" si="112"/>
        <v>0</v>
      </c>
      <c r="V604">
        <f t="shared" si="116"/>
        <v>0</v>
      </c>
      <c r="W604">
        <f t="shared" si="117"/>
        <v>0</v>
      </c>
      <c r="X604">
        <f t="shared" si="118"/>
        <v>0</v>
      </c>
      <c r="Y604">
        <f t="shared" si="119"/>
        <v>0</v>
      </c>
    </row>
    <row r="605" spans="1:25" x14ac:dyDescent="0.25">
      <c r="A605" t="s">
        <v>469</v>
      </c>
      <c r="B605" t="s">
        <v>129</v>
      </c>
      <c r="C605">
        <v>2013</v>
      </c>
      <c r="D605" t="s">
        <v>470</v>
      </c>
      <c r="E605" t="s">
        <v>471</v>
      </c>
      <c r="F605" t="s">
        <v>43</v>
      </c>
      <c r="G605" t="s">
        <v>21</v>
      </c>
      <c r="H605">
        <v>2490000</v>
      </c>
      <c r="I605">
        <v>6320000000</v>
      </c>
      <c r="J605">
        <v>6568000000</v>
      </c>
      <c r="K605">
        <v>20273000000</v>
      </c>
      <c r="L605">
        <v>1</v>
      </c>
      <c r="M605">
        <v>0</v>
      </c>
      <c r="N605">
        <f t="shared" si="108"/>
        <v>0</v>
      </c>
      <c r="O605">
        <f t="shared" si="109"/>
        <v>0</v>
      </c>
      <c r="P605">
        <f t="shared" si="110"/>
        <v>0</v>
      </c>
      <c r="Q605">
        <f t="shared" si="111"/>
        <v>1</v>
      </c>
      <c r="R605">
        <f t="shared" si="113"/>
        <v>0</v>
      </c>
      <c r="S605">
        <f t="shared" si="114"/>
        <v>0</v>
      </c>
      <c r="T605">
        <f t="shared" si="115"/>
        <v>0</v>
      </c>
      <c r="U605">
        <f t="shared" si="112"/>
        <v>0</v>
      </c>
      <c r="V605">
        <f t="shared" si="116"/>
        <v>0</v>
      </c>
      <c r="W605">
        <f t="shared" si="117"/>
        <v>0</v>
      </c>
      <c r="X605">
        <f t="shared" si="118"/>
        <v>0</v>
      </c>
      <c r="Y605">
        <f t="shared" si="119"/>
        <v>0</v>
      </c>
    </row>
    <row r="606" spans="1:25" x14ac:dyDescent="0.25">
      <c r="A606" t="s">
        <v>472</v>
      </c>
      <c r="B606" t="s">
        <v>282</v>
      </c>
      <c r="C606">
        <v>2013</v>
      </c>
      <c r="D606" t="s">
        <v>473</v>
      </c>
      <c r="E606" t="s">
        <v>474</v>
      </c>
      <c r="F606" t="s">
        <v>39</v>
      </c>
      <c r="G606" t="s">
        <v>30</v>
      </c>
      <c r="H606">
        <v>5061500</v>
      </c>
      <c r="I606">
        <v>4136975968.3250098</v>
      </c>
      <c r="J606">
        <v>4063992666.5518999</v>
      </c>
      <c r="K606">
        <v>5354598622.8266497</v>
      </c>
      <c r="L606">
        <v>1</v>
      </c>
      <c r="M606">
        <v>1</v>
      </c>
      <c r="N606">
        <f t="shared" si="108"/>
        <v>0</v>
      </c>
      <c r="O606">
        <f t="shared" si="109"/>
        <v>0</v>
      </c>
      <c r="P606">
        <f t="shared" si="110"/>
        <v>1</v>
      </c>
      <c r="Q606">
        <f t="shared" si="111"/>
        <v>0</v>
      </c>
      <c r="R606">
        <f t="shared" si="113"/>
        <v>0</v>
      </c>
      <c r="S606">
        <f t="shared" si="114"/>
        <v>0</v>
      </c>
      <c r="T606">
        <f t="shared" si="115"/>
        <v>0</v>
      </c>
      <c r="U606">
        <f t="shared" si="112"/>
        <v>0</v>
      </c>
      <c r="V606">
        <f t="shared" si="116"/>
        <v>0</v>
      </c>
      <c r="W606">
        <f t="shared" si="117"/>
        <v>0</v>
      </c>
      <c r="X606">
        <f t="shared" si="118"/>
        <v>0</v>
      </c>
      <c r="Y606">
        <f t="shared" si="119"/>
        <v>0</v>
      </c>
    </row>
    <row r="607" spans="1:25" x14ac:dyDescent="0.25">
      <c r="A607" t="s">
        <v>475</v>
      </c>
      <c r="B607" t="s">
        <v>49</v>
      </c>
      <c r="C607">
        <v>2013</v>
      </c>
      <c r="D607" t="s">
        <v>476</v>
      </c>
      <c r="E607" t="s">
        <v>477</v>
      </c>
      <c r="F607" t="s">
        <v>20</v>
      </c>
      <c r="G607" t="s">
        <v>30</v>
      </c>
      <c r="H607">
        <v>8800460</v>
      </c>
      <c r="I607">
        <v>17633787207.093102</v>
      </c>
      <c r="J607">
        <v>15157272535.3599</v>
      </c>
      <c r="K607">
        <v>22655425374.709702</v>
      </c>
      <c r="L607">
        <v>1</v>
      </c>
      <c r="M607">
        <v>1</v>
      </c>
      <c r="N607">
        <f t="shared" si="108"/>
        <v>1</v>
      </c>
      <c r="O607">
        <f t="shared" si="109"/>
        <v>0</v>
      </c>
      <c r="P607">
        <f t="shared" si="110"/>
        <v>0</v>
      </c>
      <c r="Q607">
        <f t="shared" si="111"/>
        <v>0</v>
      </c>
      <c r="R607">
        <f t="shared" si="113"/>
        <v>0</v>
      </c>
      <c r="S607">
        <f t="shared" si="114"/>
        <v>0</v>
      </c>
      <c r="T607">
        <f t="shared" si="115"/>
        <v>0</v>
      </c>
      <c r="U607">
        <f t="shared" si="112"/>
        <v>0</v>
      </c>
      <c r="V607">
        <f t="shared" si="116"/>
        <v>0</v>
      </c>
      <c r="W607">
        <f t="shared" si="117"/>
        <v>0</v>
      </c>
      <c r="X607">
        <f t="shared" si="118"/>
        <v>0</v>
      </c>
      <c r="Y607">
        <f t="shared" si="119"/>
        <v>0</v>
      </c>
    </row>
    <row r="608" spans="1:25" x14ac:dyDescent="0.25">
      <c r="A608" t="s">
        <v>478</v>
      </c>
      <c r="B608" t="s">
        <v>96</v>
      </c>
      <c r="C608">
        <v>2013</v>
      </c>
      <c r="D608" t="s">
        <v>479</v>
      </c>
      <c r="E608" t="s">
        <v>480</v>
      </c>
      <c r="F608" t="s">
        <v>124</v>
      </c>
      <c r="G608" t="s">
        <v>30</v>
      </c>
      <c r="H608">
        <v>1633786</v>
      </c>
      <c r="I608">
        <v>18524976290.7915</v>
      </c>
      <c r="J608">
        <v>16236921067.769501</v>
      </c>
      <c r="K608">
        <v>23005083876.183498</v>
      </c>
      <c r="L608">
        <v>1</v>
      </c>
      <c r="M608">
        <v>1</v>
      </c>
      <c r="N608">
        <f t="shared" si="108"/>
        <v>0</v>
      </c>
      <c r="O608">
        <f t="shared" si="109"/>
        <v>0</v>
      </c>
      <c r="P608">
        <f t="shared" si="110"/>
        <v>0</v>
      </c>
      <c r="Q608">
        <f t="shared" si="111"/>
        <v>0</v>
      </c>
      <c r="R608">
        <f t="shared" si="113"/>
        <v>0</v>
      </c>
      <c r="S608">
        <f t="shared" si="114"/>
        <v>0</v>
      </c>
      <c r="T608">
        <f t="shared" si="115"/>
        <v>1</v>
      </c>
      <c r="U608">
        <f t="shared" si="112"/>
        <v>0</v>
      </c>
      <c r="V608">
        <f t="shared" si="116"/>
        <v>0</v>
      </c>
      <c r="W608">
        <f t="shared" si="117"/>
        <v>0</v>
      </c>
      <c r="X608">
        <f t="shared" si="118"/>
        <v>0</v>
      </c>
      <c r="Y608">
        <f t="shared" si="119"/>
        <v>0</v>
      </c>
    </row>
    <row r="609" spans="1:25" x14ac:dyDescent="0.25">
      <c r="A609" t="s">
        <v>481</v>
      </c>
      <c r="B609" t="s">
        <v>237</v>
      </c>
      <c r="C609">
        <v>2013</v>
      </c>
      <c r="D609" t="s">
        <v>482</v>
      </c>
      <c r="E609" t="s">
        <v>483</v>
      </c>
      <c r="F609" t="s">
        <v>78</v>
      </c>
      <c r="G609" t="s">
        <v>30</v>
      </c>
      <c r="H609">
        <v>577315</v>
      </c>
      <c r="I609">
        <v>21775385264.9356</v>
      </c>
      <c r="J609">
        <v>22475986911.547401</v>
      </c>
      <c r="K609">
        <v>40166508338.610901</v>
      </c>
      <c r="L609">
        <v>1</v>
      </c>
      <c r="M609">
        <v>1</v>
      </c>
      <c r="N609">
        <f t="shared" si="108"/>
        <v>0</v>
      </c>
      <c r="O609">
        <f t="shared" si="109"/>
        <v>0</v>
      </c>
      <c r="P609">
        <f t="shared" si="110"/>
        <v>0</v>
      </c>
      <c r="Q609">
        <f t="shared" si="111"/>
        <v>0</v>
      </c>
      <c r="R609">
        <f t="shared" si="113"/>
        <v>0</v>
      </c>
      <c r="S609">
        <f t="shared" si="114"/>
        <v>1</v>
      </c>
      <c r="T609">
        <f t="shared" si="115"/>
        <v>0</v>
      </c>
      <c r="U609">
        <f t="shared" si="112"/>
        <v>0</v>
      </c>
      <c r="V609">
        <f t="shared" si="116"/>
        <v>0</v>
      </c>
      <c r="W609">
        <f t="shared" si="117"/>
        <v>0</v>
      </c>
      <c r="X609">
        <f t="shared" si="118"/>
        <v>0</v>
      </c>
      <c r="Y609">
        <f t="shared" si="119"/>
        <v>0</v>
      </c>
    </row>
    <row r="610" spans="1:25" x14ac:dyDescent="0.25">
      <c r="A610" t="s">
        <v>484</v>
      </c>
      <c r="B610" t="s">
        <v>485</v>
      </c>
      <c r="C610">
        <v>2013</v>
      </c>
      <c r="D610" t="s">
        <v>486</v>
      </c>
      <c r="E610" t="s">
        <v>487</v>
      </c>
      <c r="F610" t="s">
        <v>39</v>
      </c>
      <c r="G610" t="s">
        <v>30</v>
      </c>
      <c r="H610">
        <v>2361189</v>
      </c>
      <c r="I610">
        <v>3231739497.5723</v>
      </c>
      <c r="J610">
        <v>3187143761.8745999</v>
      </c>
      <c r="K610">
        <v>2943978256.2803502</v>
      </c>
      <c r="L610">
        <v>1</v>
      </c>
      <c r="M610">
        <v>1</v>
      </c>
      <c r="N610">
        <f t="shared" si="108"/>
        <v>0</v>
      </c>
      <c r="O610">
        <f t="shared" si="109"/>
        <v>0</v>
      </c>
      <c r="P610">
        <f t="shared" si="110"/>
        <v>1</v>
      </c>
      <c r="Q610">
        <f t="shared" si="111"/>
        <v>0</v>
      </c>
      <c r="R610">
        <f t="shared" si="113"/>
        <v>0</v>
      </c>
      <c r="S610">
        <f t="shared" si="114"/>
        <v>0</v>
      </c>
      <c r="T610">
        <f t="shared" si="115"/>
        <v>0</v>
      </c>
      <c r="U610">
        <f t="shared" si="112"/>
        <v>0</v>
      </c>
      <c r="V610">
        <f t="shared" si="116"/>
        <v>0</v>
      </c>
      <c r="W610">
        <f t="shared" si="117"/>
        <v>0</v>
      </c>
      <c r="X610">
        <f t="shared" si="118"/>
        <v>0</v>
      </c>
      <c r="Y610">
        <f t="shared" si="119"/>
        <v>0</v>
      </c>
    </row>
    <row r="611" spans="1:25" x14ac:dyDescent="0.25">
      <c r="A611" t="s">
        <v>488</v>
      </c>
      <c r="B611" t="s">
        <v>45</v>
      </c>
      <c r="C611">
        <v>2013</v>
      </c>
      <c r="D611" t="s">
        <v>489</v>
      </c>
      <c r="E611" t="s">
        <v>490</v>
      </c>
      <c r="F611" t="s">
        <v>43</v>
      </c>
      <c r="G611" t="s">
        <v>30</v>
      </c>
      <c r="H611">
        <v>1232470</v>
      </c>
      <c r="I611">
        <v>2950400000</v>
      </c>
      <c r="J611">
        <v>761500000</v>
      </c>
      <c r="K611">
        <v>7536400000</v>
      </c>
      <c r="L611">
        <v>1</v>
      </c>
      <c r="M611">
        <v>1</v>
      </c>
      <c r="N611">
        <f t="shared" si="108"/>
        <v>0</v>
      </c>
      <c r="O611">
        <f t="shared" si="109"/>
        <v>0</v>
      </c>
      <c r="P611">
        <f t="shared" si="110"/>
        <v>0</v>
      </c>
      <c r="Q611">
        <f t="shared" si="111"/>
        <v>1</v>
      </c>
      <c r="R611">
        <f t="shared" si="113"/>
        <v>0</v>
      </c>
      <c r="S611">
        <f t="shared" si="114"/>
        <v>0</v>
      </c>
      <c r="T611">
        <f t="shared" si="115"/>
        <v>0</v>
      </c>
      <c r="U611">
        <f t="shared" si="112"/>
        <v>0</v>
      </c>
      <c r="V611">
        <f t="shared" si="116"/>
        <v>0</v>
      </c>
      <c r="W611">
        <f t="shared" si="117"/>
        <v>0</v>
      </c>
      <c r="X611">
        <f t="shared" si="118"/>
        <v>0</v>
      </c>
      <c r="Y611">
        <f t="shared" si="119"/>
        <v>0</v>
      </c>
    </row>
    <row r="612" spans="1:25" x14ac:dyDescent="0.25">
      <c r="A612" t="s">
        <v>491</v>
      </c>
      <c r="B612" t="s">
        <v>282</v>
      </c>
      <c r="C612">
        <v>2013</v>
      </c>
      <c r="D612" t="s">
        <v>492</v>
      </c>
      <c r="E612" t="s">
        <v>493</v>
      </c>
      <c r="F612" t="s">
        <v>20</v>
      </c>
      <c r="G612" t="s">
        <v>21</v>
      </c>
      <c r="H612">
        <v>3780000</v>
      </c>
      <c r="I612">
        <v>13482526458.943001</v>
      </c>
      <c r="J612">
        <v>13373348114.993999</v>
      </c>
      <c r="K612">
        <v>16833209330.349501</v>
      </c>
      <c r="L612">
        <v>1</v>
      </c>
      <c r="M612">
        <v>0</v>
      </c>
      <c r="N612">
        <f t="shared" si="108"/>
        <v>1</v>
      </c>
      <c r="O612">
        <f t="shared" si="109"/>
        <v>0</v>
      </c>
      <c r="P612">
        <f t="shared" si="110"/>
        <v>0</v>
      </c>
      <c r="Q612">
        <f t="shared" si="111"/>
        <v>0</v>
      </c>
      <c r="R612">
        <f t="shared" si="113"/>
        <v>0</v>
      </c>
      <c r="S612">
        <f t="shared" si="114"/>
        <v>0</v>
      </c>
      <c r="T612">
        <f t="shared" si="115"/>
        <v>0</v>
      </c>
      <c r="U612">
        <f t="shared" si="112"/>
        <v>0</v>
      </c>
      <c r="V612">
        <f t="shared" si="116"/>
        <v>0</v>
      </c>
      <c r="W612">
        <f t="shared" si="117"/>
        <v>0</v>
      </c>
      <c r="X612">
        <f t="shared" si="118"/>
        <v>0</v>
      </c>
      <c r="Y612">
        <f t="shared" si="119"/>
        <v>0</v>
      </c>
    </row>
    <row r="613" spans="1:25" x14ac:dyDescent="0.25">
      <c r="A613" t="s">
        <v>494</v>
      </c>
      <c r="B613" t="s">
        <v>282</v>
      </c>
      <c r="C613">
        <v>2013</v>
      </c>
      <c r="D613" t="s">
        <v>495</v>
      </c>
      <c r="E613" t="s">
        <v>496</v>
      </c>
      <c r="F613" t="s">
        <v>20</v>
      </c>
      <c r="G613" t="s">
        <v>21</v>
      </c>
      <c r="H613">
        <v>1620000</v>
      </c>
      <c r="I613">
        <v>6778411223.9628201</v>
      </c>
      <c r="J613">
        <v>6588584782.2344599</v>
      </c>
      <c r="K613">
        <v>12442617593.389601</v>
      </c>
      <c r="L613">
        <v>1</v>
      </c>
      <c r="M613">
        <v>0</v>
      </c>
      <c r="N613">
        <f t="shared" si="108"/>
        <v>1</v>
      </c>
      <c r="O613">
        <f t="shared" si="109"/>
        <v>0</v>
      </c>
      <c r="P613">
        <f t="shared" si="110"/>
        <v>0</v>
      </c>
      <c r="Q613">
        <f t="shared" si="111"/>
        <v>0</v>
      </c>
      <c r="R613">
        <f t="shared" si="113"/>
        <v>0</v>
      </c>
      <c r="S613">
        <f t="shared" si="114"/>
        <v>0</v>
      </c>
      <c r="T613">
        <f t="shared" si="115"/>
        <v>0</v>
      </c>
      <c r="U613">
        <f t="shared" si="112"/>
        <v>0</v>
      </c>
      <c r="V613">
        <f t="shared" si="116"/>
        <v>0</v>
      </c>
      <c r="W613">
        <f t="shared" si="117"/>
        <v>0</v>
      </c>
      <c r="X613">
        <f t="shared" si="118"/>
        <v>0</v>
      </c>
      <c r="Y613">
        <f t="shared" si="119"/>
        <v>0</v>
      </c>
    </row>
    <row r="614" spans="1:25" x14ac:dyDescent="0.25">
      <c r="A614" t="s">
        <v>497</v>
      </c>
      <c r="B614" t="s">
        <v>200</v>
      </c>
      <c r="C614">
        <v>2013</v>
      </c>
      <c r="D614" t="s">
        <v>498</v>
      </c>
      <c r="E614" t="s">
        <v>499</v>
      </c>
      <c r="F614" t="s">
        <v>43</v>
      </c>
      <c r="G614" t="s">
        <v>30</v>
      </c>
      <c r="H614">
        <v>1855492</v>
      </c>
      <c r="I614">
        <v>6716000000</v>
      </c>
      <c r="J614">
        <v>3948000000</v>
      </c>
      <c r="K614">
        <v>15063000000</v>
      </c>
      <c r="L614">
        <v>1</v>
      </c>
      <c r="M614">
        <v>1</v>
      </c>
      <c r="N614">
        <f t="shared" si="108"/>
        <v>0</v>
      </c>
      <c r="O614">
        <f t="shared" si="109"/>
        <v>0</v>
      </c>
      <c r="P614">
        <f t="shared" si="110"/>
        <v>0</v>
      </c>
      <c r="Q614">
        <f t="shared" si="111"/>
        <v>1</v>
      </c>
      <c r="R614">
        <f t="shared" si="113"/>
        <v>0</v>
      </c>
      <c r="S614">
        <f t="shared" si="114"/>
        <v>0</v>
      </c>
      <c r="T614">
        <f t="shared" si="115"/>
        <v>0</v>
      </c>
      <c r="U614">
        <f t="shared" si="112"/>
        <v>0</v>
      </c>
      <c r="V614">
        <f t="shared" si="116"/>
        <v>0</v>
      </c>
      <c r="W614">
        <f t="shared" si="117"/>
        <v>0</v>
      </c>
      <c r="X614">
        <f t="shared" si="118"/>
        <v>0</v>
      </c>
      <c r="Y614">
        <f t="shared" si="119"/>
        <v>0</v>
      </c>
    </row>
    <row r="615" spans="1:25" x14ac:dyDescent="0.25">
      <c r="A615" t="s">
        <v>500</v>
      </c>
      <c r="B615" t="s">
        <v>71</v>
      </c>
      <c r="C615">
        <v>2013</v>
      </c>
      <c r="D615" t="s">
        <v>501</v>
      </c>
      <c r="E615" t="s">
        <v>502</v>
      </c>
      <c r="F615" t="s">
        <v>43</v>
      </c>
      <c r="G615" t="s">
        <v>30</v>
      </c>
      <c r="H615">
        <v>10181382</v>
      </c>
      <c r="I615">
        <v>18010000000</v>
      </c>
      <c r="J615">
        <v>12364000000</v>
      </c>
      <c r="K615">
        <v>35440000000</v>
      </c>
      <c r="L615">
        <v>1</v>
      </c>
      <c r="M615">
        <v>1</v>
      </c>
      <c r="N615">
        <f t="shared" si="108"/>
        <v>0</v>
      </c>
      <c r="O615">
        <f t="shared" si="109"/>
        <v>0</v>
      </c>
      <c r="P615">
        <f t="shared" si="110"/>
        <v>0</v>
      </c>
      <c r="Q615">
        <f t="shared" si="111"/>
        <v>1</v>
      </c>
      <c r="R615">
        <f t="shared" si="113"/>
        <v>0</v>
      </c>
      <c r="S615">
        <f t="shared" si="114"/>
        <v>0</v>
      </c>
      <c r="T615">
        <f t="shared" si="115"/>
        <v>0</v>
      </c>
      <c r="U615">
        <f t="shared" si="112"/>
        <v>0</v>
      </c>
      <c r="V615">
        <f t="shared" si="116"/>
        <v>0</v>
      </c>
      <c r="W615">
        <f t="shared" si="117"/>
        <v>0</v>
      </c>
      <c r="X615">
        <f t="shared" si="118"/>
        <v>0</v>
      </c>
      <c r="Y615">
        <f t="shared" si="119"/>
        <v>0</v>
      </c>
    </row>
    <row r="616" spans="1:25" x14ac:dyDescent="0.25">
      <c r="A616" t="s">
        <v>503</v>
      </c>
      <c r="B616" t="s">
        <v>71</v>
      </c>
      <c r="C616">
        <v>2013</v>
      </c>
      <c r="D616" t="s">
        <v>504</v>
      </c>
      <c r="E616" t="s">
        <v>505</v>
      </c>
      <c r="F616" t="s">
        <v>156</v>
      </c>
      <c r="G616" t="s">
        <v>21</v>
      </c>
      <c r="H616">
        <v>290000</v>
      </c>
      <c r="I616">
        <v>3421200000</v>
      </c>
      <c r="J616">
        <v>3259800000</v>
      </c>
      <c r="K616">
        <v>2533400000</v>
      </c>
      <c r="L616">
        <v>1</v>
      </c>
      <c r="M616">
        <v>0</v>
      </c>
      <c r="N616">
        <f t="shared" si="108"/>
        <v>0</v>
      </c>
      <c r="O616">
        <f t="shared" si="109"/>
        <v>0</v>
      </c>
      <c r="P616">
        <f t="shared" si="110"/>
        <v>0</v>
      </c>
      <c r="Q616">
        <f t="shared" si="111"/>
        <v>0</v>
      </c>
      <c r="R616">
        <f t="shared" si="113"/>
        <v>0</v>
      </c>
      <c r="S616">
        <f t="shared" si="114"/>
        <v>0</v>
      </c>
      <c r="T616">
        <f t="shared" si="115"/>
        <v>0</v>
      </c>
      <c r="U616">
        <f t="shared" si="112"/>
        <v>0</v>
      </c>
      <c r="V616">
        <f t="shared" si="116"/>
        <v>0</v>
      </c>
      <c r="W616">
        <f t="shared" si="117"/>
        <v>0</v>
      </c>
      <c r="X616">
        <f t="shared" si="118"/>
        <v>0</v>
      </c>
      <c r="Y616">
        <f t="shared" si="119"/>
        <v>0</v>
      </c>
    </row>
    <row r="617" spans="1:25" x14ac:dyDescent="0.25">
      <c r="A617" t="s">
        <v>506</v>
      </c>
      <c r="B617" t="s">
        <v>96</v>
      </c>
      <c r="C617">
        <v>2013</v>
      </c>
      <c r="D617" t="s">
        <v>507</v>
      </c>
      <c r="E617" t="s">
        <v>508</v>
      </c>
      <c r="F617" t="s">
        <v>135</v>
      </c>
      <c r="G617" t="s">
        <v>30</v>
      </c>
      <c r="H617">
        <v>584615.36</v>
      </c>
      <c r="I617">
        <v>2157404000</v>
      </c>
      <c r="J617">
        <v>1096713000</v>
      </c>
      <c r="K617">
        <v>3284870000</v>
      </c>
      <c r="L617">
        <v>1</v>
      </c>
      <c r="M617">
        <v>1</v>
      </c>
      <c r="N617">
        <f t="shared" si="108"/>
        <v>0</v>
      </c>
      <c r="O617">
        <f t="shared" si="109"/>
        <v>0</v>
      </c>
      <c r="P617">
        <f t="shared" si="110"/>
        <v>0</v>
      </c>
      <c r="Q617">
        <f t="shared" si="111"/>
        <v>0</v>
      </c>
      <c r="R617">
        <f t="shared" si="113"/>
        <v>0</v>
      </c>
      <c r="S617">
        <f t="shared" si="114"/>
        <v>0</v>
      </c>
      <c r="T617">
        <f t="shared" si="115"/>
        <v>0</v>
      </c>
      <c r="U617">
        <f t="shared" si="112"/>
        <v>1</v>
      </c>
      <c r="V617">
        <f t="shared" si="116"/>
        <v>0</v>
      </c>
      <c r="W617">
        <f t="shared" si="117"/>
        <v>0</v>
      </c>
      <c r="X617">
        <f t="shared" si="118"/>
        <v>0</v>
      </c>
      <c r="Y617">
        <f t="shared" si="119"/>
        <v>0</v>
      </c>
    </row>
    <row r="618" spans="1:25" x14ac:dyDescent="0.25">
      <c r="A618" t="s">
        <v>509</v>
      </c>
      <c r="B618" t="s">
        <v>56</v>
      </c>
      <c r="C618">
        <v>2013</v>
      </c>
      <c r="D618" t="s">
        <v>510</v>
      </c>
      <c r="E618" t="s">
        <v>511</v>
      </c>
      <c r="F618" t="s">
        <v>43</v>
      </c>
      <c r="G618" t="s">
        <v>21</v>
      </c>
      <c r="H618">
        <v>11700</v>
      </c>
      <c r="I618">
        <v>165655581.77236301</v>
      </c>
      <c r="J618">
        <v>158828792.47524101</v>
      </c>
      <c r="K618">
        <v>185266539.86292401</v>
      </c>
      <c r="L618">
        <v>1</v>
      </c>
      <c r="M618">
        <v>0</v>
      </c>
      <c r="N618">
        <f t="shared" si="108"/>
        <v>0</v>
      </c>
      <c r="O618">
        <f t="shared" si="109"/>
        <v>0</v>
      </c>
      <c r="P618">
        <f t="shared" si="110"/>
        <v>0</v>
      </c>
      <c r="Q618">
        <f t="shared" si="111"/>
        <v>1</v>
      </c>
      <c r="R618">
        <f t="shared" si="113"/>
        <v>0</v>
      </c>
      <c r="S618">
        <f t="shared" si="114"/>
        <v>0</v>
      </c>
      <c r="T618">
        <f t="shared" si="115"/>
        <v>0</v>
      </c>
      <c r="U618">
        <f t="shared" si="112"/>
        <v>0</v>
      </c>
      <c r="V618">
        <f t="shared" si="116"/>
        <v>0</v>
      </c>
      <c r="W618">
        <f t="shared" si="117"/>
        <v>0</v>
      </c>
      <c r="X618">
        <f t="shared" si="118"/>
        <v>0</v>
      </c>
      <c r="Y618">
        <f t="shared" si="119"/>
        <v>0</v>
      </c>
    </row>
    <row r="619" spans="1:25" x14ac:dyDescent="0.25">
      <c r="A619" t="s">
        <v>512</v>
      </c>
      <c r="B619" t="s">
        <v>17</v>
      </c>
      <c r="C619">
        <v>2013</v>
      </c>
      <c r="D619" t="s">
        <v>513</v>
      </c>
      <c r="E619" t="s">
        <v>514</v>
      </c>
      <c r="F619" t="s">
        <v>20</v>
      </c>
      <c r="G619" t="s">
        <v>21</v>
      </c>
      <c r="H619">
        <v>139000</v>
      </c>
      <c r="I619">
        <v>997354752.98949099</v>
      </c>
      <c r="J619">
        <v>942287715.90771794</v>
      </c>
      <c r="K619">
        <v>887075733.78427303</v>
      </c>
      <c r="L619">
        <v>1</v>
      </c>
      <c r="M619">
        <v>0</v>
      </c>
      <c r="N619">
        <f t="shared" si="108"/>
        <v>1</v>
      </c>
      <c r="O619">
        <f t="shared" si="109"/>
        <v>0</v>
      </c>
      <c r="P619">
        <f t="shared" si="110"/>
        <v>0</v>
      </c>
      <c r="Q619">
        <f t="shared" si="111"/>
        <v>0</v>
      </c>
      <c r="R619">
        <f t="shared" si="113"/>
        <v>0</v>
      </c>
      <c r="S619">
        <f t="shared" si="114"/>
        <v>0</v>
      </c>
      <c r="T619">
        <f t="shared" si="115"/>
        <v>0</v>
      </c>
      <c r="U619">
        <f t="shared" si="112"/>
        <v>0</v>
      </c>
      <c r="V619">
        <f t="shared" si="116"/>
        <v>0</v>
      </c>
      <c r="W619">
        <f t="shared" si="117"/>
        <v>0</v>
      </c>
      <c r="X619">
        <f t="shared" si="118"/>
        <v>0</v>
      </c>
      <c r="Y619">
        <f t="shared" si="119"/>
        <v>0</v>
      </c>
    </row>
    <row r="620" spans="1:25" x14ac:dyDescent="0.25">
      <c r="A620" t="s">
        <v>515</v>
      </c>
      <c r="B620" t="s">
        <v>17</v>
      </c>
      <c r="C620">
        <v>2013</v>
      </c>
      <c r="D620" t="s">
        <v>516</v>
      </c>
      <c r="E620" t="s">
        <v>517</v>
      </c>
      <c r="F620" t="s">
        <v>102</v>
      </c>
      <c r="G620" t="s">
        <v>21</v>
      </c>
      <c r="H620">
        <v>47000</v>
      </c>
      <c r="I620">
        <v>1903200869.6702499</v>
      </c>
      <c r="J620">
        <v>1912247856.02126</v>
      </c>
      <c r="K620">
        <v>2342927889.8417702</v>
      </c>
      <c r="L620">
        <v>1</v>
      </c>
      <c r="M620">
        <v>0</v>
      </c>
      <c r="N620">
        <f t="shared" si="108"/>
        <v>0</v>
      </c>
      <c r="O620">
        <f t="shared" si="109"/>
        <v>0</v>
      </c>
      <c r="P620">
        <f t="shared" si="110"/>
        <v>0</v>
      </c>
      <c r="Q620">
        <f t="shared" si="111"/>
        <v>0</v>
      </c>
      <c r="R620">
        <f t="shared" si="113"/>
        <v>1</v>
      </c>
      <c r="S620">
        <f t="shared" si="114"/>
        <v>0</v>
      </c>
      <c r="T620">
        <f t="shared" si="115"/>
        <v>0</v>
      </c>
      <c r="U620">
        <f t="shared" si="112"/>
        <v>0</v>
      </c>
      <c r="V620">
        <f t="shared" si="116"/>
        <v>0</v>
      </c>
      <c r="W620">
        <f t="shared" si="117"/>
        <v>0</v>
      </c>
      <c r="X620">
        <f t="shared" si="118"/>
        <v>0</v>
      </c>
      <c r="Y620">
        <f t="shared" si="119"/>
        <v>0</v>
      </c>
    </row>
    <row r="621" spans="1:25" x14ac:dyDescent="0.25">
      <c r="A621" t="s">
        <v>518</v>
      </c>
      <c r="B621" t="s">
        <v>71</v>
      </c>
      <c r="C621">
        <v>2013</v>
      </c>
      <c r="D621" t="s">
        <v>519</v>
      </c>
      <c r="E621" t="s">
        <v>520</v>
      </c>
      <c r="F621" t="s">
        <v>78</v>
      </c>
      <c r="G621" t="s">
        <v>21</v>
      </c>
      <c r="H621">
        <v>770000</v>
      </c>
      <c r="I621">
        <v>30992000000</v>
      </c>
      <c r="J621">
        <v>30227000000</v>
      </c>
      <c r="K621">
        <v>34309000000</v>
      </c>
      <c r="L621">
        <v>1</v>
      </c>
      <c r="M621">
        <v>0</v>
      </c>
      <c r="N621">
        <f t="shared" si="108"/>
        <v>0</v>
      </c>
      <c r="O621">
        <f t="shared" si="109"/>
        <v>0</v>
      </c>
      <c r="P621">
        <f t="shared" si="110"/>
        <v>0</v>
      </c>
      <c r="Q621">
        <f t="shared" si="111"/>
        <v>0</v>
      </c>
      <c r="R621">
        <f t="shared" si="113"/>
        <v>0</v>
      </c>
      <c r="S621">
        <f t="shared" si="114"/>
        <v>1</v>
      </c>
      <c r="T621">
        <f t="shared" si="115"/>
        <v>0</v>
      </c>
      <c r="U621">
        <f t="shared" si="112"/>
        <v>0</v>
      </c>
      <c r="V621">
        <f t="shared" si="116"/>
        <v>0</v>
      </c>
      <c r="W621">
        <f t="shared" si="117"/>
        <v>0</v>
      </c>
      <c r="X621">
        <f t="shared" si="118"/>
        <v>0</v>
      </c>
      <c r="Y621">
        <f t="shared" si="119"/>
        <v>0</v>
      </c>
    </row>
    <row r="622" spans="1:25" x14ac:dyDescent="0.25">
      <c r="A622" t="s">
        <v>521</v>
      </c>
      <c r="B622" t="s">
        <v>71</v>
      </c>
      <c r="C622">
        <v>2013</v>
      </c>
      <c r="D622" t="s">
        <v>522</v>
      </c>
      <c r="E622" t="s">
        <v>523</v>
      </c>
      <c r="F622" t="s">
        <v>102</v>
      </c>
      <c r="G622" t="s">
        <v>30</v>
      </c>
      <c r="H622">
        <v>4977000</v>
      </c>
      <c r="I622">
        <v>144121000000</v>
      </c>
      <c r="J622">
        <v>127918000000</v>
      </c>
      <c r="K622">
        <v>684999000000</v>
      </c>
      <c r="L622">
        <v>1</v>
      </c>
      <c r="M622">
        <v>1</v>
      </c>
      <c r="N622">
        <f t="shared" si="108"/>
        <v>0</v>
      </c>
      <c r="O622">
        <f t="shared" si="109"/>
        <v>0</v>
      </c>
      <c r="P622">
        <f t="shared" si="110"/>
        <v>0</v>
      </c>
      <c r="Q622">
        <f t="shared" si="111"/>
        <v>0</v>
      </c>
      <c r="R622">
        <f t="shared" si="113"/>
        <v>1</v>
      </c>
      <c r="S622">
        <f t="shared" si="114"/>
        <v>0</v>
      </c>
      <c r="T622">
        <f t="shared" si="115"/>
        <v>0</v>
      </c>
      <c r="U622">
        <f t="shared" si="112"/>
        <v>0</v>
      </c>
      <c r="V622">
        <f t="shared" si="116"/>
        <v>0</v>
      </c>
      <c r="W622">
        <f t="shared" si="117"/>
        <v>0</v>
      </c>
      <c r="X622">
        <f t="shared" si="118"/>
        <v>0</v>
      </c>
      <c r="Y622">
        <f t="shared" si="119"/>
        <v>0</v>
      </c>
    </row>
    <row r="623" spans="1:25" x14ac:dyDescent="0.25">
      <c r="A623" t="s">
        <v>524</v>
      </c>
      <c r="B623" t="s">
        <v>71</v>
      </c>
      <c r="C623">
        <v>2013</v>
      </c>
      <c r="D623" t="s">
        <v>525</v>
      </c>
      <c r="E623" t="s">
        <v>526</v>
      </c>
      <c r="F623" t="s">
        <v>124</v>
      </c>
      <c r="G623" t="s">
        <v>30</v>
      </c>
      <c r="H623">
        <v>1020110</v>
      </c>
      <c r="I623">
        <v>16657900000</v>
      </c>
      <c r="J623">
        <v>14095500000</v>
      </c>
      <c r="K623">
        <v>21096800000</v>
      </c>
      <c r="L623">
        <v>1</v>
      </c>
      <c r="M623">
        <v>1</v>
      </c>
      <c r="N623">
        <f t="shared" si="108"/>
        <v>0</v>
      </c>
      <c r="O623">
        <f t="shared" si="109"/>
        <v>0</v>
      </c>
      <c r="P623">
        <f t="shared" si="110"/>
        <v>0</v>
      </c>
      <c r="Q623">
        <f t="shared" si="111"/>
        <v>0</v>
      </c>
      <c r="R623">
        <f t="shared" si="113"/>
        <v>0</v>
      </c>
      <c r="S623">
        <f t="shared" si="114"/>
        <v>0</v>
      </c>
      <c r="T623">
        <f t="shared" si="115"/>
        <v>1</v>
      </c>
      <c r="U623">
        <f t="shared" si="112"/>
        <v>0</v>
      </c>
      <c r="V623">
        <f t="shared" si="116"/>
        <v>0</v>
      </c>
      <c r="W623">
        <f t="shared" si="117"/>
        <v>0</v>
      </c>
      <c r="X623">
        <f t="shared" si="118"/>
        <v>0</v>
      </c>
      <c r="Y623">
        <f t="shared" si="119"/>
        <v>0</v>
      </c>
    </row>
    <row r="624" spans="1:25" x14ac:dyDescent="0.25">
      <c r="A624" t="s">
        <v>527</v>
      </c>
      <c r="B624" t="s">
        <v>45</v>
      </c>
      <c r="C624">
        <v>2013</v>
      </c>
      <c r="D624" t="s">
        <v>528</v>
      </c>
      <c r="E624" t="s">
        <v>529</v>
      </c>
      <c r="F624" t="s">
        <v>34</v>
      </c>
      <c r="G624" t="s">
        <v>30</v>
      </c>
      <c r="H624">
        <v>175848.03000000003</v>
      </c>
      <c r="I624">
        <v>33002721499.848801</v>
      </c>
      <c r="J624">
        <v>31598629170.446499</v>
      </c>
      <c r="K624">
        <v>21977623223.465401</v>
      </c>
      <c r="L624">
        <v>1</v>
      </c>
      <c r="M624">
        <v>1</v>
      </c>
      <c r="N624">
        <f t="shared" si="108"/>
        <v>0</v>
      </c>
      <c r="O624">
        <f t="shared" si="109"/>
        <v>1</v>
      </c>
      <c r="P624">
        <f t="shared" si="110"/>
        <v>0</v>
      </c>
      <c r="Q624">
        <f t="shared" si="111"/>
        <v>0</v>
      </c>
      <c r="R624">
        <f t="shared" si="113"/>
        <v>0</v>
      </c>
      <c r="S624">
        <f t="shared" si="114"/>
        <v>0</v>
      </c>
      <c r="T624">
        <f t="shared" si="115"/>
        <v>0</v>
      </c>
      <c r="U624">
        <f t="shared" si="112"/>
        <v>0</v>
      </c>
      <c r="V624">
        <f t="shared" si="116"/>
        <v>0</v>
      </c>
      <c r="W624">
        <f t="shared" si="117"/>
        <v>0</v>
      </c>
      <c r="X624">
        <f t="shared" si="118"/>
        <v>0</v>
      </c>
      <c r="Y624">
        <f t="shared" si="119"/>
        <v>0</v>
      </c>
    </row>
    <row r="625" spans="1:25" x14ac:dyDescent="0.25">
      <c r="A625" t="s">
        <v>530</v>
      </c>
      <c r="B625" t="s">
        <v>223</v>
      </c>
      <c r="C625">
        <v>2013</v>
      </c>
      <c r="D625" t="s">
        <v>531</v>
      </c>
      <c r="E625" t="s">
        <v>532</v>
      </c>
      <c r="F625" t="s">
        <v>43</v>
      </c>
      <c r="G625" t="s">
        <v>21</v>
      </c>
      <c r="H625">
        <v>13700000</v>
      </c>
      <c r="I625">
        <v>18550265201.465199</v>
      </c>
      <c r="J625">
        <v>17403400732.6007</v>
      </c>
      <c r="K625">
        <v>25930724297.924301</v>
      </c>
      <c r="L625">
        <v>1</v>
      </c>
      <c r="M625">
        <v>0</v>
      </c>
      <c r="N625">
        <f t="shared" si="108"/>
        <v>0</v>
      </c>
      <c r="O625">
        <f t="shared" si="109"/>
        <v>0</v>
      </c>
      <c r="P625">
        <f t="shared" si="110"/>
        <v>0</v>
      </c>
      <c r="Q625">
        <f t="shared" si="111"/>
        <v>1</v>
      </c>
      <c r="R625">
        <f t="shared" si="113"/>
        <v>0</v>
      </c>
      <c r="S625">
        <f t="shared" si="114"/>
        <v>0</v>
      </c>
      <c r="T625">
        <f t="shared" si="115"/>
        <v>0</v>
      </c>
      <c r="U625">
        <f t="shared" si="112"/>
        <v>0</v>
      </c>
      <c r="V625">
        <f t="shared" si="116"/>
        <v>0</v>
      </c>
      <c r="W625">
        <f t="shared" si="117"/>
        <v>0</v>
      </c>
      <c r="X625">
        <f t="shared" si="118"/>
        <v>0</v>
      </c>
      <c r="Y625">
        <f t="shared" si="119"/>
        <v>0</v>
      </c>
    </row>
    <row r="626" spans="1:25" x14ac:dyDescent="0.25">
      <c r="A626" t="s">
        <v>533</v>
      </c>
      <c r="B626" t="s">
        <v>332</v>
      </c>
      <c r="C626">
        <v>2013</v>
      </c>
      <c r="D626" t="s">
        <v>534</v>
      </c>
      <c r="E626" t="s">
        <v>535</v>
      </c>
      <c r="F626" t="s">
        <v>20</v>
      </c>
      <c r="G626" t="s">
        <v>30</v>
      </c>
      <c r="H626">
        <v>216950</v>
      </c>
      <c r="I626">
        <v>4649918077.5532503</v>
      </c>
      <c r="J626">
        <v>3966138722.00983</v>
      </c>
      <c r="K626">
        <v>6864008738.3943195</v>
      </c>
      <c r="L626">
        <v>1</v>
      </c>
      <c r="M626">
        <v>1</v>
      </c>
      <c r="N626">
        <f t="shared" si="108"/>
        <v>1</v>
      </c>
      <c r="O626">
        <f t="shared" si="109"/>
        <v>0</v>
      </c>
      <c r="P626">
        <f t="shared" si="110"/>
        <v>0</v>
      </c>
      <c r="Q626">
        <f t="shared" si="111"/>
        <v>0</v>
      </c>
      <c r="R626">
        <f t="shared" si="113"/>
        <v>0</v>
      </c>
      <c r="S626">
        <f t="shared" si="114"/>
        <v>0</v>
      </c>
      <c r="T626">
        <f t="shared" si="115"/>
        <v>0</v>
      </c>
      <c r="U626">
        <f t="shared" si="112"/>
        <v>0</v>
      </c>
      <c r="V626">
        <f t="shared" si="116"/>
        <v>0</v>
      </c>
      <c r="W626">
        <f t="shared" si="117"/>
        <v>0</v>
      </c>
      <c r="X626">
        <f t="shared" si="118"/>
        <v>0</v>
      </c>
      <c r="Y626">
        <f t="shared" si="119"/>
        <v>0</v>
      </c>
    </row>
    <row r="627" spans="1:25" x14ac:dyDescent="0.25">
      <c r="A627" t="s">
        <v>536</v>
      </c>
      <c r="B627" t="s">
        <v>332</v>
      </c>
      <c r="C627">
        <v>2013</v>
      </c>
      <c r="D627" t="s">
        <v>537</v>
      </c>
      <c r="E627" t="s">
        <v>538</v>
      </c>
      <c r="F627" t="s">
        <v>43</v>
      </c>
      <c r="G627" t="s">
        <v>30</v>
      </c>
      <c r="H627">
        <v>38231940</v>
      </c>
      <c r="I627">
        <v>214436000000</v>
      </c>
      <c r="J627">
        <v>213360000000</v>
      </c>
      <c r="K627">
        <v>105564000000</v>
      </c>
      <c r="L627">
        <v>1</v>
      </c>
      <c r="M627">
        <v>1</v>
      </c>
      <c r="N627">
        <f t="shared" si="108"/>
        <v>0</v>
      </c>
      <c r="O627">
        <f t="shared" si="109"/>
        <v>0</v>
      </c>
      <c r="P627">
        <f t="shared" si="110"/>
        <v>0</v>
      </c>
      <c r="Q627">
        <f t="shared" si="111"/>
        <v>1</v>
      </c>
      <c r="R627">
        <f t="shared" si="113"/>
        <v>0</v>
      </c>
      <c r="S627">
        <f t="shared" si="114"/>
        <v>0</v>
      </c>
      <c r="T627">
        <f t="shared" si="115"/>
        <v>0</v>
      </c>
      <c r="U627">
        <f t="shared" si="112"/>
        <v>0</v>
      </c>
      <c r="V627">
        <f t="shared" si="116"/>
        <v>0</v>
      </c>
      <c r="W627">
        <f t="shared" si="117"/>
        <v>0</v>
      </c>
      <c r="X627">
        <f t="shared" si="118"/>
        <v>0</v>
      </c>
      <c r="Y627">
        <f t="shared" si="119"/>
        <v>0</v>
      </c>
    </row>
    <row r="628" spans="1:25" x14ac:dyDescent="0.25">
      <c r="A628" t="s">
        <v>539</v>
      </c>
      <c r="B628" t="s">
        <v>171</v>
      </c>
      <c r="C628">
        <v>2013</v>
      </c>
      <c r="D628" t="s">
        <v>540</v>
      </c>
      <c r="E628" t="s">
        <v>541</v>
      </c>
      <c r="F628" t="s">
        <v>20</v>
      </c>
      <c r="G628" t="s">
        <v>21</v>
      </c>
      <c r="H628">
        <v>6500</v>
      </c>
      <c r="I628">
        <v>50759469.724615298</v>
      </c>
      <c r="J628">
        <v>51148552.951356202</v>
      </c>
      <c r="K628">
        <v>74168213.714683399</v>
      </c>
      <c r="L628">
        <v>1</v>
      </c>
      <c r="M628">
        <v>0</v>
      </c>
      <c r="N628">
        <f t="shared" si="108"/>
        <v>1</v>
      </c>
      <c r="O628">
        <f t="shared" si="109"/>
        <v>0</v>
      </c>
      <c r="P628">
        <f t="shared" si="110"/>
        <v>0</v>
      </c>
      <c r="Q628">
        <f t="shared" si="111"/>
        <v>0</v>
      </c>
      <c r="R628">
        <f t="shared" si="113"/>
        <v>0</v>
      </c>
      <c r="S628">
        <f t="shared" si="114"/>
        <v>0</v>
      </c>
      <c r="T628">
        <f t="shared" si="115"/>
        <v>0</v>
      </c>
      <c r="U628">
        <f t="shared" si="112"/>
        <v>0</v>
      </c>
      <c r="V628">
        <f t="shared" si="116"/>
        <v>0</v>
      </c>
      <c r="W628">
        <f t="shared" si="117"/>
        <v>0</v>
      </c>
      <c r="X628">
        <f t="shared" si="118"/>
        <v>0</v>
      </c>
      <c r="Y628">
        <f t="shared" si="119"/>
        <v>0</v>
      </c>
    </row>
    <row r="629" spans="1:25" x14ac:dyDescent="0.25">
      <c r="A629" t="s">
        <v>542</v>
      </c>
      <c r="B629" t="s">
        <v>223</v>
      </c>
      <c r="C629">
        <v>2013</v>
      </c>
      <c r="D629" t="s">
        <v>543</v>
      </c>
      <c r="E629" t="s">
        <v>544</v>
      </c>
      <c r="F629" t="s">
        <v>39</v>
      </c>
      <c r="G629" t="s">
        <v>30</v>
      </c>
      <c r="H629">
        <v>3626737</v>
      </c>
      <c r="I629">
        <v>3957782173.3821702</v>
      </c>
      <c r="J629">
        <v>4400084004.8840103</v>
      </c>
      <c r="K629">
        <v>4408839072.0390701</v>
      </c>
      <c r="L629">
        <v>1</v>
      </c>
      <c r="M629">
        <v>1</v>
      </c>
      <c r="N629">
        <f t="shared" si="108"/>
        <v>0</v>
      </c>
      <c r="O629">
        <f t="shared" si="109"/>
        <v>0</v>
      </c>
      <c r="P629">
        <f t="shared" si="110"/>
        <v>1</v>
      </c>
      <c r="Q629">
        <f t="shared" si="111"/>
        <v>0</v>
      </c>
      <c r="R629">
        <f t="shared" si="113"/>
        <v>0</v>
      </c>
      <c r="S629">
        <f t="shared" si="114"/>
        <v>0</v>
      </c>
      <c r="T629">
        <f t="shared" si="115"/>
        <v>0</v>
      </c>
      <c r="U629">
        <f t="shared" si="112"/>
        <v>0</v>
      </c>
      <c r="V629">
        <f t="shared" si="116"/>
        <v>0</v>
      </c>
      <c r="W629">
        <f t="shared" si="117"/>
        <v>0</v>
      </c>
      <c r="X629">
        <f t="shared" si="118"/>
        <v>0</v>
      </c>
      <c r="Y629">
        <f t="shared" si="119"/>
        <v>0</v>
      </c>
    </row>
    <row r="630" spans="1:25" x14ac:dyDescent="0.25">
      <c r="A630" t="s">
        <v>545</v>
      </c>
      <c r="B630" t="s">
        <v>45</v>
      </c>
      <c r="C630">
        <v>2013</v>
      </c>
      <c r="D630" t="s">
        <v>546</v>
      </c>
      <c r="E630" t="s">
        <v>547</v>
      </c>
      <c r="F630" t="s">
        <v>135</v>
      </c>
      <c r="G630" t="s">
        <v>30</v>
      </c>
      <c r="H630">
        <v>1420977</v>
      </c>
      <c r="I630">
        <v>4660000000</v>
      </c>
      <c r="J630">
        <v>2635000000</v>
      </c>
      <c r="K630">
        <v>30979000000</v>
      </c>
      <c r="L630">
        <v>1</v>
      </c>
      <c r="M630">
        <v>1</v>
      </c>
      <c r="N630">
        <f t="shared" si="108"/>
        <v>0</v>
      </c>
      <c r="O630">
        <f t="shared" si="109"/>
        <v>0</v>
      </c>
      <c r="P630">
        <f t="shared" si="110"/>
        <v>0</v>
      </c>
      <c r="Q630">
        <f t="shared" si="111"/>
        <v>0</v>
      </c>
      <c r="R630">
        <f t="shared" si="113"/>
        <v>0</v>
      </c>
      <c r="S630">
        <f t="shared" si="114"/>
        <v>0</v>
      </c>
      <c r="T630">
        <f t="shared" si="115"/>
        <v>0</v>
      </c>
      <c r="U630">
        <f t="shared" si="112"/>
        <v>1</v>
      </c>
      <c r="V630">
        <f t="shared" si="116"/>
        <v>0</v>
      </c>
      <c r="W630">
        <f t="shared" si="117"/>
        <v>0</v>
      </c>
      <c r="X630">
        <f t="shared" si="118"/>
        <v>0</v>
      </c>
      <c r="Y630">
        <f t="shared" si="119"/>
        <v>0</v>
      </c>
    </row>
    <row r="631" spans="1:25" x14ac:dyDescent="0.25">
      <c r="A631" t="s">
        <v>548</v>
      </c>
      <c r="B631" t="s">
        <v>549</v>
      </c>
      <c r="C631">
        <v>2013</v>
      </c>
      <c r="D631" t="s">
        <v>550</v>
      </c>
      <c r="E631" t="s">
        <v>551</v>
      </c>
      <c r="F631" t="s">
        <v>156</v>
      </c>
      <c r="G631" t="s">
        <v>21</v>
      </c>
      <c r="H631">
        <v>410000</v>
      </c>
      <c r="I631">
        <v>6051748000</v>
      </c>
      <c r="J631">
        <v>5404139000</v>
      </c>
      <c r="K631">
        <v>13286134000</v>
      </c>
      <c r="L631">
        <v>1</v>
      </c>
      <c r="M631">
        <v>0</v>
      </c>
      <c r="N631">
        <f t="shared" si="108"/>
        <v>0</v>
      </c>
      <c r="O631">
        <f t="shared" si="109"/>
        <v>0</v>
      </c>
      <c r="P631">
        <f t="shared" si="110"/>
        <v>0</v>
      </c>
      <c r="Q631">
        <f t="shared" si="111"/>
        <v>0</v>
      </c>
      <c r="R631">
        <f t="shared" si="113"/>
        <v>0</v>
      </c>
      <c r="S631">
        <f t="shared" si="114"/>
        <v>0</v>
      </c>
      <c r="T631">
        <f t="shared" si="115"/>
        <v>0</v>
      </c>
      <c r="U631">
        <f t="shared" si="112"/>
        <v>0</v>
      </c>
      <c r="V631">
        <f t="shared" si="116"/>
        <v>0</v>
      </c>
      <c r="W631">
        <f t="shared" si="117"/>
        <v>0</v>
      </c>
      <c r="X631">
        <f t="shared" si="118"/>
        <v>0</v>
      </c>
      <c r="Y631">
        <f t="shared" si="119"/>
        <v>0</v>
      </c>
    </row>
    <row r="632" spans="1:25" x14ac:dyDescent="0.25">
      <c r="A632" t="s">
        <v>552</v>
      </c>
      <c r="B632" t="s">
        <v>71</v>
      </c>
      <c r="C632">
        <v>2013</v>
      </c>
      <c r="D632" t="s">
        <v>553</v>
      </c>
      <c r="E632" t="s">
        <v>554</v>
      </c>
      <c r="F632" t="s">
        <v>229</v>
      </c>
      <c r="G632" t="s">
        <v>30</v>
      </c>
      <c r="H632">
        <v>3122366</v>
      </c>
      <c r="I632">
        <v>20992000000</v>
      </c>
      <c r="J632">
        <v>20211000000</v>
      </c>
      <c r="K632">
        <v>16973000000</v>
      </c>
      <c r="L632">
        <v>1</v>
      </c>
      <c r="M632">
        <v>1</v>
      </c>
      <c r="N632">
        <f t="shared" si="108"/>
        <v>0</v>
      </c>
      <c r="O632">
        <f t="shared" si="109"/>
        <v>0</v>
      </c>
      <c r="P632">
        <f t="shared" si="110"/>
        <v>0</v>
      </c>
      <c r="Q632">
        <f t="shared" si="111"/>
        <v>0</v>
      </c>
      <c r="R632">
        <f t="shared" si="113"/>
        <v>0</v>
      </c>
      <c r="S632">
        <f t="shared" si="114"/>
        <v>0</v>
      </c>
      <c r="T632">
        <f t="shared" si="115"/>
        <v>0</v>
      </c>
      <c r="U632">
        <f t="shared" si="112"/>
        <v>0</v>
      </c>
      <c r="V632">
        <f t="shared" si="116"/>
        <v>0</v>
      </c>
      <c r="W632">
        <f t="shared" si="117"/>
        <v>0</v>
      </c>
      <c r="X632">
        <f t="shared" si="118"/>
        <v>1</v>
      </c>
      <c r="Y632">
        <f t="shared" si="119"/>
        <v>0</v>
      </c>
    </row>
    <row r="633" spans="1:25" x14ac:dyDescent="0.25">
      <c r="A633" t="s">
        <v>555</v>
      </c>
      <c r="B633" t="s">
        <v>96</v>
      </c>
      <c r="C633">
        <v>2013</v>
      </c>
      <c r="D633" t="s">
        <v>556</v>
      </c>
      <c r="E633" t="s">
        <v>557</v>
      </c>
      <c r="F633" t="s">
        <v>43</v>
      </c>
      <c r="G633" t="s">
        <v>21</v>
      </c>
      <c r="H633">
        <v>5000000</v>
      </c>
      <c r="I633">
        <v>10182920000</v>
      </c>
      <c r="J633">
        <v>5559558000</v>
      </c>
      <c r="K633">
        <v>19687857000</v>
      </c>
      <c r="L633">
        <v>1</v>
      </c>
      <c r="M633">
        <v>0</v>
      </c>
      <c r="N633">
        <f t="shared" si="108"/>
        <v>0</v>
      </c>
      <c r="O633">
        <f t="shared" si="109"/>
        <v>0</v>
      </c>
      <c r="P633">
        <f t="shared" si="110"/>
        <v>0</v>
      </c>
      <c r="Q633">
        <f t="shared" si="111"/>
        <v>1</v>
      </c>
      <c r="R633">
        <f t="shared" si="113"/>
        <v>0</v>
      </c>
      <c r="S633">
        <f t="shared" si="114"/>
        <v>0</v>
      </c>
      <c r="T633">
        <f t="shared" si="115"/>
        <v>0</v>
      </c>
      <c r="U633">
        <f t="shared" si="112"/>
        <v>0</v>
      </c>
      <c r="V633">
        <f t="shared" si="116"/>
        <v>0</v>
      </c>
      <c r="W633">
        <f t="shared" si="117"/>
        <v>0</v>
      </c>
      <c r="X633">
        <f t="shared" si="118"/>
        <v>0</v>
      </c>
      <c r="Y633">
        <f t="shared" si="119"/>
        <v>0</v>
      </c>
    </row>
    <row r="634" spans="1:25" x14ac:dyDescent="0.25">
      <c r="A634" t="s">
        <v>558</v>
      </c>
      <c r="B634" t="s">
        <v>96</v>
      </c>
      <c r="C634">
        <v>2013</v>
      </c>
      <c r="D634" t="s">
        <v>559</v>
      </c>
      <c r="E634" t="s">
        <v>560</v>
      </c>
      <c r="F634" t="s">
        <v>124</v>
      </c>
      <c r="G634" t="s">
        <v>21</v>
      </c>
      <c r="H634">
        <v>410000</v>
      </c>
      <c r="I634">
        <v>7718899115.3744497</v>
      </c>
      <c r="J634">
        <v>5767312774.9879503</v>
      </c>
      <c r="K634">
        <v>9693231914.9266891</v>
      </c>
      <c r="L634">
        <v>1</v>
      </c>
      <c r="M634">
        <v>0</v>
      </c>
      <c r="N634">
        <f t="shared" si="108"/>
        <v>0</v>
      </c>
      <c r="O634">
        <f t="shared" si="109"/>
        <v>0</v>
      </c>
      <c r="P634">
        <f t="shared" si="110"/>
        <v>0</v>
      </c>
      <c r="Q634">
        <f t="shared" si="111"/>
        <v>0</v>
      </c>
      <c r="R634">
        <f t="shared" si="113"/>
        <v>0</v>
      </c>
      <c r="S634">
        <f t="shared" si="114"/>
        <v>0</v>
      </c>
      <c r="T634">
        <f t="shared" si="115"/>
        <v>1</v>
      </c>
      <c r="U634">
        <f t="shared" si="112"/>
        <v>0</v>
      </c>
      <c r="V634">
        <f t="shared" si="116"/>
        <v>0</v>
      </c>
      <c r="W634">
        <f t="shared" si="117"/>
        <v>0</v>
      </c>
      <c r="X634">
        <f t="shared" si="118"/>
        <v>0</v>
      </c>
      <c r="Y634">
        <f t="shared" si="119"/>
        <v>0</v>
      </c>
    </row>
    <row r="635" spans="1:25" x14ac:dyDescent="0.25">
      <c r="A635" t="s">
        <v>561</v>
      </c>
      <c r="B635" t="s">
        <v>56</v>
      </c>
      <c r="C635">
        <v>2013</v>
      </c>
      <c r="D635" t="s">
        <v>562</v>
      </c>
      <c r="E635" t="s">
        <v>563</v>
      </c>
      <c r="F635" t="s">
        <v>20</v>
      </c>
      <c r="G635" t="s">
        <v>21</v>
      </c>
      <c r="H635">
        <v>23500</v>
      </c>
      <c r="I635">
        <v>214215534.261087</v>
      </c>
      <c r="J635">
        <v>184446138.90627801</v>
      </c>
      <c r="K635">
        <v>249939365.33924001</v>
      </c>
      <c r="L635">
        <v>1</v>
      </c>
      <c r="M635">
        <v>0</v>
      </c>
      <c r="N635">
        <f t="shared" si="108"/>
        <v>1</v>
      </c>
      <c r="O635">
        <f t="shared" si="109"/>
        <v>0</v>
      </c>
      <c r="P635">
        <f t="shared" si="110"/>
        <v>0</v>
      </c>
      <c r="Q635">
        <f t="shared" si="111"/>
        <v>0</v>
      </c>
      <c r="R635">
        <f t="shared" si="113"/>
        <v>0</v>
      </c>
      <c r="S635">
        <f t="shared" si="114"/>
        <v>0</v>
      </c>
      <c r="T635">
        <f t="shared" si="115"/>
        <v>0</v>
      </c>
      <c r="U635">
        <f t="shared" si="112"/>
        <v>0</v>
      </c>
      <c r="V635">
        <f t="shared" si="116"/>
        <v>0</v>
      </c>
      <c r="W635">
        <f t="shared" si="117"/>
        <v>0</v>
      </c>
      <c r="X635">
        <f t="shared" si="118"/>
        <v>0</v>
      </c>
      <c r="Y635">
        <f t="shared" si="119"/>
        <v>0</v>
      </c>
    </row>
    <row r="636" spans="1:25" x14ac:dyDescent="0.25">
      <c r="A636" t="s">
        <v>564</v>
      </c>
      <c r="B636" t="s">
        <v>23</v>
      </c>
      <c r="C636">
        <v>2013</v>
      </c>
      <c r="D636" t="s">
        <v>565</v>
      </c>
      <c r="E636" t="s">
        <v>566</v>
      </c>
      <c r="F636" t="s">
        <v>20</v>
      </c>
      <c r="G636" t="s">
        <v>21</v>
      </c>
      <c r="H636">
        <v>51000</v>
      </c>
      <c r="I636">
        <v>556350776.48908997</v>
      </c>
      <c r="J636">
        <v>323721859.64222503</v>
      </c>
      <c r="K636">
        <v>1019119697.26754</v>
      </c>
      <c r="L636">
        <v>1</v>
      </c>
      <c r="M636">
        <v>0</v>
      </c>
      <c r="N636">
        <f t="shared" si="108"/>
        <v>1</v>
      </c>
      <c r="O636">
        <f t="shared" si="109"/>
        <v>0</v>
      </c>
      <c r="P636">
        <f t="shared" si="110"/>
        <v>0</v>
      </c>
      <c r="Q636">
        <f t="shared" si="111"/>
        <v>0</v>
      </c>
      <c r="R636">
        <f t="shared" si="113"/>
        <v>0</v>
      </c>
      <c r="S636">
        <f t="shared" si="114"/>
        <v>0</v>
      </c>
      <c r="T636">
        <f t="shared" si="115"/>
        <v>0</v>
      </c>
      <c r="U636">
        <f t="shared" si="112"/>
        <v>0</v>
      </c>
      <c r="V636">
        <f t="shared" si="116"/>
        <v>0</v>
      </c>
      <c r="W636">
        <f t="shared" si="117"/>
        <v>0</v>
      </c>
      <c r="X636">
        <f t="shared" si="118"/>
        <v>0</v>
      </c>
      <c r="Y636">
        <f t="shared" si="119"/>
        <v>0</v>
      </c>
    </row>
    <row r="637" spans="1:25" x14ac:dyDescent="0.25">
      <c r="A637" t="s">
        <v>567</v>
      </c>
      <c r="B637" t="s">
        <v>23</v>
      </c>
      <c r="C637">
        <v>2013</v>
      </c>
      <c r="D637" t="s">
        <v>568</v>
      </c>
      <c r="E637" t="s">
        <v>569</v>
      </c>
      <c r="F637" t="s">
        <v>43</v>
      </c>
      <c r="G637" t="s">
        <v>21</v>
      </c>
      <c r="H637">
        <v>7800</v>
      </c>
      <c r="I637">
        <v>274894829.958718</v>
      </c>
      <c r="J637">
        <v>227192844.50560299</v>
      </c>
      <c r="K637">
        <v>1641232553.56792</v>
      </c>
      <c r="L637">
        <v>1</v>
      </c>
      <c r="M637">
        <v>0</v>
      </c>
      <c r="N637">
        <f t="shared" si="108"/>
        <v>0</v>
      </c>
      <c r="O637">
        <f t="shared" si="109"/>
        <v>0</v>
      </c>
      <c r="P637">
        <f t="shared" si="110"/>
        <v>0</v>
      </c>
      <c r="Q637">
        <f t="shared" si="111"/>
        <v>1</v>
      </c>
      <c r="R637">
        <f t="shared" si="113"/>
        <v>0</v>
      </c>
      <c r="S637">
        <f t="shared" si="114"/>
        <v>0</v>
      </c>
      <c r="T637">
        <f t="shared" si="115"/>
        <v>0</v>
      </c>
      <c r="U637">
        <f t="shared" si="112"/>
        <v>0</v>
      </c>
      <c r="V637">
        <f t="shared" si="116"/>
        <v>0</v>
      </c>
      <c r="W637">
        <f t="shared" si="117"/>
        <v>0</v>
      </c>
      <c r="X637">
        <f t="shared" si="118"/>
        <v>0</v>
      </c>
      <c r="Y637">
        <f t="shared" si="119"/>
        <v>0</v>
      </c>
    </row>
    <row r="638" spans="1:25" x14ac:dyDescent="0.25">
      <c r="A638" t="s">
        <v>570</v>
      </c>
      <c r="B638" t="s">
        <v>23</v>
      </c>
      <c r="C638">
        <v>2013</v>
      </c>
      <c r="D638" t="s">
        <v>571</v>
      </c>
      <c r="E638" t="s">
        <v>572</v>
      </c>
      <c r="F638" t="s">
        <v>20</v>
      </c>
      <c r="G638" t="s">
        <v>21</v>
      </c>
      <c r="H638">
        <v>30000</v>
      </c>
      <c r="I638">
        <v>243065421.66306299</v>
      </c>
      <c r="J638">
        <v>228591861.60802001</v>
      </c>
      <c r="K638">
        <v>350127186.94712001</v>
      </c>
      <c r="L638">
        <v>1</v>
      </c>
      <c r="M638">
        <v>0</v>
      </c>
      <c r="N638">
        <f t="shared" si="108"/>
        <v>1</v>
      </c>
      <c r="O638">
        <f t="shared" si="109"/>
        <v>0</v>
      </c>
      <c r="P638">
        <f t="shared" si="110"/>
        <v>0</v>
      </c>
      <c r="Q638">
        <f t="shared" si="111"/>
        <v>0</v>
      </c>
      <c r="R638">
        <f t="shared" si="113"/>
        <v>0</v>
      </c>
      <c r="S638">
        <f t="shared" si="114"/>
        <v>0</v>
      </c>
      <c r="T638">
        <f t="shared" si="115"/>
        <v>0</v>
      </c>
      <c r="U638">
        <f t="shared" si="112"/>
        <v>0</v>
      </c>
      <c r="V638">
        <f t="shared" si="116"/>
        <v>0</v>
      </c>
      <c r="W638">
        <f t="shared" si="117"/>
        <v>0</v>
      </c>
      <c r="X638">
        <f t="shared" si="118"/>
        <v>0</v>
      </c>
      <c r="Y638">
        <f t="shared" si="119"/>
        <v>0</v>
      </c>
    </row>
    <row r="639" spans="1:25" x14ac:dyDescent="0.25">
      <c r="A639" t="s">
        <v>573</v>
      </c>
      <c r="B639" t="s">
        <v>56</v>
      </c>
      <c r="C639">
        <v>2013</v>
      </c>
      <c r="D639" t="s">
        <v>574</v>
      </c>
      <c r="E639" t="s">
        <v>575</v>
      </c>
      <c r="F639" t="s">
        <v>39</v>
      </c>
      <c r="G639" t="s">
        <v>21</v>
      </c>
      <c r="H639">
        <v>4918000</v>
      </c>
      <c r="I639">
        <v>4633566876.9361601</v>
      </c>
      <c r="J639">
        <v>4313844561.08249</v>
      </c>
      <c r="K639">
        <v>14882448756.841801</v>
      </c>
      <c r="L639">
        <v>1</v>
      </c>
      <c r="M639">
        <v>0</v>
      </c>
      <c r="N639">
        <f t="shared" si="108"/>
        <v>0</v>
      </c>
      <c r="O639">
        <f t="shared" si="109"/>
        <v>0</v>
      </c>
      <c r="P639">
        <f t="shared" si="110"/>
        <v>1</v>
      </c>
      <c r="Q639">
        <f t="shared" si="111"/>
        <v>0</v>
      </c>
      <c r="R639">
        <f t="shared" si="113"/>
        <v>0</v>
      </c>
      <c r="S639">
        <f t="shared" si="114"/>
        <v>0</v>
      </c>
      <c r="T639">
        <f t="shared" si="115"/>
        <v>0</v>
      </c>
      <c r="U639">
        <f t="shared" si="112"/>
        <v>0</v>
      </c>
      <c r="V639">
        <f t="shared" si="116"/>
        <v>0</v>
      </c>
      <c r="W639">
        <f t="shared" si="117"/>
        <v>0</v>
      </c>
      <c r="X639">
        <f t="shared" si="118"/>
        <v>0</v>
      </c>
      <c r="Y639">
        <f t="shared" si="119"/>
        <v>0</v>
      </c>
    </row>
    <row r="640" spans="1:25" x14ac:dyDescent="0.25">
      <c r="A640" t="s">
        <v>576</v>
      </c>
      <c r="B640" t="s">
        <v>171</v>
      </c>
      <c r="C640">
        <v>2013</v>
      </c>
      <c r="D640" t="s">
        <v>577</v>
      </c>
      <c r="E640" t="s">
        <v>578</v>
      </c>
      <c r="F640" t="s">
        <v>43</v>
      </c>
      <c r="G640" t="s">
        <v>21</v>
      </c>
      <c r="H640">
        <v>950</v>
      </c>
      <c r="I640">
        <v>44058872.446484298</v>
      </c>
      <c r="J640">
        <v>39760188.612166598</v>
      </c>
      <c r="K640">
        <v>71544033.934012994</v>
      </c>
      <c r="L640">
        <v>1</v>
      </c>
      <c r="M640">
        <v>0</v>
      </c>
      <c r="N640">
        <f t="shared" si="108"/>
        <v>0</v>
      </c>
      <c r="O640">
        <f t="shared" si="109"/>
        <v>0</v>
      </c>
      <c r="P640">
        <f t="shared" si="110"/>
        <v>0</v>
      </c>
      <c r="Q640">
        <f t="shared" si="111"/>
        <v>1</v>
      </c>
      <c r="R640">
        <f t="shared" si="113"/>
        <v>0</v>
      </c>
      <c r="S640">
        <f t="shared" si="114"/>
        <v>0</v>
      </c>
      <c r="T640">
        <f t="shared" si="115"/>
        <v>0</v>
      </c>
      <c r="U640">
        <f t="shared" si="112"/>
        <v>0</v>
      </c>
      <c r="V640">
        <f t="shared" si="116"/>
        <v>0</v>
      </c>
      <c r="W640">
        <f t="shared" si="117"/>
        <v>0</v>
      </c>
      <c r="X640">
        <f t="shared" si="118"/>
        <v>0</v>
      </c>
      <c r="Y640">
        <f t="shared" si="119"/>
        <v>0</v>
      </c>
    </row>
    <row r="641" spans="1:25" x14ac:dyDescent="0.25">
      <c r="A641" t="s">
        <v>579</v>
      </c>
      <c r="B641" t="s">
        <v>171</v>
      </c>
      <c r="C641">
        <v>2013</v>
      </c>
      <c r="D641" t="s">
        <v>580</v>
      </c>
      <c r="E641" t="s">
        <v>581</v>
      </c>
      <c r="F641" t="s">
        <v>20</v>
      </c>
      <c r="G641" t="s">
        <v>21</v>
      </c>
      <c r="H641">
        <v>12800</v>
      </c>
      <c r="I641">
        <v>93825625.362100706</v>
      </c>
      <c r="J641">
        <v>93081670.902148098</v>
      </c>
      <c r="K641">
        <v>97683809.939430401</v>
      </c>
      <c r="L641">
        <v>1</v>
      </c>
      <c r="M641">
        <v>0</v>
      </c>
      <c r="N641">
        <f t="shared" si="108"/>
        <v>1</v>
      </c>
      <c r="O641">
        <f t="shared" si="109"/>
        <v>0</v>
      </c>
      <c r="P641">
        <f t="shared" si="110"/>
        <v>0</v>
      </c>
      <c r="Q641">
        <f t="shared" si="111"/>
        <v>0</v>
      </c>
      <c r="R641">
        <f t="shared" si="113"/>
        <v>0</v>
      </c>
      <c r="S641">
        <f t="shared" si="114"/>
        <v>0</v>
      </c>
      <c r="T641">
        <f t="shared" si="115"/>
        <v>0</v>
      </c>
      <c r="U641">
        <f t="shared" si="112"/>
        <v>0</v>
      </c>
      <c r="V641">
        <f t="shared" si="116"/>
        <v>0</v>
      </c>
      <c r="W641">
        <f t="shared" si="117"/>
        <v>0</v>
      </c>
      <c r="X641">
        <f t="shared" si="118"/>
        <v>0</v>
      </c>
      <c r="Y641">
        <f t="shared" si="119"/>
        <v>0</v>
      </c>
    </row>
    <row r="642" spans="1:25" x14ac:dyDescent="0.25">
      <c r="A642" t="s">
        <v>582</v>
      </c>
      <c r="B642" t="s">
        <v>171</v>
      </c>
      <c r="C642">
        <v>2013</v>
      </c>
      <c r="D642" t="s">
        <v>583</v>
      </c>
      <c r="E642" t="s">
        <v>584</v>
      </c>
      <c r="F642" t="s">
        <v>156</v>
      </c>
      <c r="G642" t="s">
        <v>30</v>
      </c>
      <c r="H642">
        <v>777929</v>
      </c>
      <c r="I642">
        <v>1749077798.99176</v>
      </c>
      <c r="J642">
        <v>1646204388.47297</v>
      </c>
      <c r="K642">
        <v>2392146679.0188498</v>
      </c>
      <c r="L642">
        <v>1</v>
      </c>
      <c r="M642">
        <v>1</v>
      </c>
      <c r="N642">
        <f t="shared" si="108"/>
        <v>0</v>
      </c>
      <c r="O642">
        <f t="shared" si="109"/>
        <v>0</v>
      </c>
      <c r="P642">
        <f t="shared" si="110"/>
        <v>0</v>
      </c>
      <c r="Q642">
        <f t="shared" si="111"/>
        <v>0</v>
      </c>
      <c r="R642">
        <f t="shared" si="113"/>
        <v>0</v>
      </c>
      <c r="S642">
        <f t="shared" si="114"/>
        <v>0</v>
      </c>
      <c r="T642">
        <f t="shared" si="115"/>
        <v>0</v>
      </c>
      <c r="U642">
        <f t="shared" si="112"/>
        <v>0</v>
      </c>
      <c r="V642">
        <f t="shared" si="116"/>
        <v>0</v>
      </c>
      <c r="W642">
        <f t="shared" si="117"/>
        <v>0</v>
      </c>
      <c r="X642">
        <f t="shared" si="118"/>
        <v>0</v>
      </c>
      <c r="Y642">
        <f t="shared" si="119"/>
        <v>0</v>
      </c>
    </row>
    <row r="643" spans="1:25" x14ac:dyDescent="0.25">
      <c r="A643" t="s">
        <v>585</v>
      </c>
      <c r="B643" t="s">
        <v>171</v>
      </c>
      <c r="C643">
        <v>2013</v>
      </c>
      <c r="D643" t="s">
        <v>586</v>
      </c>
      <c r="E643" t="s">
        <v>587</v>
      </c>
      <c r="F643" t="s">
        <v>20</v>
      </c>
      <c r="G643" t="s">
        <v>30</v>
      </c>
      <c r="H643">
        <v>2122790</v>
      </c>
      <c r="I643">
        <v>6548110890.5703297</v>
      </c>
      <c r="J643">
        <v>6543175879.3028898</v>
      </c>
      <c r="K643">
        <v>11668762448.619301</v>
      </c>
      <c r="L643">
        <v>1</v>
      </c>
      <c r="M643">
        <v>1</v>
      </c>
      <c r="N643">
        <f t="shared" ref="N643:N706" si="120">IF(F643="Chemicals",1,0)</f>
        <v>1</v>
      </c>
      <c r="O643">
        <f t="shared" ref="O643:O706" si="121">IF(F643="Food &amp; Staples Retailing",1,0)</f>
        <v>0</v>
      </c>
      <c r="P643">
        <f t="shared" ref="P643:P706" si="122">IF(F643="Air Transportation - Airlines",1,0)</f>
        <v>0</v>
      </c>
      <c r="Q643">
        <f t="shared" ref="Q643:Q706" si="123">IF(F643="Mining - Iron, Aluminum, Other Metals",1,0)</f>
        <v>0</v>
      </c>
      <c r="R643">
        <f t="shared" si="113"/>
        <v>0</v>
      </c>
      <c r="S643">
        <f t="shared" si="114"/>
        <v>0</v>
      </c>
      <c r="T643">
        <f t="shared" si="115"/>
        <v>0</v>
      </c>
      <c r="U643">
        <f t="shared" ref="U643:U706" si="124">IF(F643="Mining - Other (Precious Metals and Gems)",1,0)</f>
        <v>0</v>
      </c>
      <c r="V643">
        <f t="shared" si="116"/>
        <v>0</v>
      </c>
      <c r="W643">
        <f t="shared" si="117"/>
        <v>0</v>
      </c>
      <c r="X643">
        <f t="shared" si="118"/>
        <v>0</v>
      </c>
      <c r="Y643">
        <f t="shared" si="119"/>
        <v>0</v>
      </c>
    </row>
    <row r="644" spans="1:25" x14ac:dyDescent="0.25">
      <c r="A644" t="s">
        <v>588</v>
      </c>
      <c r="B644" t="s">
        <v>147</v>
      </c>
      <c r="C644">
        <v>2013</v>
      </c>
      <c r="D644" t="s">
        <v>589</v>
      </c>
      <c r="E644" t="s">
        <v>590</v>
      </c>
      <c r="F644" t="s">
        <v>156</v>
      </c>
      <c r="G644" t="s">
        <v>21</v>
      </c>
      <c r="H644">
        <v>3200</v>
      </c>
      <c r="I644">
        <v>17348463.950528301</v>
      </c>
      <c r="J644">
        <v>17192703.394332401</v>
      </c>
      <c r="K644">
        <v>36404795.889049001</v>
      </c>
      <c r="L644">
        <v>1</v>
      </c>
      <c r="M644">
        <v>0</v>
      </c>
      <c r="N644">
        <f t="shared" si="120"/>
        <v>0</v>
      </c>
      <c r="O644">
        <f t="shared" si="121"/>
        <v>0</v>
      </c>
      <c r="P644">
        <f t="shared" si="122"/>
        <v>0</v>
      </c>
      <c r="Q644">
        <f t="shared" si="123"/>
        <v>0</v>
      </c>
      <c r="R644">
        <f t="shared" ref="R644:R707" si="125">IF(F644="Electrical Equipment and Machinery",1,0)</f>
        <v>0</v>
      </c>
      <c r="S644">
        <f t="shared" ref="S644:S707" si="126">IF(F644="Aerospace &amp; Defense",1,0)</f>
        <v>0</v>
      </c>
      <c r="T644">
        <f t="shared" ref="T644:T707" si="127">IF(F644="Food &amp; Beverage Processing",1,0)</f>
        <v>0</v>
      </c>
      <c r="U644">
        <f t="shared" si="124"/>
        <v>0</v>
      </c>
      <c r="V644">
        <f t="shared" si="116"/>
        <v>0</v>
      </c>
      <c r="W644">
        <f t="shared" si="117"/>
        <v>0</v>
      </c>
      <c r="X644">
        <f t="shared" si="118"/>
        <v>0</v>
      </c>
      <c r="Y644">
        <f t="shared" si="119"/>
        <v>0</v>
      </c>
    </row>
    <row r="645" spans="1:25" x14ac:dyDescent="0.25">
      <c r="A645" t="s">
        <v>591</v>
      </c>
      <c r="B645" t="s">
        <v>71</v>
      </c>
      <c r="C645">
        <v>2013</v>
      </c>
      <c r="D645" t="s">
        <v>592</v>
      </c>
      <c r="E645" t="s">
        <v>593</v>
      </c>
      <c r="F645" t="s">
        <v>39</v>
      </c>
      <c r="G645" t="s">
        <v>21</v>
      </c>
      <c r="H645">
        <v>2005700</v>
      </c>
      <c r="I645">
        <v>1962353000</v>
      </c>
      <c r="J645">
        <v>1832955000</v>
      </c>
      <c r="K645">
        <v>1865824000</v>
      </c>
      <c r="L645">
        <v>1</v>
      </c>
      <c r="M645">
        <v>0</v>
      </c>
      <c r="N645">
        <f t="shared" si="120"/>
        <v>0</v>
      </c>
      <c r="O645">
        <f t="shared" si="121"/>
        <v>0</v>
      </c>
      <c r="P645">
        <f t="shared" si="122"/>
        <v>1</v>
      </c>
      <c r="Q645">
        <f t="shared" si="123"/>
        <v>0</v>
      </c>
      <c r="R645">
        <f t="shared" si="125"/>
        <v>0</v>
      </c>
      <c r="S645">
        <f t="shared" si="126"/>
        <v>0</v>
      </c>
      <c r="T645">
        <f t="shared" si="127"/>
        <v>0</v>
      </c>
      <c r="U645">
        <f t="shared" si="124"/>
        <v>0</v>
      </c>
      <c r="V645">
        <f t="shared" si="116"/>
        <v>0</v>
      </c>
      <c r="W645">
        <f t="shared" si="117"/>
        <v>0</v>
      </c>
      <c r="X645">
        <f t="shared" si="118"/>
        <v>0</v>
      </c>
      <c r="Y645">
        <f t="shared" si="119"/>
        <v>0</v>
      </c>
    </row>
    <row r="646" spans="1:25" x14ac:dyDescent="0.25">
      <c r="A646" t="s">
        <v>594</v>
      </c>
      <c r="B646" t="s">
        <v>49</v>
      </c>
      <c r="C646">
        <v>2013</v>
      </c>
      <c r="D646" t="s">
        <v>595</v>
      </c>
      <c r="E646" t="s">
        <v>596</v>
      </c>
      <c r="F646" t="s">
        <v>145</v>
      </c>
      <c r="G646" t="s">
        <v>30</v>
      </c>
      <c r="H646">
        <v>61095523</v>
      </c>
      <c r="I646">
        <v>18498258391.387001</v>
      </c>
      <c r="J646">
        <v>16863257335.8666</v>
      </c>
      <c r="K646">
        <v>36224007810.8508</v>
      </c>
      <c r="L646">
        <v>1</v>
      </c>
      <c r="M646">
        <v>1</v>
      </c>
      <c r="N646">
        <f t="shared" si="120"/>
        <v>0</v>
      </c>
      <c r="O646">
        <f t="shared" si="121"/>
        <v>0</v>
      </c>
      <c r="P646">
        <f t="shared" si="122"/>
        <v>0</v>
      </c>
      <c r="Q646">
        <f t="shared" si="123"/>
        <v>0</v>
      </c>
      <c r="R646">
        <f t="shared" si="125"/>
        <v>0</v>
      </c>
      <c r="S646">
        <f t="shared" si="126"/>
        <v>0</v>
      </c>
      <c r="T646">
        <f t="shared" si="127"/>
        <v>0</v>
      </c>
      <c r="U646">
        <f t="shared" si="124"/>
        <v>0</v>
      </c>
      <c r="V646">
        <f t="shared" ref="V646:V709" si="128">IF(F646="Construction Materials",1,0)</f>
        <v>1</v>
      </c>
      <c r="W646">
        <f t="shared" ref="W646:W709" si="129">IF(F646="Building Products",1,0)</f>
        <v>0</v>
      </c>
      <c r="X646">
        <f t="shared" ref="X646:X709" si="130">IF(F646="Tires",1,0)</f>
        <v>0</v>
      </c>
      <c r="Y646">
        <f t="shared" ref="Y646:Y709" si="131">IF(F646="Home building",1,0)</f>
        <v>0</v>
      </c>
    </row>
    <row r="647" spans="1:25" x14ac:dyDescent="0.25">
      <c r="A647" t="s">
        <v>597</v>
      </c>
      <c r="B647" t="s">
        <v>75</v>
      </c>
      <c r="C647">
        <v>2013</v>
      </c>
      <c r="D647" t="s">
        <v>598</v>
      </c>
      <c r="E647" t="s">
        <v>599</v>
      </c>
      <c r="F647" t="s">
        <v>124</v>
      </c>
      <c r="G647" t="s">
        <v>30</v>
      </c>
      <c r="H647">
        <v>1882389</v>
      </c>
      <c r="I647">
        <v>24254538737.597599</v>
      </c>
      <c r="J647">
        <v>19376715220.603802</v>
      </c>
      <c r="K647">
        <v>47472028710.154099</v>
      </c>
      <c r="L647">
        <v>1</v>
      </c>
      <c r="M647">
        <v>1</v>
      </c>
      <c r="N647">
        <f t="shared" si="120"/>
        <v>0</v>
      </c>
      <c r="O647">
        <f t="shared" si="121"/>
        <v>0</v>
      </c>
      <c r="P647">
        <f t="shared" si="122"/>
        <v>0</v>
      </c>
      <c r="Q647">
        <f t="shared" si="123"/>
        <v>0</v>
      </c>
      <c r="R647">
        <f t="shared" si="125"/>
        <v>0</v>
      </c>
      <c r="S647">
        <f t="shared" si="126"/>
        <v>0</v>
      </c>
      <c r="T647">
        <f t="shared" si="127"/>
        <v>1</v>
      </c>
      <c r="U647">
        <f t="shared" si="124"/>
        <v>0</v>
      </c>
      <c r="V647">
        <f t="shared" si="128"/>
        <v>0</v>
      </c>
      <c r="W647">
        <f t="shared" si="129"/>
        <v>0</v>
      </c>
      <c r="X647">
        <f t="shared" si="130"/>
        <v>0</v>
      </c>
      <c r="Y647">
        <f t="shared" si="131"/>
        <v>0</v>
      </c>
    </row>
    <row r="648" spans="1:25" x14ac:dyDescent="0.25">
      <c r="A648" t="s">
        <v>600</v>
      </c>
      <c r="B648" t="s">
        <v>56</v>
      </c>
      <c r="C648">
        <v>2013</v>
      </c>
      <c r="D648" t="s">
        <v>601</v>
      </c>
      <c r="E648" t="s">
        <v>602</v>
      </c>
      <c r="F648" t="s">
        <v>20</v>
      </c>
      <c r="G648" t="s">
        <v>21</v>
      </c>
      <c r="H648">
        <v>40000</v>
      </c>
      <c r="I648">
        <v>289531339.785878</v>
      </c>
      <c r="J648">
        <v>255364966.85446501</v>
      </c>
      <c r="K648">
        <v>492697756.05528003</v>
      </c>
      <c r="L648">
        <v>1</v>
      </c>
      <c r="M648">
        <v>0</v>
      </c>
      <c r="N648">
        <f t="shared" si="120"/>
        <v>1</v>
      </c>
      <c r="O648">
        <f t="shared" si="121"/>
        <v>0</v>
      </c>
      <c r="P648">
        <f t="shared" si="122"/>
        <v>0</v>
      </c>
      <c r="Q648">
        <f t="shared" si="123"/>
        <v>0</v>
      </c>
      <c r="R648">
        <f t="shared" si="125"/>
        <v>0</v>
      </c>
      <c r="S648">
        <f t="shared" si="126"/>
        <v>0</v>
      </c>
      <c r="T648">
        <f t="shared" si="127"/>
        <v>0</v>
      </c>
      <c r="U648">
        <f t="shared" si="124"/>
        <v>0</v>
      </c>
      <c r="V648">
        <f t="shared" si="128"/>
        <v>0</v>
      </c>
      <c r="W648">
        <f t="shared" si="129"/>
        <v>0</v>
      </c>
      <c r="X648">
        <f t="shared" si="130"/>
        <v>0</v>
      </c>
      <c r="Y648">
        <f t="shared" si="131"/>
        <v>0</v>
      </c>
    </row>
    <row r="649" spans="1:25" x14ac:dyDescent="0.25">
      <c r="A649" t="s">
        <v>603</v>
      </c>
      <c r="B649" t="s">
        <v>56</v>
      </c>
      <c r="C649">
        <v>2013</v>
      </c>
      <c r="D649" t="s">
        <v>604</v>
      </c>
      <c r="E649" t="s">
        <v>605</v>
      </c>
      <c r="F649" t="s">
        <v>43</v>
      </c>
      <c r="G649" t="s">
        <v>21</v>
      </c>
      <c r="H649">
        <v>350000</v>
      </c>
      <c r="I649">
        <v>1772401544.1164701</v>
      </c>
      <c r="J649">
        <v>1818733570.8897099</v>
      </c>
      <c r="K649">
        <v>4159176250.7824898</v>
      </c>
      <c r="L649">
        <v>1</v>
      </c>
      <c r="M649">
        <v>0</v>
      </c>
      <c r="N649">
        <f t="shared" si="120"/>
        <v>0</v>
      </c>
      <c r="O649">
        <f t="shared" si="121"/>
        <v>0</v>
      </c>
      <c r="P649">
        <f t="shared" si="122"/>
        <v>0</v>
      </c>
      <c r="Q649">
        <f t="shared" si="123"/>
        <v>1</v>
      </c>
      <c r="R649">
        <f t="shared" si="125"/>
        <v>0</v>
      </c>
      <c r="S649">
        <f t="shared" si="126"/>
        <v>0</v>
      </c>
      <c r="T649">
        <f t="shared" si="127"/>
        <v>0</v>
      </c>
      <c r="U649">
        <f t="shared" si="124"/>
        <v>0</v>
      </c>
      <c r="V649">
        <f t="shared" si="128"/>
        <v>0</v>
      </c>
      <c r="W649">
        <f t="shared" si="129"/>
        <v>0</v>
      </c>
      <c r="X649">
        <f t="shared" si="130"/>
        <v>0</v>
      </c>
      <c r="Y649">
        <f t="shared" si="131"/>
        <v>0</v>
      </c>
    </row>
    <row r="650" spans="1:25" x14ac:dyDescent="0.25">
      <c r="A650" t="s">
        <v>606</v>
      </c>
      <c r="B650" t="s">
        <v>56</v>
      </c>
      <c r="C650">
        <v>2013</v>
      </c>
      <c r="D650" t="s">
        <v>607</v>
      </c>
      <c r="E650" t="s">
        <v>608</v>
      </c>
      <c r="F650" t="s">
        <v>20</v>
      </c>
      <c r="G650" t="s">
        <v>21</v>
      </c>
      <c r="H650">
        <v>1040000</v>
      </c>
      <c r="I650">
        <v>5244157962.1514902</v>
      </c>
      <c r="J650">
        <v>5195711100.9454098</v>
      </c>
      <c r="K650">
        <v>3409339490.5378699</v>
      </c>
      <c r="L650">
        <v>1</v>
      </c>
      <c r="M650">
        <v>0</v>
      </c>
      <c r="N650">
        <f t="shared" si="120"/>
        <v>1</v>
      </c>
      <c r="O650">
        <f t="shared" si="121"/>
        <v>0</v>
      </c>
      <c r="P650">
        <f t="shared" si="122"/>
        <v>0</v>
      </c>
      <c r="Q650">
        <f t="shared" si="123"/>
        <v>0</v>
      </c>
      <c r="R650">
        <f t="shared" si="125"/>
        <v>0</v>
      </c>
      <c r="S650">
        <f t="shared" si="126"/>
        <v>0</v>
      </c>
      <c r="T650">
        <f t="shared" si="127"/>
        <v>0</v>
      </c>
      <c r="U650">
        <f t="shared" si="124"/>
        <v>0</v>
      </c>
      <c r="V650">
        <f t="shared" si="128"/>
        <v>0</v>
      </c>
      <c r="W650">
        <f t="shared" si="129"/>
        <v>0</v>
      </c>
      <c r="X650">
        <f t="shared" si="130"/>
        <v>0</v>
      </c>
      <c r="Y650">
        <f t="shared" si="131"/>
        <v>0</v>
      </c>
    </row>
    <row r="651" spans="1:25" x14ac:dyDescent="0.25">
      <c r="A651" t="s">
        <v>609</v>
      </c>
      <c r="B651" t="s">
        <v>23</v>
      </c>
      <c r="C651">
        <v>2013</v>
      </c>
      <c r="D651" t="s">
        <v>610</v>
      </c>
      <c r="E651" t="s">
        <v>611</v>
      </c>
      <c r="F651" t="s">
        <v>20</v>
      </c>
      <c r="G651" t="s">
        <v>21</v>
      </c>
      <c r="H651">
        <v>33000</v>
      </c>
      <c r="I651">
        <v>248173933.55612299</v>
      </c>
      <c r="J651">
        <v>190663396.89404401</v>
      </c>
      <c r="K651">
        <v>438175368.58659297</v>
      </c>
      <c r="L651">
        <v>1</v>
      </c>
      <c r="M651">
        <v>0</v>
      </c>
      <c r="N651">
        <f t="shared" si="120"/>
        <v>1</v>
      </c>
      <c r="O651">
        <f t="shared" si="121"/>
        <v>0</v>
      </c>
      <c r="P651">
        <f t="shared" si="122"/>
        <v>0</v>
      </c>
      <c r="Q651">
        <f t="shared" si="123"/>
        <v>0</v>
      </c>
      <c r="R651">
        <f t="shared" si="125"/>
        <v>0</v>
      </c>
      <c r="S651">
        <f t="shared" si="126"/>
        <v>0</v>
      </c>
      <c r="T651">
        <f t="shared" si="127"/>
        <v>0</v>
      </c>
      <c r="U651">
        <f t="shared" si="124"/>
        <v>0</v>
      </c>
      <c r="V651">
        <f t="shared" si="128"/>
        <v>0</v>
      </c>
      <c r="W651">
        <f t="shared" si="129"/>
        <v>0</v>
      </c>
      <c r="X651">
        <f t="shared" si="130"/>
        <v>0</v>
      </c>
      <c r="Y651">
        <f t="shared" si="131"/>
        <v>0</v>
      </c>
    </row>
    <row r="652" spans="1:25" x14ac:dyDescent="0.25">
      <c r="A652" t="s">
        <v>612</v>
      </c>
      <c r="B652" t="s">
        <v>23</v>
      </c>
      <c r="C652">
        <v>2013</v>
      </c>
      <c r="D652" t="s">
        <v>613</v>
      </c>
      <c r="E652" t="s">
        <v>614</v>
      </c>
      <c r="F652" t="s">
        <v>43</v>
      </c>
      <c r="G652" t="s">
        <v>21</v>
      </c>
      <c r="H652">
        <v>9500000</v>
      </c>
      <c r="I652">
        <v>15887825830.5485</v>
      </c>
      <c r="J652">
        <v>14842268527.6194</v>
      </c>
      <c r="K652">
        <v>19933603302.5359</v>
      </c>
      <c r="L652">
        <v>1</v>
      </c>
      <c r="M652">
        <v>0</v>
      </c>
      <c r="N652">
        <f t="shared" si="120"/>
        <v>0</v>
      </c>
      <c r="O652">
        <f t="shared" si="121"/>
        <v>0</v>
      </c>
      <c r="P652">
        <f t="shared" si="122"/>
        <v>0</v>
      </c>
      <c r="Q652">
        <f t="shared" si="123"/>
        <v>1</v>
      </c>
      <c r="R652">
        <f t="shared" si="125"/>
        <v>0</v>
      </c>
      <c r="S652">
        <f t="shared" si="126"/>
        <v>0</v>
      </c>
      <c r="T652">
        <f t="shared" si="127"/>
        <v>0</v>
      </c>
      <c r="U652">
        <f t="shared" si="124"/>
        <v>0</v>
      </c>
      <c r="V652">
        <f t="shared" si="128"/>
        <v>0</v>
      </c>
      <c r="W652">
        <f t="shared" si="129"/>
        <v>0</v>
      </c>
      <c r="X652">
        <f t="shared" si="130"/>
        <v>0</v>
      </c>
      <c r="Y652">
        <f t="shared" si="131"/>
        <v>0</v>
      </c>
    </row>
    <row r="653" spans="1:25" x14ac:dyDescent="0.25">
      <c r="A653" t="s">
        <v>615</v>
      </c>
      <c r="B653" t="s">
        <v>17</v>
      </c>
      <c r="C653">
        <v>2013</v>
      </c>
      <c r="D653" t="s">
        <v>616</v>
      </c>
      <c r="E653" t="s">
        <v>617</v>
      </c>
      <c r="F653" t="s">
        <v>102</v>
      </c>
      <c r="G653" t="s">
        <v>30</v>
      </c>
      <c r="H653">
        <v>399000</v>
      </c>
      <c r="I653">
        <v>15878584370.093</v>
      </c>
      <c r="J653">
        <v>15658557796.8354</v>
      </c>
      <c r="K653">
        <v>10206643314.41</v>
      </c>
      <c r="L653">
        <v>1</v>
      </c>
      <c r="M653">
        <v>1</v>
      </c>
      <c r="N653">
        <f t="shared" si="120"/>
        <v>0</v>
      </c>
      <c r="O653">
        <f t="shared" si="121"/>
        <v>0</v>
      </c>
      <c r="P653">
        <f t="shared" si="122"/>
        <v>0</v>
      </c>
      <c r="Q653">
        <f t="shared" si="123"/>
        <v>0</v>
      </c>
      <c r="R653">
        <f t="shared" si="125"/>
        <v>1</v>
      </c>
      <c r="S653">
        <f t="shared" si="126"/>
        <v>0</v>
      </c>
      <c r="T653">
        <f t="shared" si="127"/>
        <v>0</v>
      </c>
      <c r="U653">
        <f t="shared" si="124"/>
        <v>0</v>
      </c>
      <c r="V653">
        <f t="shared" si="128"/>
        <v>0</v>
      </c>
      <c r="W653">
        <f t="shared" si="129"/>
        <v>0</v>
      </c>
      <c r="X653">
        <f t="shared" si="130"/>
        <v>0</v>
      </c>
      <c r="Y653">
        <f t="shared" si="131"/>
        <v>0</v>
      </c>
    </row>
    <row r="654" spans="1:25" x14ac:dyDescent="0.25">
      <c r="A654" t="s">
        <v>618</v>
      </c>
      <c r="B654" t="s">
        <v>17</v>
      </c>
      <c r="C654">
        <v>2013</v>
      </c>
      <c r="D654" t="s">
        <v>619</v>
      </c>
      <c r="E654" t="s">
        <v>620</v>
      </c>
      <c r="F654" t="s">
        <v>156</v>
      </c>
      <c r="G654" t="s">
        <v>21</v>
      </c>
      <c r="H654">
        <v>720000</v>
      </c>
      <c r="I654">
        <v>2785058581.95434</v>
      </c>
      <c r="J654">
        <v>2648894794.05725</v>
      </c>
      <c r="K654">
        <v>4022152433.8688202</v>
      </c>
      <c r="L654">
        <v>1</v>
      </c>
      <c r="M654">
        <v>0</v>
      </c>
      <c r="N654">
        <f t="shared" si="120"/>
        <v>0</v>
      </c>
      <c r="O654">
        <f t="shared" si="121"/>
        <v>0</v>
      </c>
      <c r="P654">
        <f t="shared" si="122"/>
        <v>0</v>
      </c>
      <c r="Q654">
        <f t="shared" si="123"/>
        <v>0</v>
      </c>
      <c r="R654">
        <f t="shared" si="125"/>
        <v>0</v>
      </c>
      <c r="S654">
        <f t="shared" si="126"/>
        <v>0</v>
      </c>
      <c r="T654">
        <f t="shared" si="127"/>
        <v>0</v>
      </c>
      <c r="U654">
        <f t="shared" si="124"/>
        <v>0</v>
      </c>
      <c r="V654">
        <f t="shared" si="128"/>
        <v>0</v>
      </c>
      <c r="W654">
        <f t="shared" si="129"/>
        <v>0</v>
      </c>
      <c r="X654">
        <f t="shared" si="130"/>
        <v>0</v>
      </c>
      <c r="Y654">
        <f t="shared" si="131"/>
        <v>0</v>
      </c>
    </row>
    <row r="655" spans="1:25" x14ac:dyDescent="0.25">
      <c r="A655" t="s">
        <v>621</v>
      </c>
      <c r="B655" t="s">
        <v>332</v>
      </c>
      <c r="C655">
        <v>2013</v>
      </c>
      <c r="D655" t="s">
        <v>622</v>
      </c>
      <c r="E655" t="s">
        <v>623</v>
      </c>
      <c r="F655" t="s">
        <v>145</v>
      </c>
      <c r="G655" t="s">
        <v>30</v>
      </c>
      <c r="H655">
        <v>106499295</v>
      </c>
      <c r="I655">
        <v>23113052976.515598</v>
      </c>
      <c r="J655">
        <v>21202621518.296001</v>
      </c>
      <c r="K655">
        <v>45000546149.644997</v>
      </c>
      <c r="L655">
        <v>1</v>
      </c>
      <c r="M655">
        <v>1</v>
      </c>
      <c r="N655">
        <f t="shared" si="120"/>
        <v>0</v>
      </c>
      <c r="O655">
        <f t="shared" si="121"/>
        <v>0</v>
      </c>
      <c r="P655">
        <f t="shared" si="122"/>
        <v>0</v>
      </c>
      <c r="Q655">
        <f t="shared" si="123"/>
        <v>0</v>
      </c>
      <c r="R655">
        <f t="shared" si="125"/>
        <v>0</v>
      </c>
      <c r="S655">
        <f t="shared" si="126"/>
        <v>0</v>
      </c>
      <c r="T655">
        <f t="shared" si="127"/>
        <v>0</v>
      </c>
      <c r="U655">
        <f t="shared" si="124"/>
        <v>0</v>
      </c>
      <c r="V655">
        <f t="shared" si="128"/>
        <v>1</v>
      </c>
      <c r="W655">
        <f t="shared" si="129"/>
        <v>0</v>
      </c>
      <c r="X655">
        <f t="shared" si="130"/>
        <v>0</v>
      </c>
      <c r="Y655">
        <f t="shared" si="131"/>
        <v>0</v>
      </c>
    </row>
    <row r="656" spans="1:25" x14ac:dyDescent="0.25">
      <c r="A656" t="s">
        <v>624</v>
      </c>
      <c r="B656" t="s">
        <v>71</v>
      </c>
      <c r="C656">
        <v>2013</v>
      </c>
      <c r="D656" t="s">
        <v>625</v>
      </c>
      <c r="E656" t="s">
        <v>626</v>
      </c>
      <c r="F656" t="s">
        <v>78</v>
      </c>
      <c r="G656" t="s">
        <v>30</v>
      </c>
      <c r="H656">
        <v>6107432</v>
      </c>
      <c r="I656">
        <v>37665000000</v>
      </c>
      <c r="J656">
        <v>33790000000</v>
      </c>
      <c r="K656">
        <v>41853000000</v>
      </c>
      <c r="L656">
        <v>1</v>
      </c>
      <c r="M656">
        <v>1</v>
      </c>
      <c r="N656">
        <f t="shared" si="120"/>
        <v>0</v>
      </c>
      <c r="O656">
        <f t="shared" si="121"/>
        <v>0</v>
      </c>
      <c r="P656">
        <f t="shared" si="122"/>
        <v>0</v>
      </c>
      <c r="Q656">
        <f t="shared" si="123"/>
        <v>0</v>
      </c>
      <c r="R656">
        <f t="shared" si="125"/>
        <v>0</v>
      </c>
      <c r="S656">
        <f t="shared" si="126"/>
        <v>1</v>
      </c>
      <c r="T656">
        <f t="shared" si="127"/>
        <v>0</v>
      </c>
      <c r="U656">
        <f t="shared" si="124"/>
        <v>0</v>
      </c>
      <c r="V656">
        <f t="shared" si="128"/>
        <v>0</v>
      </c>
      <c r="W656">
        <f t="shared" si="129"/>
        <v>0</v>
      </c>
      <c r="X656">
        <f t="shared" si="130"/>
        <v>0</v>
      </c>
      <c r="Y656">
        <f t="shared" si="131"/>
        <v>0</v>
      </c>
    </row>
    <row r="657" spans="1:25" x14ac:dyDescent="0.25">
      <c r="A657" t="s">
        <v>627</v>
      </c>
      <c r="B657" t="s">
        <v>71</v>
      </c>
      <c r="C657">
        <v>2013</v>
      </c>
      <c r="D657" t="s">
        <v>628</v>
      </c>
      <c r="E657" t="s">
        <v>629</v>
      </c>
      <c r="F657" t="s">
        <v>20</v>
      </c>
      <c r="G657" t="s">
        <v>30</v>
      </c>
      <c r="H657">
        <v>3479917</v>
      </c>
      <c r="I657">
        <v>11187000000</v>
      </c>
      <c r="J657">
        <v>10422000000</v>
      </c>
      <c r="K657">
        <v>8884000000</v>
      </c>
      <c r="L657">
        <v>1</v>
      </c>
      <c r="M657">
        <v>1</v>
      </c>
      <c r="N657">
        <f t="shared" si="120"/>
        <v>1</v>
      </c>
      <c r="O657">
        <f t="shared" si="121"/>
        <v>0</v>
      </c>
      <c r="P657">
        <f t="shared" si="122"/>
        <v>0</v>
      </c>
      <c r="Q657">
        <f t="shared" si="123"/>
        <v>0</v>
      </c>
      <c r="R657">
        <f t="shared" si="125"/>
        <v>0</v>
      </c>
      <c r="S657">
        <f t="shared" si="126"/>
        <v>0</v>
      </c>
      <c r="T657">
        <f t="shared" si="127"/>
        <v>0</v>
      </c>
      <c r="U657">
        <f t="shared" si="124"/>
        <v>0</v>
      </c>
      <c r="V657">
        <f t="shared" si="128"/>
        <v>0</v>
      </c>
      <c r="W657">
        <f t="shared" si="129"/>
        <v>0</v>
      </c>
      <c r="X657">
        <f t="shared" si="130"/>
        <v>0</v>
      </c>
      <c r="Y657">
        <f t="shared" si="131"/>
        <v>0</v>
      </c>
    </row>
    <row r="658" spans="1:25" x14ac:dyDescent="0.25">
      <c r="A658" t="s">
        <v>630</v>
      </c>
      <c r="B658" t="s">
        <v>256</v>
      </c>
      <c r="C658">
        <v>2013</v>
      </c>
      <c r="D658" t="s">
        <v>631</v>
      </c>
      <c r="E658" t="s">
        <v>632</v>
      </c>
      <c r="F658" t="s">
        <v>34</v>
      </c>
      <c r="G658" t="s">
        <v>21</v>
      </c>
      <c r="H658">
        <v>950000</v>
      </c>
      <c r="I658">
        <v>31366322580.645199</v>
      </c>
      <c r="J658">
        <v>28492645161.290298</v>
      </c>
      <c r="K658">
        <v>103725290322.58099</v>
      </c>
      <c r="L658">
        <v>1</v>
      </c>
      <c r="M658">
        <v>0</v>
      </c>
      <c r="N658">
        <f t="shared" si="120"/>
        <v>0</v>
      </c>
      <c r="O658">
        <f t="shared" si="121"/>
        <v>1</v>
      </c>
      <c r="P658">
        <f t="shared" si="122"/>
        <v>0</v>
      </c>
      <c r="Q658">
        <f t="shared" si="123"/>
        <v>0</v>
      </c>
      <c r="R658">
        <f t="shared" si="125"/>
        <v>0</v>
      </c>
      <c r="S658">
        <f t="shared" si="126"/>
        <v>0</v>
      </c>
      <c r="T658">
        <f t="shared" si="127"/>
        <v>0</v>
      </c>
      <c r="U658">
        <f t="shared" si="124"/>
        <v>0</v>
      </c>
      <c r="V658">
        <f t="shared" si="128"/>
        <v>0</v>
      </c>
      <c r="W658">
        <f t="shared" si="129"/>
        <v>0</v>
      </c>
      <c r="X658">
        <f t="shared" si="130"/>
        <v>0</v>
      </c>
      <c r="Y658">
        <f t="shared" si="131"/>
        <v>0</v>
      </c>
    </row>
    <row r="659" spans="1:25" x14ac:dyDescent="0.25">
      <c r="A659" t="s">
        <v>633</v>
      </c>
      <c r="B659" t="s">
        <v>171</v>
      </c>
      <c r="C659">
        <v>2013</v>
      </c>
      <c r="D659" t="s">
        <v>634</v>
      </c>
      <c r="E659" t="s">
        <v>635</v>
      </c>
      <c r="F659" t="s">
        <v>102</v>
      </c>
      <c r="G659" t="s">
        <v>30</v>
      </c>
      <c r="H659">
        <v>946104</v>
      </c>
      <c r="I659">
        <v>51703943975.019798</v>
      </c>
      <c r="J659">
        <v>50184191959.4823</v>
      </c>
      <c r="K659">
        <v>46342477609.946999</v>
      </c>
      <c r="L659">
        <v>1</v>
      </c>
      <c r="M659">
        <v>1</v>
      </c>
      <c r="N659">
        <f t="shared" si="120"/>
        <v>0</v>
      </c>
      <c r="O659">
        <f t="shared" si="121"/>
        <v>0</v>
      </c>
      <c r="P659">
        <f t="shared" si="122"/>
        <v>0</v>
      </c>
      <c r="Q659">
        <f t="shared" si="123"/>
        <v>0</v>
      </c>
      <c r="R659">
        <f t="shared" si="125"/>
        <v>1</v>
      </c>
      <c r="S659">
        <f t="shared" si="126"/>
        <v>0</v>
      </c>
      <c r="T659">
        <f t="shared" si="127"/>
        <v>0</v>
      </c>
      <c r="U659">
        <f t="shared" si="124"/>
        <v>0</v>
      </c>
      <c r="V659">
        <f t="shared" si="128"/>
        <v>0</v>
      </c>
      <c r="W659">
        <f t="shared" si="129"/>
        <v>0</v>
      </c>
      <c r="X659">
        <f t="shared" si="130"/>
        <v>0</v>
      </c>
      <c r="Y659">
        <f t="shared" si="131"/>
        <v>0</v>
      </c>
    </row>
    <row r="660" spans="1:25" x14ac:dyDescent="0.25">
      <c r="A660" t="s">
        <v>636</v>
      </c>
      <c r="B660" t="s">
        <v>171</v>
      </c>
      <c r="C660">
        <v>2013</v>
      </c>
      <c r="D660" t="s">
        <v>637</v>
      </c>
      <c r="E660" t="s">
        <v>638</v>
      </c>
      <c r="F660" t="s">
        <v>43</v>
      </c>
      <c r="G660" t="s">
        <v>30</v>
      </c>
      <c r="H660">
        <v>16211284</v>
      </c>
      <c r="I660">
        <v>14007582019.412399</v>
      </c>
      <c r="J660">
        <v>13171207571.592501</v>
      </c>
      <c r="K660">
        <v>22070584984.105202</v>
      </c>
      <c r="L660">
        <v>1</v>
      </c>
      <c r="M660">
        <v>1</v>
      </c>
      <c r="N660">
        <f t="shared" si="120"/>
        <v>0</v>
      </c>
      <c r="O660">
        <f t="shared" si="121"/>
        <v>0</v>
      </c>
      <c r="P660">
        <f t="shared" si="122"/>
        <v>0</v>
      </c>
      <c r="Q660">
        <f t="shared" si="123"/>
        <v>1</v>
      </c>
      <c r="R660">
        <f t="shared" si="125"/>
        <v>0</v>
      </c>
      <c r="S660">
        <f t="shared" si="126"/>
        <v>0</v>
      </c>
      <c r="T660">
        <f t="shared" si="127"/>
        <v>0</v>
      </c>
      <c r="U660">
        <f t="shared" si="124"/>
        <v>0</v>
      </c>
      <c r="V660">
        <f t="shared" si="128"/>
        <v>0</v>
      </c>
      <c r="W660">
        <f t="shared" si="129"/>
        <v>0</v>
      </c>
      <c r="X660">
        <f t="shared" si="130"/>
        <v>0</v>
      </c>
      <c r="Y660">
        <f t="shared" si="131"/>
        <v>0</v>
      </c>
    </row>
    <row r="661" spans="1:25" x14ac:dyDescent="0.25">
      <c r="A661" t="s">
        <v>639</v>
      </c>
      <c r="B661" t="s">
        <v>17</v>
      </c>
      <c r="C661">
        <v>2013</v>
      </c>
      <c r="D661" t="s">
        <v>640</v>
      </c>
      <c r="E661" t="s">
        <v>641</v>
      </c>
      <c r="F661" t="s">
        <v>102</v>
      </c>
      <c r="G661" t="s">
        <v>30</v>
      </c>
      <c r="H661">
        <v>242666</v>
      </c>
      <c r="I661">
        <v>14758654426.8631</v>
      </c>
      <c r="J661">
        <v>14308624229.9795</v>
      </c>
      <c r="K661">
        <v>16162954463.0994</v>
      </c>
      <c r="L661">
        <v>1</v>
      </c>
      <c r="M661">
        <v>1</v>
      </c>
      <c r="N661">
        <f t="shared" si="120"/>
        <v>0</v>
      </c>
      <c r="O661">
        <f t="shared" si="121"/>
        <v>0</v>
      </c>
      <c r="P661">
        <f t="shared" si="122"/>
        <v>0</v>
      </c>
      <c r="Q661">
        <f t="shared" si="123"/>
        <v>0</v>
      </c>
      <c r="R661">
        <f t="shared" si="125"/>
        <v>1</v>
      </c>
      <c r="S661">
        <f t="shared" si="126"/>
        <v>0</v>
      </c>
      <c r="T661">
        <f t="shared" si="127"/>
        <v>0</v>
      </c>
      <c r="U661">
        <f t="shared" si="124"/>
        <v>0</v>
      </c>
      <c r="V661">
        <f t="shared" si="128"/>
        <v>0</v>
      </c>
      <c r="W661">
        <f t="shared" si="129"/>
        <v>0</v>
      </c>
      <c r="X661">
        <f t="shared" si="130"/>
        <v>0</v>
      </c>
      <c r="Y661">
        <f t="shared" si="131"/>
        <v>0</v>
      </c>
    </row>
    <row r="662" spans="1:25" x14ac:dyDescent="0.25">
      <c r="A662" t="s">
        <v>642</v>
      </c>
      <c r="B662" t="s">
        <v>200</v>
      </c>
      <c r="C662">
        <v>2013</v>
      </c>
      <c r="D662" t="s">
        <v>643</v>
      </c>
      <c r="E662" t="s">
        <v>644</v>
      </c>
      <c r="F662" t="s">
        <v>43</v>
      </c>
      <c r="G662" t="s">
        <v>30</v>
      </c>
      <c r="H662">
        <v>333000</v>
      </c>
      <c r="I662">
        <v>1195397998.31634</v>
      </c>
      <c r="J662">
        <v>617237759.694031</v>
      </c>
      <c r="K662">
        <v>2521955123.2085099</v>
      </c>
      <c r="L662">
        <v>1</v>
      </c>
      <c r="M662">
        <v>1</v>
      </c>
      <c r="N662">
        <f t="shared" si="120"/>
        <v>0</v>
      </c>
      <c r="O662">
        <f t="shared" si="121"/>
        <v>0</v>
      </c>
      <c r="P662">
        <f t="shared" si="122"/>
        <v>0</v>
      </c>
      <c r="Q662">
        <f t="shared" si="123"/>
        <v>1</v>
      </c>
      <c r="R662">
        <f t="shared" si="125"/>
        <v>0</v>
      </c>
      <c r="S662">
        <f t="shared" si="126"/>
        <v>0</v>
      </c>
      <c r="T662">
        <f t="shared" si="127"/>
        <v>0</v>
      </c>
      <c r="U662">
        <f t="shared" si="124"/>
        <v>0</v>
      </c>
      <c r="V662">
        <f t="shared" si="128"/>
        <v>0</v>
      </c>
      <c r="W662">
        <f t="shared" si="129"/>
        <v>0</v>
      </c>
      <c r="X662">
        <f t="shared" si="130"/>
        <v>0</v>
      </c>
      <c r="Y662">
        <f t="shared" si="131"/>
        <v>0</v>
      </c>
    </row>
    <row r="663" spans="1:25" x14ac:dyDescent="0.25">
      <c r="A663" t="s">
        <v>645</v>
      </c>
      <c r="B663" t="s">
        <v>200</v>
      </c>
      <c r="C663">
        <v>2013</v>
      </c>
      <c r="D663" t="s">
        <v>646</v>
      </c>
      <c r="E663" t="s">
        <v>647</v>
      </c>
      <c r="F663" t="s">
        <v>20</v>
      </c>
      <c r="G663" t="s">
        <v>30</v>
      </c>
      <c r="H663">
        <v>2732893</v>
      </c>
      <c r="I663">
        <v>3644401091.6600099</v>
      </c>
      <c r="J663">
        <v>2895597040.48066</v>
      </c>
      <c r="K663">
        <v>7277802567.2688799</v>
      </c>
      <c r="L663">
        <v>1</v>
      </c>
      <c r="M663">
        <v>1</v>
      </c>
      <c r="N663">
        <f t="shared" si="120"/>
        <v>1</v>
      </c>
      <c r="O663">
        <f t="shared" si="121"/>
        <v>0</v>
      </c>
      <c r="P663">
        <f t="shared" si="122"/>
        <v>0</v>
      </c>
      <c r="Q663">
        <f t="shared" si="123"/>
        <v>0</v>
      </c>
      <c r="R663">
        <f t="shared" si="125"/>
        <v>0</v>
      </c>
      <c r="S663">
        <f t="shared" si="126"/>
        <v>0</v>
      </c>
      <c r="T663">
        <f t="shared" si="127"/>
        <v>0</v>
      </c>
      <c r="U663">
        <f t="shared" si="124"/>
        <v>0</v>
      </c>
      <c r="V663">
        <f t="shared" si="128"/>
        <v>0</v>
      </c>
      <c r="W663">
        <f t="shared" si="129"/>
        <v>0</v>
      </c>
      <c r="X663">
        <f t="shared" si="130"/>
        <v>0</v>
      </c>
      <c r="Y663">
        <f t="shared" si="131"/>
        <v>0</v>
      </c>
    </row>
    <row r="664" spans="1:25" x14ac:dyDescent="0.25">
      <c r="A664" t="s">
        <v>648</v>
      </c>
      <c r="B664" t="s">
        <v>104</v>
      </c>
      <c r="C664">
        <v>2013</v>
      </c>
      <c r="D664" t="s">
        <v>649</v>
      </c>
      <c r="E664" t="s">
        <v>650</v>
      </c>
      <c r="F664" t="s">
        <v>43</v>
      </c>
      <c r="G664" t="s">
        <v>21</v>
      </c>
      <c r="H664">
        <v>2180</v>
      </c>
      <c r="I664">
        <v>60504087.374870203</v>
      </c>
      <c r="J664">
        <v>55653716.494288698</v>
      </c>
      <c r="K664">
        <v>63574685.341640703</v>
      </c>
      <c r="L664">
        <v>1</v>
      </c>
      <c r="M664">
        <v>0</v>
      </c>
      <c r="N664">
        <f t="shared" si="120"/>
        <v>0</v>
      </c>
      <c r="O664">
        <f t="shared" si="121"/>
        <v>0</v>
      </c>
      <c r="P664">
        <f t="shared" si="122"/>
        <v>0</v>
      </c>
      <c r="Q664">
        <f t="shared" si="123"/>
        <v>1</v>
      </c>
      <c r="R664">
        <f t="shared" si="125"/>
        <v>0</v>
      </c>
      <c r="S664">
        <f t="shared" si="126"/>
        <v>0</v>
      </c>
      <c r="T664">
        <f t="shared" si="127"/>
        <v>0</v>
      </c>
      <c r="U664">
        <f t="shared" si="124"/>
        <v>0</v>
      </c>
      <c r="V664">
        <f t="shared" si="128"/>
        <v>0</v>
      </c>
      <c r="W664">
        <f t="shared" si="129"/>
        <v>0</v>
      </c>
      <c r="X664">
        <f t="shared" si="130"/>
        <v>0</v>
      </c>
      <c r="Y664">
        <f t="shared" si="131"/>
        <v>0</v>
      </c>
    </row>
    <row r="665" spans="1:25" x14ac:dyDescent="0.25">
      <c r="A665" t="s">
        <v>651</v>
      </c>
      <c r="B665" t="s">
        <v>23</v>
      </c>
      <c r="C665">
        <v>2013</v>
      </c>
      <c r="D665" t="s">
        <v>652</v>
      </c>
      <c r="E665" t="s">
        <v>653</v>
      </c>
      <c r="F665" t="s">
        <v>145</v>
      </c>
      <c r="G665" t="s">
        <v>21</v>
      </c>
      <c r="H665">
        <v>3130000</v>
      </c>
      <c r="I665">
        <v>910368016.51267898</v>
      </c>
      <c r="J665">
        <v>780701159.81914699</v>
      </c>
      <c r="K665">
        <v>1704244112.44348</v>
      </c>
      <c r="L665">
        <v>1</v>
      </c>
      <c r="M665">
        <v>0</v>
      </c>
      <c r="N665">
        <f t="shared" si="120"/>
        <v>0</v>
      </c>
      <c r="O665">
        <f t="shared" si="121"/>
        <v>0</v>
      </c>
      <c r="P665">
        <f t="shared" si="122"/>
        <v>0</v>
      </c>
      <c r="Q665">
        <f t="shared" si="123"/>
        <v>0</v>
      </c>
      <c r="R665">
        <f t="shared" si="125"/>
        <v>0</v>
      </c>
      <c r="S665">
        <f t="shared" si="126"/>
        <v>0</v>
      </c>
      <c r="T665">
        <f t="shared" si="127"/>
        <v>0</v>
      </c>
      <c r="U665">
        <f t="shared" si="124"/>
        <v>0</v>
      </c>
      <c r="V665">
        <f t="shared" si="128"/>
        <v>1</v>
      </c>
      <c r="W665">
        <f t="shared" si="129"/>
        <v>0</v>
      </c>
      <c r="X665">
        <f t="shared" si="130"/>
        <v>0</v>
      </c>
      <c r="Y665">
        <f t="shared" si="131"/>
        <v>0</v>
      </c>
    </row>
    <row r="666" spans="1:25" x14ac:dyDescent="0.25">
      <c r="A666" t="s">
        <v>654</v>
      </c>
      <c r="B666" t="s">
        <v>71</v>
      </c>
      <c r="C666">
        <v>2013</v>
      </c>
      <c r="D666" t="s">
        <v>655</v>
      </c>
      <c r="E666" t="s">
        <v>656</v>
      </c>
      <c r="F666" t="s">
        <v>156</v>
      </c>
      <c r="G666" t="s">
        <v>21</v>
      </c>
      <c r="H666">
        <v>480000</v>
      </c>
      <c r="I666">
        <v>6532000000</v>
      </c>
      <c r="J666">
        <v>5864000000</v>
      </c>
      <c r="K666">
        <v>5592000000</v>
      </c>
      <c r="L666">
        <v>1</v>
      </c>
      <c r="M666">
        <v>0</v>
      </c>
      <c r="N666">
        <f t="shared" si="120"/>
        <v>0</v>
      </c>
      <c r="O666">
        <f t="shared" si="121"/>
        <v>0</v>
      </c>
      <c r="P666">
        <f t="shared" si="122"/>
        <v>0</v>
      </c>
      <c r="Q666">
        <f t="shared" si="123"/>
        <v>0</v>
      </c>
      <c r="R666">
        <f t="shared" si="125"/>
        <v>0</v>
      </c>
      <c r="S666">
        <f t="shared" si="126"/>
        <v>0</v>
      </c>
      <c r="T666">
        <f t="shared" si="127"/>
        <v>0</v>
      </c>
      <c r="U666">
        <f t="shared" si="124"/>
        <v>0</v>
      </c>
      <c r="V666">
        <f t="shared" si="128"/>
        <v>0</v>
      </c>
      <c r="W666">
        <f t="shared" si="129"/>
        <v>0</v>
      </c>
      <c r="X666">
        <f t="shared" si="130"/>
        <v>0</v>
      </c>
      <c r="Y666">
        <f t="shared" si="131"/>
        <v>0</v>
      </c>
    </row>
    <row r="667" spans="1:25" x14ac:dyDescent="0.25">
      <c r="A667" t="s">
        <v>657</v>
      </c>
      <c r="B667" t="s">
        <v>56</v>
      </c>
      <c r="C667">
        <v>2013</v>
      </c>
      <c r="D667" t="s">
        <v>658</v>
      </c>
      <c r="E667" t="s">
        <v>659</v>
      </c>
      <c r="F667" t="s">
        <v>43</v>
      </c>
      <c r="G667" t="s">
        <v>21</v>
      </c>
      <c r="H667">
        <v>36000</v>
      </c>
      <c r="I667">
        <v>141972531.74106401</v>
      </c>
      <c r="J667">
        <v>116049477.536476</v>
      </c>
      <c r="K667">
        <v>533788706.44130898</v>
      </c>
      <c r="L667">
        <v>1</v>
      </c>
      <c r="M667">
        <v>0</v>
      </c>
      <c r="N667">
        <f t="shared" si="120"/>
        <v>0</v>
      </c>
      <c r="O667">
        <f t="shared" si="121"/>
        <v>0</v>
      </c>
      <c r="P667">
        <f t="shared" si="122"/>
        <v>0</v>
      </c>
      <c r="Q667">
        <f t="shared" si="123"/>
        <v>1</v>
      </c>
      <c r="R667">
        <f t="shared" si="125"/>
        <v>0</v>
      </c>
      <c r="S667">
        <f t="shared" si="126"/>
        <v>0</v>
      </c>
      <c r="T667">
        <f t="shared" si="127"/>
        <v>0</v>
      </c>
      <c r="U667">
        <f t="shared" si="124"/>
        <v>0</v>
      </c>
      <c r="V667">
        <f t="shared" si="128"/>
        <v>0</v>
      </c>
      <c r="W667">
        <f t="shared" si="129"/>
        <v>0</v>
      </c>
      <c r="X667">
        <f t="shared" si="130"/>
        <v>0</v>
      </c>
      <c r="Y667">
        <f t="shared" si="131"/>
        <v>0</v>
      </c>
    </row>
    <row r="668" spans="1:25" x14ac:dyDescent="0.25">
      <c r="A668" t="s">
        <v>660</v>
      </c>
      <c r="B668" t="s">
        <v>104</v>
      </c>
      <c r="C668">
        <v>2013</v>
      </c>
      <c r="D668" t="s">
        <v>661</v>
      </c>
      <c r="E668" t="s">
        <v>662</v>
      </c>
      <c r="F668" t="s">
        <v>20</v>
      </c>
      <c r="G668" t="s">
        <v>21</v>
      </c>
      <c r="H668">
        <v>696</v>
      </c>
      <c r="I668">
        <v>6711148.7975077899</v>
      </c>
      <c r="J668">
        <v>6489261.7320872303</v>
      </c>
      <c r="K668">
        <v>13736120.361370699</v>
      </c>
      <c r="L668">
        <v>1</v>
      </c>
      <c r="M668">
        <v>0</v>
      </c>
      <c r="N668">
        <f t="shared" si="120"/>
        <v>1</v>
      </c>
      <c r="O668">
        <f t="shared" si="121"/>
        <v>0</v>
      </c>
      <c r="P668">
        <f t="shared" si="122"/>
        <v>0</v>
      </c>
      <c r="Q668">
        <f t="shared" si="123"/>
        <v>0</v>
      </c>
      <c r="R668">
        <f t="shared" si="125"/>
        <v>0</v>
      </c>
      <c r="S668">
        <f t="shared" si="126"/>
        <v>0</v>
      </c>
      <c r="T668">
        <f t="shared" si="127"/>
        <v>0</v>
      </c>
      <c r="U668">
        <f t="shared" si="124"/>
        <v>0</v>
      </c>
      <c r="V668">
        <f t="shared" si="128"/>
        <v>0</v>
      </c>
      <c r="W668">
        <f t="shared" si="129"/>
        <v>0</v>
      </c>
      <c r="X668">
        <f t="shared" si="130"/>
        <v>0</v>
      </c>
      <c r="Y668">
        <f t="shared" si="131"/>
        <v>0</v>
      </c>
    </row>
    <row r="669" spans="1:25" x14ac:dyDescent="0.25">
      <c r="A669" t="s">
        <v>663</v>
      </c>
      <c r="B669" t="s">
        <v>664</v>
      </c>
      <c r="C669">
        <v>2013</v>
      </c>
      <c r="D669" t="s">
        <v>665</v>
      </c>
      <c r="E669" t="s">
        <v>666</v>
      </c>
      <c r="F669" t="s">
        <v>39</v>
      </c>
      <c r="G669" t="s">
        <v>30</v>
      </c>
      <c r="H669">
        <v>24298287</v>
      </c>
      <c r="I669">
        <v>23903578214.059502</v>
      </c>
      <c r="J669">
        <v>24616054464.8512</v>
      </c>
      <c r="K669">
        <v>25036943213.004002</v>
      </c>
      <c r="L669">
        <v>1</v>
      </c>
      <c r="M669">
        <v>1</v>
      </c>
      <c r="N669">
        <f t="shared" si="120"/>
        <v>0</v>
      </c>
      <c r="O669">
        <f t="shared" si="121"/>
        <v>0</v>
      </c>
      <c r="P669">
        <f t="shared" si="122"/>
        <v>1</v>
      </c>
      <c r="Q669">
        <f t="shared" si="123"/>
        <v>0</v>
      </c>
      <c r="R669">
        <f t="shared" si="125"/>
        <v>0</v>
      </c>
      <c r="S669">
        <f t="shared" si="126"/>
        <v>0</v>
      </c>
      <c r="T669">
        <f t="shared" si="127"/>
        <v>0</v>
      </c>
      <c r="U669">
        <f t="shared" si="124"/>
        <v>0</v>
      </c>
      <c r="V669">
        <f t="shared" si="128"/>
        <v>0</v>
      </c>
      <c r="W669">
        <f t="shared" si="129"/>
        <v>0</v>
      </c>
      <c r="X669">
        <f t="shared" si="130"/>
        <v>0</v>
      </c>
      <c r="Y669">
        <f t="shared" si="131"/>
        <v>0</v>
      </c>
    </row>
    <row r="670" spans="1:25" x14ac:dyDescent="0.25">
      <c r="A670" t="s">
        <v>667</v>
      </c>
      <c r="B670" t="s">
        <v>71</v>
      </c>
      <c r="C670">
        <v>2013</v>
      </c>
      <c r="D670" t="s">
        <v>668</v>
      </c>
      <c r="E670" t="s">
        <v>669</v>
      </c>
      <c r="F670" t="s">
        <v>156</v>
      </c>
      <c r="G670" t="s">
        <v>30</v>
      </c>
      <c r="H670">
        <v>15760000</v>
      </c>
      <c r="I670">
        <v>21852000000</v>
      </c>
      <c r="J670">
        <v>20218000000</v>
      </c>
      <c r="K670">
        <v>32153000000</v>
      </c>
      <c r="L670">
        <v>1</v>
      </c>
      <c r="M670">
        <v>1</v>
      </c>
      <c r="N670">
        <f t="shared" si="120"/>
        <v>0</v>
      </c>
      <c r="O670">
        <f t="shared" si="121"/>
        <v>0</v>
      </c>
      <c r="P670">
        <f t="shared" si="122"/>
        <v>0</v>
      </c>
      <c r="Q670">
        <f t="shared" si="123"/>
        <v>0</v>
      </c>
      <c r="R670">
        <f t="shared" si="125"/>
        <v>0</v>
      </c>
      <c r="S670">
        <f t="shared" si="126"/>
        <v>0</v>
      </c>
      <c r="T670">
        <f t="shared" si="127"/>
        <v>0</v>
      </c>
      <c r="U670">
        <f t="shared" si="124"/>
        <v>0</v>
      </c>
      <c r="V670">
        <f t="shared" si="128"/>
        <v>0</v>
      </c>
      <c r="W670">
        <f t="shared" si="129"/>
        <v>0</v>
      </c>
      <c r="X670">
        <f t="shared" si="130"/>
        <v>0</v>
      </c>
      <c r="Y670">
        <f t="shared" si="131"/>
        <v>0</v>
      </c>
    </row>
    <row r="671" spans="1:25" x14ac:dyDescent="0.25">
      <c r="A671" t="s">
        <v>670</v>
      </c>
      <c r="B671" t="s">
        <v>71</v>
      </c>
      <c r="C671">
        <v>2013</v>
      </c>
      <c r="D671" t="s">
        <v>671</v>
      </c>
      <c r="E671" t="s">
        <v>672</v>
      </c>
      <c r="F671" t="s">
        <v>20</v>
      </c>
      <c r="G671" t="s">
        <v>21</v>
      </c>
      <c r="H671">
        <v>9638000</v>
      </c>
      <c r="I671">
        <v>451316000</v>
      </c>
      <c r="J671">
        <v>315915000</v>
      </c>
      <c r="K671">
        <v>994623000</v>
      </c>
      <c r="L671">
        <v>1</v>
      </c>
      <c r="M671">
        <v>0</v>
      </c>
      <c r="N671">
        <f t="shared" si="120"/>
        <v>1</v>
      </c>
      <c r="O671">
        <f t="shared" si="121"/>
        <v>0</v>
      </c>
      <c r="P671">
        <f t="shared" si="122"/>
        <v>0</v>
      </c>
      <c r="Q671">
        <f t="shared" si="123"/>
        <v>0</v>
      </c>
      <c r="R671">
        <f t="shared" si="125"/>
        <v>0</v>
      </c>
      <c r="S671">
        <f t="shared" si="126"/>
        <v>0</v>
      </c>
      <c r="T671">
        <f t="shared" si="127"/>
        <v>0</v>
      </c>
      <c r="U671">
        <f t="shared" si="124"/>
        <v>0</v>
      </c>
      <c r="V671">
        <f t="shared" si="128"/>
        <v>0</v>
      </c>
      <c r="W671">
        <f t="shared" si="129"/>
        <v>0</v>
      </c>
      <c r="X671">
        <f t="shared" si="130"/>
        <v>0</v>
      </c>
      <c r="Y671">
        <f t="shared" si="131"/>
        <v>0</v>
      </c>
    </row>
    <row r="672" spans="1:25" x14ac:dyDescent="0.25">
      <c r="A672" t="s">
        <v>673</v>
      </c>
      <c r="B672" t="s">
        <v>674</v>
      </c>
      <c r="C672">
        <v>2013</v>
      </c>
      <c r="D672" t="s">
        <v>675</v>
      </c>
      <c r="E672" t="s">
        <v>676</v>
      </c>
      <c r="F672" t="s">
        <v>156</v>
      </c>
      <c r="G672" t="s">
        <v>30</v>
      </c>
      <c r="H672">
        <v>164250</v>
      </c>
      <c r="I672">
        <v>4936954545.4545498</v>
      </c>
      <c r="J672">
        <v>4189948863.6363602</v>
      </c>
      <c r="K672">
        <v>7280577020.2020197</v>
      </c>
      <c r="L672">
        <v>1</v>
      </c>
      <c r="M672">
        <v>1</v>
      </c>
      <c r="N672">
        <f t="shared" si="120"/>
        <v>0</v>
      </c>
      <c r="O672">
        <f t="shared" si="121"/>
        <v>0</v>
      </c>
      <c r="P672">
        <f t="shared" si="122"/>
        <v>0</v>
      </c>
      <c r="Q672">
        <f t="shared" si="123"/>
        <v>0</v>
      </c>
      <c r="R672">
        <f t="shared" si="125"/>
        <v>0</v>
      </c>
      <c r="S672">
        <f t="shared" si="126"/>
        <v>0</v>
      </c>
      <c r="T672">
        <f t="shared" si="127"/>
        <v>0</v>
      </c>
      <c r="U672">
        <f t="shared" si="124"/>
        <v>0</v>
      </c>
      <c r="V672">
        <f t="shared" si="128"/>
        <v>0</v>
      </c>
      <c r="W672">
        <f t="shared" si="129"/>
        <v>0</v>
      </c>
      <c r="X672">
        <f t="shared" si="130"/>
        <v>0</v>
      </c>
      <c r="Y672">
        <f t="shared" si="131"/>
        <v>0</v>
      </c>
    </row>
    <row r="673" spans="1:25" x14ac:dyDescent="0.25">
      <c r="A673" t="s">
        <v>677</v>
      </c>
      <c r="B673" t="s">
        <v>678</v>
      </c>
      <c r="C673">
        <v>2013</v>
      </c>
      <c r="D673" t="s">
        <v>679</v>
      </c>
      <c r="E673" t="s">
        <v>680</v>
      </c>
      <c r="F673" t="s">
        <v>20</v>
      </c>
      <c r="G673" t="s">
        <v>30</v>
      </c>
      <c r="H673">
        <v>2779729.81</v>
      </c>
      <c r="I673">
        <v>6471433000</v>
      </c>
      <c r="J673">
        <v>4917801000</v>
      </c>
      <c r="K673">
        <v>7344911000</v>
      </c>
      <c r="L673">
        <v>1</v>
      </c>
      <c r="M673">
        <v>1</v>
      </c>
      <c r="N673">
        <f t="shared" si="120"/>
        <v>1</v>
      </c>
      <c r="O673">
        <f t="shared" si="121"/>
        <v>0</v>
      </c>
      <c r="P673">
        <f t="shared" si="122"/>
        <v>0</v>
      </c>
      <c r="Q673">
        <f t="shared" si="123"/>
        <v>0</v>
      </c>
      <c r="R673">
        <f t="shared" si="125"/>
        <v>0</v>
      </c>
      <c r="S673">
        <f t="shared" si="126"/>
        <v>0</v>
      </c>
      <c r="T673">
        <f t="shared" si="127"/>
        <v>0</v>
      </c>
      <c r="U673">
        <f t="shared" si="124"/>
        <v>0</v>
      </c>
      <c r="V673">
        <f t="shared" si="128"/>
        <v>0</v>
      </c>
      <c r="W673">
        <f t="shared" si="129"/>
        <v>0</v>
      </c>
      <c r="X673">
        <f t="shared" si="130"/>
        <v>0</v>
      </c>
      <c r="Y673">
        <f t="shared" si="131"/>
        <v>0</v>
      </c>
    </row>
    <row r="674" spans="1:25" x14ac:dyDescent="0.25">
      <c r="A674" t="s">
        <v>681</v>
      </c>
      <c r="B674" t="s">
        <v>678</v>
      </c>
      <c r="C674">
        <v>2013</v>
      </c>
      <c r="D674" t="s">
        <v>682</v>
      </c>
      <c r="E674" t="s">
        <v>683</v>
      </c>
      <c r="F674" t="s">
        <v>20</v>
      </c>
      <c r="G674" t="s">
        <v>21</v>
      </c>
      <c r="H674">
        <v>1780000</v>
      </c>
      <c r="I674">
        <v>11201000000</v>
      </c>
      <c r="J674">
        <v>9780000000</v>
      </c>
      <c r="K674">
        <v>15306000000</v>
      </c>
      <c r="L674">
        <v>1</v>
      </c>
      <c r="M674">
        <v>0</v>
      </c>
      <c r="N674">
        <f t="shared" si="120"/>
        <v>1</v>
      </c>
      <c r="O674">
        <f t="shared" si="121"/>
        <v>0</v>
      </c>
      <c r="P674">
        <f t="shared" si="122"/>
        <v>0</v>
      </c>
      <c r="Q674">
        <f t="shared" si="123"/>
        <v>0</v>
      </c>
      <c r="R674">
        <f t="shared" si="125"/>
        <v>0</v>
      </c>
      <c r="S674">
        <f t="shared" si="126"/>
        <v>0</v>
      </c>
      <c r="T674">
        <f t="shared" si="127"/>
        <v>0</v>
      </c>
      <c r="U674">
        <f t="shared" si="124"/>
        <v>0</v>
      </c>
      <c r="V674">
        <f t="shared" si="128"/>
        <v>0</v>
      </c>
      <c r="W674">
        <f t="shared" si="129"/>
        <v>0</v>
      </c>
      <c r="X674">
        <f t="shared" si="130"/>
        <v>0</v>
      </c>
      <c r="Y674">
        <f t="shared" si="131"/>
        <v>0</v>
      </c>
    </row>
    <row r="675" spans="1:25" x14ac:dyDescent="0.25">
      <c r="A675" t="s">
        <v>684</v>
      </c>
      <c r="B675" t="s">
        <v>237</v>
      </c>
      <c r="C675">
        <v>2013</v>
      </c>
      <c r="D675" t="s">
        <v>685</v>
      </c>
      <c r="E675" t="s">
        <v>686</v>
      </c>
      <c r="F675" t="s">
        <v>145</v>
      </c>
      <c r="G675" t="s">
        <v>30</v>
      </c>
      <c r="H675">
        <v>30762715</v>
      </c>
      <c r="I675">
        <v>5909325522.4825802</v>
      </c>
      <c r="J675">
        <v>6094290954.1904202</v>
      </c>
      <c r="K675">
        <v>11724916877.7707</v>
      </c>
      <c r="L675">
        <v>1</v>
      </c>
      <c r="M675">
        <v>1</v>
      </c>
      <c r="N675">
        <f t="shared" si="120"/>
        <v>0</v>
      </c>
      <c r="O675">
        <f t="shared" si="121"/>
        <v>0</v>
      </c>
      <c r="P675">
        <f t="shared" si="122"/>
        <v>0</v>
      </c>
      <c r="Q675">
        <f t="shared" si="123"/>
        <v>0</v>
      </c>
      <c r="R675">
        <f t="shared" si="125"/>
        <v>0</v>
      </c>
      <c r="S675">
        <f t="shared" si="126"/>
        <v>0</v>
      </c>
      <c r="T675">
        <f t="shared" si="127"/>
        <v>0</v>
      </c>
      <c r="U675">
        <f t="shared" si="124"/>
        <v>0</v>
      </c>
      <c r="V675">
        <f t="shared" si="128"/>
        <v>1</v>
      </c>
      <c r="W675">
        <f t="shared" si="129"/>
        <v>0</v>
      </c>
      <c r="X675">
        <f t="shared" si="130"/>
        <v>0</v>
      </c>
      <c r="Y675">
        <f t="shared" si="131"/>
        <v>0</v>
      </c>
    </row>
    <row r="676" spans="1:25" x14ac:dyDescent="0.25">
      <c r="A676" t="s">
        <v>687</v>
      </c>
      <c r="B676" t="s">
        <v>129</v>
      </c>
      <c r="C676">
        <v>2013</v>
      </c>
      <c r="D676" t="s">
        <v>688</v>
      </c>
      <c r="E676" t="s">
        <v>689</v>
      </c>
      <c r="F676" t="s">
        <v>34</v>
      </c>
      <c r="G676" t="s">
        <v>30</v>
      </c>
      <c r="H676">
        <v>1362815</v>
      </c>
      <c r="I676">
        <v>35320584926.884102</v>
      </c>
      <c r="J676">
        <v>33935898857.7132</v>
      </c>
      <c r="K676">
        <v>19550373104.770401</v>
      </c>
      <c r="L676">
        <v>1</v>
      </c>
      <c r="M676">
        <v>1</v>
      </c>
      <c r="N676">
        <f t="shared" si="120"/>
        <v>0</v>
      </c>
      <c r="O676">
        <f t="shared" si="121"/>
        <v>1</v>
      </c>
      <c r="P676">
        <f t="shared" si="122"/>
        <v>0</v>
      </c>
      <c r="Q676">
        <f t="shared" si="123"/>
        <v>0</v>
      </c>
      <c r="R676">
        <f t="shared" si="125"/>
        <v>0</v>
      </c>
      <c r="S676">
        <f t="shared" si="126"/>
        <v>0</v>
      </c>
      <c r="T676">
        <f t="shared" si="127"/>
        <v>0</v>
      </c>
      <c r="U676">
        <f t="shared" si="124"/>
        <v>0</v>
      </c>
      <c r="V676">
        <f t="shared" si="128"/>
        <v>0</v>
      </c>
      <c r="W676">
        <f t="shared" si="129"/>
        <v>0</v>
      </c>
      <c r="X676">
        <f t="shared" si="130"/>
        <v>0</v>
      </c>
      <c r="Y676">
        <f t="shared" si="131"/>
        <v>0</v>
      </c>
    </row>
    <row r="677" spans="1:25" x14ac:dyDescent="0.25">
      <c r="A677" t="s">
        <v>690</v>
      </c>
      <c r="B677" t="s">
        <v>691</v>
      </c>
      <c r="C677">
        <v>2013</v>
      </c>
      <c r="D677" t="s">
        <v>692</v>
      </c>
      <c r="E677" t="s">
        <v>693</v>
      </c>
      <c r="F677" t="s">
        <v>43</v>
      </c>
      <c r="G677" t="s">
        <v>21</v>
      </c>
      <c r="H677">
        <v>460000</v>
      </c>
      <c r="I677">
        <v>2859504668.0497899</v>
      </c>
      <c r="J677">
        <v>2435425311.20332</v>
      </c>
      <c r="K677">
        <v>4560133558.0912905</v>
      </c>
      <c r="L677">
        <v>1</v>
      </c>
      <c r="M677">
        <v>0</v>
      </c>
      <c r="N677">
        <f t="shared" si="120"/>
        <v>0</v>
      </c>
      <c r="O677">
        <f t="shared" si="121"/>
        <v>0</v>
      </c>
      <c r="P677">
        <f t="shared" si="122"/>
        <v>0</v>
      </c>
      <c r="Q677">
        <f t="shared" si="123"/>
        <v>1</v>
      </c>
      <c r="R677">
        <f t="shared" si="125"/>
        <v>0</v>
      </c>
      <c r="S677">
        <f t="shared" si="126"/>
        <v>0</v>
      </c>
      <c r="T677">
        <f t="shared" si="127"/>
        <v>0</v>
      </c>
      <c r="U677">
        <f t="shared" si="124"/>
        <v>0</v>
      </c>
      <c r="V677">
        <f t="shared" si="128"/>
        <v>0</v>
      </c>
      <c r="W677">
        <f t="shared" si="129"/>
        <v>0</v>
      </c>
      <c r="X677">
        <f t="shared" si="130"/>
        <v>0</v>
      </c>
      <c r="Y677">
        <f t="shared" si="131"/>
        <v>0</v>
      </c>
    </row>
    <row r="678" spans="1:25" x14ac:dyDescent="0.25">
      <c r="A678" t="s">
        <v>694</v>
      </c>
      <c r="B678" t="s">
        <v>23</v>
      </c>
      <c r="C678">
        <v>2013</v>
      </c>
      <c r="D678" t="s">
        <v>695</v>
      </c>
      <c r="E678" t="s">
        <v>696</v>
      </c>
      <c r="F678" t="s">
        <v>43</v>
      </c>
      <c r="G678" t="s">
        <v>21</v>
      </c>
      <c r="H678">
        <v>45000</v>
      </c>
      <c r="I678">
        <v>509238097.11028099</v>
      </c>
      <c r="J678">
        <v>462647729.506585</v>
      </c>
      <c r="K678">
        <v>709270434.44073105</v>
      </c>
      <c r="L678">
        <v>1</v>
      </c>
      <c r="M678">
        <v>0</v>
      </c>
      <c r="N678">
        <f t="shared" si="120"/>
        <v>0</v>
      </c>
      <c r="O678">
        <f t="shared" si="121"/>
        <v>0</v>
      </c>
      <c r="P678">
        <f t="shared" si="122"/>
        <v>0</v>
      </c>
      <c r="Q678">
        <f t="shared" si="123"/>
        <v>1</v>
      </c>
      <c r="R678">
        <f t="shared" si="125"/>
        <v>0</v>
      </c>
      <c r="S678">
        <f t="shared" si="126"/>
        <v>0</v>
      </c>
      <c r="T678">
        <f t="shared" si="127"/>
        <v>0</v>
      </c>
      <c r="U678">
        <f t="shared" si="124"/>
        <v>0</v>
      </c>
      <c r="V678">
        <f t="shared" si="128"/>
        <v>0</v>
      </c>
      <c r="W678">
        <f t="shared" si="129"/>
        <v>0</v>
      </c>
      <c r="X678">
        <f t="shared" si="130"/>
        <v>0</v>
      </c>
      <c r="Y678">
        <f t="shared" si="131"/>
        <v>0</v>
      </c>
    </row>
    <row r="679" spans="1:25" x14ac:dyDescent="0.25">
      <c r="A679" t="s">
        <v>697</v>
      </c>
      <c r="B679" t="s">
        <v>223</v>
      </c>
      <c r="C679">
        <v>2013</v>
      </c>
      <c r="D679" t="s">
        <v>698</v>
      </c>
      <c r="E679" t="s">
        <v>699</v>
      </c>
      <c r="F679" t="s">
        <v>124</v>
      </c>
      <c r="G679" t="s">
        <v>30</v>
      </c>
      <c r="H679">
        <v>5355805.1899999995</v>
      </c>
      <c r="I679">
        <v>36970310134.310097</v>
      </c>
      <c r="J679">
        <v>35641602442.002403</v>
      </c>
      <c r="K679">
        <v>24300948962.148998</v>
      </c>
      <c r="L679">
        <v>1</v>
      </c>
      <c r="M679">
        <v>1</v>
      </c>
      <c r="N679">
        <f t="shared" si="120"/>
        <v>0</v>
      </c>
      <c r="O679">
        <f t="shared" si="121"/>
        <v>0</v>
      </c>
      <c r="P679">
        <f t="shared" si="122"/>
        <v>0</v>
      </c>
      <c r="Q679">
        <f t="shared" si="123"/>
        <v>0</v>
      </c>
      <c r="R679">
        <f t="shared" si="125"/>
        <v>0</v>
      </c>
      <c r="S679">
        <f t="shared" si="126"/>
        <v>0</v>
      </c>
      <c r="T679">
        <f t="shared" si="127"/>
        <v>1</v>
      </c>
      <c r="U679">
        <f t="shared" si="124"/>
        <v>0</v>
      </c>
      <c r="V679">
        <f t="shared" si="128"/>
        <v>0</v>
      </c>
      <c r="W679">
        <f t="shared" si="129"/>
        <v>0</v>
      </c>
      <c r="X679">
        <f t="shared" si="130"/>
        <v>0</v>
      </c>
      <c r="Y679">
        <f t="shared" si="131"/>
        <v>0</v>
      </c>
    </row>
    <row r="680" spans="1:25" x14ac:dyDescent="0.25">
      <c r="A680" t="s">
        <v>700</v>
      </c>
      <c r="B680" t="s">
        <v>23</v>
      </c>
      <c r="C680">
        <v>2013</v>
      </c>
      <c r="D680" t="s">
        <v>701</v>
      </c>
      <c r="E680" t="s">
        <v>702</v>
      </c>
      <c r="F680" t="s">
        <v>39</v>
      </c>
      <c r="G680" t="s">
        <v>21</v>
      </c>
      <c r="H680">
        <v>2909200</v>
      </c>
      <c r="I680">
        <v>3283510910.1631598</v>
      </c>
      <c r="J680">
        <v>3430711617.8494201</v>
      </c>
      <c r="K680">
        <v>4039545901.31708</v>
      </c>
      <c r="L680">
        <v>1</v>
      </c>
      <c r="M680">
        <v>0</v>
      </c>
      <c r="N680">
        <f t="shared" si="120"/>
        <v>0</v>
      </c>
      <c r="O680">
        <f t="shared" si="121"/>
        <v>0</v>
      </c>
      <c r="P680">
        <f t="shared" si="122"/>
        <v>1</v>
      </c>
      <c r="Q680">
        <f t="shared" si="123"/>
        <v>0</v>
      </c>
      <c r="R680">
        <f t="shared" si="125"/>
        <v>0</v>
      </c>
      <c r="S680">
        <f t="shared" si="126"/>
        <v>0</v>
      </c>
      <c r="T680">
        <f t="shared" si="127"/>
        <v>0</v>
      </c>
      <c r="U680">
        <f t="shared" si="124"/>
        <v>0</v>
      </c>
      <c r="V680">
        <f t="shared" si="128"/>
        <v>0</v>
      </c>
      <c r="W680">
        <f t="shared" si="129"/>
        <v>0</v>
      </c>
      <c r="X680">
        <f t="shared" si="130"/>
        <v>0</v>
      </c>
      <c r="Y680">
        <f t="shared" si="131"/>
        <v>0</v>
      </c>
    </row>
    <row r="681" spans="1:25" x14ac:dyDescent="0.25">
      <c r="A681" t="s">
        <v>703</v>
      </c>
      <c r="B681" t="s">
        <v>71</v>
      </c>
      <c r="C681">
        <v>2013</v>
      </c>
      <c r="D681" t="s">
        <v>704</v>
      </c>
      <c r="E681" t="s">
        <v>705</v>
      </c>
      <c r="F681" t="s">
        <v>39</v>
      </c>
      <c r="G681" t="s">
        <v>30</v>
      </c>
      <c r="H681">
        <v>5988837.2000000002</v>
      </c>
      <c r="I681">
        <v>4982000000</v>
      </c>
      <c r="J681">
        <v>4606000000</v>
      </c>
      <c r="K681">
        <v>7070000000</v>
      </c>
      <c r="L681">
        <v>1</v>
      </c>
      <c r="M681">
        <v>1</v>
      </c>
      <c r="N681">
        <f t="shared" si="120"/>
        <v>0</v>
      </c>
      <c r="O681">
        <f t="shared" si="121"/>
        <v>0</v>
      </c>
      <c r="P681">
        <f t="shared" si="122"/>
        <v>1</v>
      </c>
      <c r="Q681">
        <f t="shared" si="123"/>
        <v>0</v>
      </c>
      <c r="R681">
        <f t="shared" si="125"/>
        <v>0</v>
      </c>
      <c r="S681">
        <f t="shared" si="126"/>
        <v>0</v>
      </c>
      <c r="T681">
        <f t="shared" si="127"/>
        <v>0</v>
      </c>
      <c r="U681">
        <f t="shared" si="124"/>
        <v>0</v>
      </c>
      <c r="V681">
        <f t="shared" si="128"/>
        <v>0</v>
      </c>
      <c r="W681">
        <f t="shared" si="129"/>
        <v>0</v>
      </c>
      <c r="X681">
        <f t="shared" si="130"/>
        <v>0</v>
      </c>
      <c r="Y681">
        <f t="shared" si="131"/>
        <v>0</v>
      </c>
    </row>
    <row r="682" spans="1:25" x14ac:dyDescent="0.25">
      <c r="A682" t="s">
        <v>706</v>
      </c>
      <c r="B682" t="s">
        <v>17</v>
      </c>
      <c r="C682">
        <v>2013</v>
      </c>
      <c r="D682" t="s">
        <v>707</v>
      </c>
      <c r="E682" t="s">
        <v>708</v>
      </c>
      <c r="F682" t="s">
        <v>43</v>
      </c>
      <c r="G682" t="s">
        <v>30</v>
      </c>
      <c r="H682">
        <v>67638077</v>
      </c>
      <c r="I682">
        <v>38247505737.407898</v>
      </c>
      <c r="J682">
        <v>39327467085.396797</v>
      </c>
      <c r="K682">
        <v>48402741877.0383</v>
      </c>
      <c r="L682">
        <v>1</v>
      </c>
      <c r="M682">
        <v>1</v>
      </c>
      <c r="N682">
        <f t="shared" si="120"/>
        <v>0</v>
      </c>
      <c r="O682">
        <f t="shared" si="121"/>
        <v>0</v>
      </c>
      <c r="P682">
        <f t="shared" si="122"/>
        <v>0</v>
      </c>
      <c r="Q682">
        <f t="shared" si="123"/>
        <v>1</v>
      </c>
      <c r="R682">
        <f t="shared" si="125"/>
        <v>0</v>
      </c>
      <c r="S682">
        <f t="shared" si="126"/>
        <v>0</v>
      </c>
      <c r="T682">
        <f t="shared" si="127"/>
        <v>0</v>
      </c>
      <c r="U682">
        <f t="shared" si="124"/>
        <v>0</v>
      </c>
      <c r="V682">
        <f t="shared" si="128"/>
        <v>0</v>
      </c>
      <c r="W682">
        <f t="shared" si="129"/>
        <v>0</v>
      </c>
      <c r="X682">
        <f t="shared" si="130"/>
        <v>0</v>
      </c>
      <c r="Y682">
        <f t="shared" si="131"/>
        <v>0</v>
      </c>
    </row>
    <row r="683" spans="1:25" x14ac:dyDescent="0.25">
      <c r="A683" t="s">
        <v>709</v>
      </c>
      <c r="B683" t="s">
        <v>56</v>
      </c>
      <c r="C683">
        <v>2013</v>
      </c>
      <c r="D683" t="s">
        <v>710</v>
      </c>
      <c r="E683" t="s">
        <v>711</v>
      </c>
      <c r="F683" t="s">
        <v>20</v>
      </c>
      <c r="G683" t="s">
        <v>21</v>
      </c>
      <c r="H683">
        <v>156000</v>
      </c>
      <c r="I683">
        <v>747168156.20937002</v>
      </c>
      <c r="J683">
        <v>728850458.25909698</v>
      </c>
      <c r="K683">
        <v>824863281.48825896</v>
      </c>
      <c r="L683">
        <v>1</v>
      </c>
      <c r="M683">
        <v>0</v>
      </c>
      <c r="N683">
        <f t="shared" si="120"/>
        <v>1</v>
      </c>
      <c r="O683">
        <f t="shared" si="121"/>
        <v>0</v>
      </c>
      <c r="P683">
        <f t="shared" si="122"/>
        <v>0</v>
      </c>
      <c r="Q683">
        <f t="shared" si="123"/>
        <v>0</v>
      </c>
      <c r="R683">
        <f t="shared" si="125"/>
        <v>0</v>
      </c>
      <c r="S683">
        <f t="shared" si="126"/>
        <v>0</v>
      </c>
      <c r="T683">
        <f t="shared" si="127"/>
        <v>0</v>
      </c>
      <c r="U683">
        <f t="shared" si="124"/>
        <v>0</v>
      </c>
      <c r="V683">
        <f t="shared" si="128"/>
        <v>0</v>
      </c>
      <c r="W683">
        <f t="shared" si="129"/>
        <v>0</v>
      </c>
      <c r="X683">
        <f t="shared" si="130"/>
        <v>0</v>
      </c>
      <c r="Y683">
        <f t="shared" si="131"/>
        <v>0</v>
      </c>
    </row>
    <row r="684" spans="1:25" x14ac:dyDescent="0.25">
      <c r="A684" t="s">
        <v>712</v>
      </c>
      <c r="B684" t="s">
        <v>56</v>
      </c>
      <c r="C684">
        <v>2013</v>
      </c>
      <c r="D684" t="s">
        <v>713</v>
      </c>
      <c r="E684" t="s">
        <v>714</v>
      </c>
      <c r="F684" t="s">
        <v>43</v>
      </c>
      <c r="G684" t="s">
        <v>21</v>
      </c>
      <c r="H684">
        <v>13800000</v>
      </c>
      <c r="I684">
        <v>25450025927.352699</v>
      </c>
      <c r="J684">
        <v>24457311950.049</v>
      </c>
      <c r="K684">
        <v>12541288969.679501</v>
      </c>
      <c r="L684">
        <v>1</v>
      </c>
      <c r="M684">
        <v>0</v>
      </c>
      <c r="N684">
        <f t="shared" si="120"/>
        <v>0</v>
      </c>
      <c r="O684">
        <f t="shared" si="121"/>
        <v>0</v>
      </c>
      <c r="P684">
        <f t="shared" si="122"/>
        <v>0</v>
      </c>
      <c r="Q684">
        <f t="shared" si="123"/>
        <v>1</v>
      </c>
      <c r="R684">
        <f t="shared" si="125"/>
        <v>0</v>
      </c>
      <c r="S684">
        <f t="shared" si="126"/>
        <v>0</v>
      </c>
      <c r="T684">
        <f t="shared" si="127"/>
        <v>0</v>
      </c>
      <c r="U684">
        <f t="shared" si="124"/>
        <v>0</v>
      </c>
      <c r="V684">
        <f t="shared" si="128"/>
        <v>0</v>
      </c>
      <c r="W684">
        <f t="shared" si="129"/>
        <v>0</v>
      </c>
      <c r="X684">
        <f t="shared" si="130"/>
        <v>0</v>
      </c>
      <c r="Y684">
        <f t="shared" si="131"/>
        <v>0</v>
      </c>
    </row>
    <row r="685" spans="1:25" x14ac:dyDescent="0.25">
      <c r="A685" t="s">
        <v>715</v>
      </c>
      <c r="B685" t="s">
        <v>56</v>
      </c>
      <c r="C685">
        <v>2013</v>
      </c>
      <c r="D685" t="s">
        <v>716</v>
      </c>
      <c r="E685" t="s">
        <v>717</v>
      </c>
      <c r="F685" t="s">
        <v>43</v>
      </c>
      <c r="G685" t="s">
        <v>21</v>
      </c>
      <c r="H685">
        <v>115000</v>
      </c>
      <c r="I685">
        <v>400585102.96785003</v>
      </c>
      <c r="J685">
        <v>411171605.592206</v>
      </c>
      <c r="K685">
        <v>2737798857.1612</v>
      </c>
      <c r="L685">
        <v>1</v>
      </c>
      <c r="M685">
        <v>0</v>
      </c>
      <c r="N685">
        <f t="shared" si="120"/>
        <v>0</v>
      </c>
      <c r="O685">
        <f t="shared" si="121"/>
        <v>0</v>
      </c>
      <c r="P685">
        <f t="shared" si="122"/>
        <v>0</v>
      </c>
      <c r="Q685">
        <f t="shared" si="123"/>
        <v>1</v>
      </c>
      <c r="R685">
        <f t="shared" si="125"/>
        <v>0</v>
      </c>
      <c r="S685">
        <f t="shared" si="126"/>
        <v>0</v>
      </c>
      <c r="T685">
        <f t="shared" si="127"/>
        <v>0</v>
      </c>
      <c r="U685">
        <f t="shared" si="124"/>
        <v>0</v>
      </c>
      <c r="V685">
        <f t="shared" si="128"/>
        <v>0</v>
      </c>
      <c r="W685">
        <f t="shared" si="129"/>
        <v>0</v>
      </c>
      <c r="X685">
        <f t="shared" si="130"/>
        <v>0</v>
      </c>
      <c r="Y685">
        <f t="shared" si="131"/>
        <v>0</v>
      </c>
    </row>
    <row r="686" spans="1:25" x14ac:dyDescent="0.25">
      <c r="A686" t="s">
        <v>718</v>
      </c>
      <c r="B686" t="s">
        <v>23</v>
      </c>
      <c r="C686">
        <v>2013</v>
      </c>
      <c r="D686" t="s">
        <v>719</v>
      </c>
      <c r="E686" t="s">
        <v>720</v>
      </c>
      <c r="F686" t="s">
        <v>43</v>
      </c>
      <c r="G686" t="s">
        <v>21</v>
      </c>
      <c r="H686">
        <v>760000</v>
      </c>
      <c r="I686">
        <v>3579437782.5830498</v>
      </c>
      <c r="J686">
        <v>2489783762.53194</v>
      </c>
      <c r="K686">
        <v>8847560448.2012997</v>
      </c>
      <c r="L686">
        <v>1</v>
      </c>
      <c r="M686">
        <v>0</v>
      </c>
      <c r="N686">
        <f t="shared" si="120"/>
        <v>0</v>
      </c>
      <c r="O686">
        <f t="shared" si="121"/>
        <v>0</v>
      </c>
      <c r="P686">
        <f t="shared" si="122"/>
        <v>0</v>
      </c>
      <c r="Q686">
        <f t="shared" si="123"/>
        <v>1</v>
      </c>
      <c r="R686">
        <f t="shared" si="125"/>
        <v>0</v>
      </c>
      <c r="S686">
        <f t="shared" si="126"/>
        <v>0</v>
      </c>
      <c r="T686">
        <f t="shared" si="127"/>
        <v>0</v>
      </c>
      <c r="U686">
        <f t="shared" si="124"/>
        <v>0</v>
      </c>
      <c r="V686">
        <f t="shared" si="128"/>
        <v>0</v>
      </c>
      <c r="W686">
        <f t="shared" si="129"/>
        <v>0</v>
      </c>
      <c r="X686">
        <f t="shared" si="130"/>
        <v>0</v>
      </c>
      <c r="Y686">
        <f t="shared" si="131"/>
        <v>0</v>
      </c>
    </row>
    <row r="687" spans="1:25" x14ac:dyDescent="0.25">
      <c r="A687" t="s">
        <v>721</v>
      </c>
      <c r="B687" t="s">
        <v>23</v>
      </c>
      <c r="C687">
        <v>2013</v>
      </c>
      <c r="D687" t="s">
        <v>722</v>
      </c>
      <c r="E687" t="s">
        <v>723</v>
      </c>
      <c r="F687" t="s">
        <v>145</v>
      </c>
      <c r="G687" t="s">
        <v>21</v>
      </c>
      <c r="H687">
        <v>1760000</v>
      </c>
      <c r="I687">
        <v>500646412.42382598</v>
      </c>
      <c r="J687">
        <v>425741497.93591499</v>
      </c>
      <c r="K687">
        <v>702962826.81344604</v>
      </c>
      <c r="L687">
        <v>1</v>
      </c>
      <c r="M687">
        <v>0</v>
      </c>
      <c r="N687">
        <f t="shared" si="120"/>
        <v>0</v>
      </c>
      <c r="O687">
        <f t="shared" si="121"/>
        <v>0</v>
      </c>
      <c r="P687">
        <f t="shared" si="122"/>
        <v>0</v>
      </c>
      <c r="Q687">
        <f t="shared" si="123"/>
        <v>0</v>
      </c>
      <c r="R687">
        <f t="shared" si="125"/>
        <v>0</v>
      </c>
      <c r="S687">
        <f t="shared" si="126"/>
        <v>0</v>
      </c>
      <c r="T687">
        <f t="shared" si="127"/>
        <v>0</v>
      </c>
      <c r="U687">
        <f t="shared" si="124"/>
        <v>0</v>
      </c>
      <c r="V687">
        <f t="shared" si="128"/>
        <v>1</v>
      </c>
      <c r="W687">
        <f t="shared" si="129"/>
        <v>0</v>
      </c>
      <c r="X687">
        <f t="shared" si="130"/>
        <v>0</v>
      </c>
      <c r="Y687">
        <f t="shared" si="131"/>
        <v>0</v>
      </c>
    </row>
    <row r="688" spans="1:25" x14ac:dyDescent="0.25">
      <c r="A688" t="s">
        <v>724</v>
      </c>
      <c r="B688" t="s">
        <v>23</v>
      </c>
      <c r="C688">
        <v>2013</v>
      </c>
      <c r="D688" t="s">
        <v>725</v>
      </c>
      <c r="E688" t="s">
        <v>726</v>
      </c>
      <c r="F688" t="s">
        <v>156</v>
      </c>
      <c r="G688" t="s">
        <v>21</v>
      </c>
      <c r="H688">
        <v>73000</v>
      </c>
      <c r="I688">
        <v>261462551.60212299</v>
      </c>
      <c r="J688">
        <v>245199528.20916101</v>
      </c>
      <c r="K688">
        <v>468480440.338117</v>
      </c>
      <c r="L688">
        <v>1</v>
      </c>
      <c r="M688">
        <v>0</v>
      </c>
      <c r="N688">
        <f t="shared" si="120"/>
        <v>0</v>
      </c>
      <c r="O688">
        <f t="shared" si="121"/>
        <v>0</v>
      </c>
      <c r="P688">
        <f t="shared" si="122"/>
        <v>0</v>
      </c>
      <c r="Q688">
        <f t="shared" si="123"/>
        <v>0</v>
      </c>
      <c r="R688">
        <f t="shared" si="125"/>
        <v>0</v>
      </c>
      <c r="S688">
        <f t="shared" si="126"/>
        <v>0</v>
      </c>
      <c r="T688">
        <f t="shared" si="127"/>
        <v>0</v>
      </c>
      <c r="U688">
        <f t="shared" si="124"/>
        <v>0</v>
      </c>
      <c r="V688">
        <f t="shared" si="128"/>
        <v>0</v>
      </c>
      <c r="W688">
        <f t="shared" si="129"/>
        <v>0</v>
      </c>
      <c r="X688">
        <f t="shared" si="130"/>
        <v>0</v>
      </c>
      <c r="Y688">
        <f t="shared" si="131"/>
        <v>0</v>
      </c>
    </row>
    <row r="689" spans="1:25" x14ac:dyDescent="0.25">
      <c r="A689" t="s">
        <v>727</v>
      </c>
      <c r="B689" t="s">
        <v>17</v>
      </c>
      <c r="C689">
        <v>2013</v>
      </c>
      <c r="D689" t="s">
        <v>728</v>
      </c>
      <c r="E689" t="s">
        <v>729</v>
      </c>
      <c r="F689" t="s">
        <v>20</v>
      </c>
      <c r="G689" t="s">
        <v>21</v>
      </c>
      <c r="H689">
        <v>184000</v>
      </c>
      <c r="I689">
        <v>1128119338.0843101</v>
      </c>
      <c r="J689">
        <v>1066759270.44329</v>
      </c>
      <c r="K689">
        <v>1075854571.8081901</v>
      </c>
      <c r="L689">
        <v>1</v>
      </c>
      <c r="M689">
        <v>0</v>
      </c>
      <c r="N689">
        <f t="shared" si="120"/>
        <v>1</v>
      </c>
      <c r="O689">
        <f t="shared" si="121"/>
        <v>0</v>
      </c>
      <c r="P689">
        <f t="shared" si="122"/>
        <v>0</v>
      </c>
      <c r="Q689">
        <f t="shared" si="123"/>
        <v>0</v>
      </c>
      <c r="R689">
        <f t="shared" si="125"/>
        <v>0</v>
      </c>
      <c r="S689">
        <f t="shared" si="126"/>
        <v>0</v>
      </c>
      <c r="T689">
        <f t="shared" si="127"/>
        <v>0</v>
      </c>
      <c r="U689">
        <f t="shared" si="124"/>
        <v>0</v>
      </c>
      <c r="V689">
        <f t="shared" si="128"/>
        <v>0</v>
      </c>
      <c r="W689">
        <f t="shared" si="129"/>
        <v>0</v>
      </c>
      <c r="X689">
        <f t="shared" si="130"/>
        <v>0</v>
      </c>
      <c r="Y689">
        <f t="shared" si="131"/>
        <v>0</v>
      </c>
    </row>
    <row r="690" spans="1:25" x14ac:dyDescent="0.25">
      <c r="A690" t="s">
        <v>730</v>
      </c>
      <c r="B690" t="s">
        <v>17</v>
      </c>
      <c r="C690">
        <v>2013</v>
      </c>
      <c r="D690" t="s">
        <v>731</v>
      </c>
      <c r="E690" t="s">
        <v>732</v>
      </c>
      <c r="F690" t="s">
        <v>20</v>
      </c>
      <c r="G690" t="s">
        <v>21</v>
      </c>
      <c r="H690">
        <v>865527</v>
      </c>
      <c r="I690">
        <v>4226911462.7370501</v>
      </c>
      <c r="J690">
        <v>3841804565.7688098</v>
      </c>
      <c r="K690">
        <v>5202222490.6389704</v>
      </c>
      <c r="L690">
        <v>1</v>
      </c>
      <c r="M690">
        <v>0</v>
      </c>
      <c r="N690">
        <f t="shared" si="120"/>
        <v>1</v>
      </c>
      <c r="O690">
        <f t="shared" si="121"/>
        <v>0</v>
      </c>
      <c r="P690">
        <f t="shared" si="122"/>
        <v>0</v>
      </c>
      <c r="Q690">
        <f t="shared" si="123"/>
        <v>0</v>
      </c>
      <c r="R690">
        <f t="shared" si="125"/>
        <v>0</v>
      </c>
      <c r="S690">
        <f t="shared" si="126"/>
        <v>0</v>
      </c>
      <c r="T690">
        <f t="shared" si="127"/>
        <v>0</v>
      </c>
      <c r="U690">
        <f t="shared" si="124"/>
        <v>0</v>
      </c>
      <c r="V690">
        <f t="shared" si="128"/>
        <v>0</v>
      </c>
      <c r="W690">
        <f t="shared" si="129"/>
        <v>0</v>
      </c>
      <c r="X690">
        <f t="shared" si="130"/>
        <v>0</v>
      </c>
      <c r="Y690">
        <f t="shared" si="131"/>
        <v>0</v>
      </c>
    </row>
    <row r="691" spans="1:25" x14ac:dyDescent="0.25">
      <c r="A691" t="s">
        <v>733</v>
      </c>
      <c r="B691" t="s">
        <v>17</v>
      </c>
      <c r="C691">
        <v>2013</v>
      </c>
      <c r="D691" t="s">
        <v>734</v>
      </c>
      <c r="E691" t="s">
        <v>735</v>
      </c>
      <c r="F691" t="s">
        <v>102</v>
      </c>
      <c r="G691" t="s">
        <v>30</v>
      </c>
      <c r="H691">
        <v>744462</v>
      </c>
      <c r="I691">
        <v>12714953496.799101</v>
      </c>
      <c r="J691">
        <v>12373632081.169201</v>
      </c>
      <c r="K691">
        <v>11591665660.103901</v>
      </c>
      <c r="L691">
        <v>1</v>
      </c>
      <c r="M691">
        <v>1</v>
      </c>
      <c r="N691">
        <f t="shared" si="120"/>
        <v>0</v>
      </c>
      <c r="O691">
        <f t="shared" si="121"/>
        <v>0</v>
      </c>
      <c r="P691">
        <f t="shared" si="122"/>
        <v>0</v>
      </c>
      <c r="Q691">
        <f t="shared" si="123"/>
        <v>0</v>
      </c>
      <c r="R691">
        <f t="shared" si="125"/>
        <v>1</v>
      </c>
      <c r="S691">
        <f t="shared" si="126"/>
        <v>0</v>
      </c>
      <c r="T691">
        <f t="shared" si="127"/>
        <v>0</v>
      </c>
      <c r="U691">
        <f t="shared" si="124"/>
        <v>0</v>
      </c>
      <c r="V691">
        <f t="shared" si="128"/>
        <v>0</v>
      </c>
      <c r="W691">
        <f t="shared" si="129"/>
        <v>0</v>
      </c>
      <c r="X691">
        <f t="shared" si="130"/>
        <v>0</v>
      </c>
      <c r="Y691">
        <f t="shared" si="131"/>
        <v>0</v>
      </c>
    </row>
    <row r="692" spans="1:25" x14ac:dyDescent="0.25">
      <c r="A692" t="s">
        <v>736</v>
      </c>
      <c r="B692" t="s">
        <v>49</v>
      </c>
      <c r="C692">
        <v>2013</v>
      </c>
      <c r="D692" t="s">
        <v>737</v>
      </c>
      <c r="E692" t="s">
        <v>738</v>
      </c>
      <c r="F692" t="s">
        <v>20</v>
      </c>
      <c r="G692" t="s">
        <v>30</v>
      </c>
      <c r="H692">
        <v>1776780.2399999998</v>
      </c>
      <c r="I692">
        <v>5192236647.6673002</v>
      </c>
      <c r="J692">
        <v>4081169516.5716701</v>
      </c>
      <c r="K692">
        <v>8703557103.6520996</v>
      </c>
      <c r="L692">
        <v>1</v>
      </c>
      <c r="M692">
        <v>1</v>
      </c>
      <c r="N692">
        <f t="shared" si="120"/>
        <v>1</v>
      </c>
      <c r="O692">
        <f t="shared" si="121"/>
        <v>0</v>
      </c>
      <c r="P692">
        <f t="shared" si="122"/>
        <v>0</v>
      </c>
      <c r="Q692">
        <f t="shared" si="123"/>
        <v>0</v>
      </c>
      <c r="R692">
        <f t="shared" si="125"/>
        <v>0</v>
      </c>
      <c r="S692">
        <f t="shared" si="126"/>
        <v>0</v>
      </c>
      <c r="T692">
        <f t="shared" si="127"/>
        <v>0</v>
      </c>
      <c r="U692">
        <f t="shared" si="124"/>
        <v>0</v>
      </c>
      <c r="V692">
        <f t="shared" si="128"/>
        <v>0</v>
      </c>
      <c r="W692">
        <f t="shared" si="129"/>
        <v>0</v>
      </c>
      <c r="X692">
        <f t="shared" si="130"/>
        <v>0</v>
      </c>
      <c r="Y692">
        <f t="shared" si="131"/>
        <v>0</v>
      </c>
    </row>
    <row r="693" spans="1:25" x14ac:dyDescent="0.25">
      <c r="A693" t="s">
        <v>739</v>
      </c>
      <c r="B693" t="s">
        <v>17</v>
      </c>
      <c r="C693">
        <v>2013</v>
      </c>
      <c r="D693" t="s">
        <v>740</v>
      </c>
      <c r="E693" t="s">
        <v>741</v>
      </c>
      <c r="F693" t="s">
        <v>102</v>
      </c>
      <c r="G693" t="s">
        <v>30</v>
      </c>
      <c r="H693">
        <v>477712.5</v>
      </c>
      <c r="I693">
        <v>15748013045.053699</v>
      </c>
      <c r="J693">
        <v>15233892982.2442</v>
      </c>
      <c r="K693">
        <v>16452941176.4706</v>
      </c>
      <c r="L693">
        <v>1</v>
      </c>
      <c r="M693">
        <v>1</v>
      </c>
      <c r="N693">
        <f t="shared" si="120"/>
        <v>0</v>
      </c>
      <c r="O693">
        <f t="shared" si="121"/>
        <v>0</v>
      </c>
      <c r="P693">
        <f t="shared" si="122"/>
        <v>0</v>
      </c>
      <c r="Q693">
        <f t="shared" si="123"/>
        <v>0</v>
      </c>
      <c r="R693">
        <f t="shared" si="125"/>
        <v>1</v>
      </c>
      <c r="S693">
        <f t="shared" si="126"/>
        <v>0</v>
      </c>
      <c r="T693">
        <f t="shared" si="127"/>
        <v>0</v>
      </c>
      <c r="U693">
        <f t="shared" si="124"/>
        <v>0</v>
      </c>
      <c r="V693">
        <f t="shared" si="128"/>
        <v>0</v>
      </c>
      <c r="W693">
        <f t="shared" si="129"/>
        <v>0</v>
      </c>
      <c r="X693">
        <f t="shared" si="130"/>
        <v>0</v>
      </c>
      <c r="Y693">
        <f t="shared" si="131"/>
        <v>0</v>
      </c>
    </row>
    <row r="694" spans="1:25" x14ac:dyDescent="0.25">
      <c r="A694" t="s">
        <v>742</v>
      </c>
      <c r="B694" t="s">
        <v>743</v>
      </c>
      <c r="C694">
        <v>2013</v>
      </c>
      <c r="D694" t="s">
        <v>744</v>
      </c>
      <c r="E694" t="s">
        <v>745</v>
      </c>
      <c r="F694" t="s">
        <v>43</v>
      </c>
      <c r="G694" t="s">
        <v>21</v>
      </c>
      <c r="H694">
        <v>25843168</v>
      </c>
      <c r="I694">
        <v>3353000000</v>
      </c>
      <c r="J694">
        <v>3111000000</v>
      </c>
      <c r="K694">
        <v>9993000000</v>
      </c>
      <c r="L694">
        <v>1</v>
      </c>
      <c r="M694">
        <v>0</v>
      </c>
      <c r="N694">
        <f t="shared" si="120"/>
        <v>0</v>
      </c>
      <c r="O694">
        <f t="shared" si="121"/>
        <v>0</v>
      </c>
      <c r="P694">
        <f t="shared" si="122"/>
        <v>0</v>
      </c>
      <c r="Q694">
        <f t="shared" si="123"/>
        <v>1</v>
      </c>
      <c r="R694">
        <f t="shared" si="125"/>
        <v>0</v>
      </c>
      <c r="S694">
        <f t="shared" si="126"/>
        <v>0</v>
      </c>
      <c r="T694">
        <f t="shared" si="127"/>
        <v>0</v>
      </c>
      <c r="U694">
        <f t="shared" si="124"/>
        <v>0</v>
      </c>
      <c r="V694">
        <f t="shared" si="128"/>
        <v>0</v>
      </c>
      <c r="W694">
        <f t="shared" si="129"/>
        <v>0</v>
      </c>
      <c r="X694">
        <f t="shared" si="130"/>
        <v>0</v>
      </c>
      <c r="Y694">
        <f t="shared" si="131"/>
        <v>0</v>
      </c>
    </row>
    <row r="695" spans="1:25" x14ac:dyDescent="0.25">
      <c r="A695" t="s">
        <v>746</v>
      </c>
      <c r="B695" t="s">
        <v>691</v>
      </c>
      <c r="C695">
        <v>2013</v>
      </c>
      <c r="D695" t="s">
        <v>747</v>
      </c>
      <c r="E695" t="s">
        <v>748</v>
      </c>
      <c r="F695" t="s">
        <v>156</v>
      </c>
      <c r="G695" t="s">
        <v>30</v>
      </c>
      <c r="H695">
        <v>370172</v>
      </c>
      <c r="I695">
        <v>2071810000</v>
      </c>
      <c r="J695">
        <v>1813056000</v>
      </c>
      <c r="K695">
        <v>2116393000</v>
      </c>
      <c r="L695">
        <v>1</v>
      </c>
      <c r="M695">
        <v>1</v>
      </c>
      <c r="N695">
        <f t="shared" si="120"/>
        <v>0</v>
      </c>
      <c r="O695">
        <f t="shared" si="121"/>
        <v>0</v>
      </c>
      <c r="P695">
        <f t="shared" si="122"/>
        <v>0</v>
      </c>
      <c r="Q695">
        <f t="shared" si="123"/>
        <v>0</v>
      </c>
      <c r="R695">
        <f t="shared" si="125"/>
        <v>0</v>
      </c>
      <c r="S695">
        <f t="shared" si="126"/>
        <v>0</v>
      </c>
      <c r="T695">
        <f t="shared" si="127"/>
        <v>0</v>
      </c>
      <c r="U695">
        <f t="shared" si="124"/>
        <v>0</v>
      </c>
      <c r="V695">
        <f t="shared" si="128"/>
        <v>0</v>
      </c>
      <c r="W695">
        <f t="shared" si="129"/>
        <v>0</v>
      </c>
      <c r="X695">
        <f t="shared" si="130"/>
        <v>0</v>
      </c>
      <c r="Y695">
        <f t="shared" si="131"/>
        <v>0</v>
      </c>
    </row>
    <row r="696" spans="1:25" x14ac:dyDescent="0.25">
      <c r="A696" t="s">
        <v>749</v>
      </c>
      <c r="B696" t="s">
        <v>104</v>
      </c>
      <c r="C696">
        <v>2013</v>
      </c>
      <c r="D696" t="s">
        <v>750</v>
      </c>
      <c r="E696" t="s">
        <v>751</v>
      </c>
      <c r="F696" t="s">
        <v>156</v>
      </c>
      <c r="G696" t="s">
        <v>21</v>
      </c>
      <c r="H696">
        <v>170</v>
      </c>
      <c r="I696">
        <v>4635533.0456905495</v>
      </c>
      <c r="J696">
        <v>955706.32502596104</v>
      </c>
      <c r="K696">
        <v>76921409.282450706</v>
      </c>
      <c r="L696">
        <v>1</v>
      </c>
      <c r="M696">
        <v>0</v>
      </c>
      <c r="N696">
        <f t="shared" si="120"/>
        <v>0</v>
      </c>
      <c r="O696">
        <f t="shared" si="121"/>
        <v>0</v>
      </c>
      <c r="P696">
        <f t="shared" si="122"/>
        <v>0</v>
      </c>
      <c r="Q696">
        <f t="shared" si="123"/>
        <v>0</v>
      </c>
      <c r="R696">
        <f t="shared" si="125"/>
        <v>0</v>
      </c>
      <c r="S696">
        <f t="shared" si="126"/>
        <v>0</v>
      </c>
      <c r="T696">
        <f t="shared" si="127"/>
        <v>0</v>
      </c>
      <c r="U696">
        <f t="shared" si="124"/>
        <v>0</v>
      </c>
      <c r="V696">
        <f t="shared" si="128"/>
        <v>0</v>
      </c>
      <c r="W696">
        <f t="shared" si="129"/>
        <v>0</v>
      </c>
      <c r="X696">
        <f t="shared" si="130"/>
        <v>0</v>
      </c>
      <c r="Y696">
        <f t="shared" si="131"/>
        <v>0</v>
      </c>
    </row>
    <row r="697" spans="1:25" x14ac:dyDescent="0.25">
      <c r="A697" t="s">
        <v>752</v>
      </c>
      <c r="B697" t="s">
        <v>691</v>
      </c>
      <c r="C697">
        <v>2013</v>
      </c>
      <c r="D697" t="s">
        <v>753</v>
      </c>
      <c r="E697" t="s">
        <v>754</v>
      </c>
      <c r="F697" t="s">
        <v>43</v>
      </c>
      <c r="G697" t="s">
        <v>21</v>
      </c>
      <c r="H697">
        <v>3050000</v>
      </c>
      <c r="I697">
        <v>8656963174.2738609</v>
      </c>
      <c r="J697">
        <v>6557961618.2572603</v>
      </c>
      <c r="K697">
        <v>11009465767.634899</v>
      </c>
      <c r="L697">
        <v>1</v>
      </c>
      <c r="M697">
        <v>0</v>
      </c>
      <c r="N697">
        <f t="shared" si="120"/>
        <v>0</v>
      </c>
      <c r="O697">
        <f t="shared" si="121"/>
        <v>0</v>
      </c>
      <c r="P697">
        <f t="shared" si="122"/>
        <v>0</v>
      </c>
      <c r="Q697">
        <f t="shared" si="123"/>
        <v>1</v>
      </c>
      <c r="R697">
        <f t="shared" si="125"/>
        <v>0</v>
      </c>
      <c r="S697">
        <f t="shared" si="126"/>
        <v>0</v>
      </c>
      <c r="T697">
        <f t="shared" si="127"/>
        <v>0</v>
      </c>
      <c r="U697">
        <f t="shared" si="124"/>
        <v>0</v>
      </c>
      <c r="V697">
        <f t="shared" si="128"/>
        <v>0</v>
      </c>
      <c r="W697">
        <f t="shared" si="129"/>
        <v>0</v>
      </c>
      <c r="X697">
        <f t="shared" si="130"/>
        <v>0</v>
      </c>
      <c r="Y697">
        <f t="shared" si="131"/>
        <v>0</v>
      </c>
    </row>
    <row r="698" spans="1:25" x14ac:dyDescent="0.25">
      <c r="A698" t="s">
        <v>755</v>
      </c>
      <c r="B698" t="s">
        <v>45</v>
      </c>
      <c r="C698">
        <v>2013</v>
      </c>
      <c r="D698" t="s">
        <v>756</v>
      </c>
      <c r="E698" t="s">
        <v>757</v>
      </c>
      <c r="F698" t="s">
        <v>135</v>
      </c>
      <c r="G698" t="s">
        <v>30</v>
      </c>
      <c r="H698">
        <v>1337354</v>
      </c>
      <c r="I698">
        <v>4307300000</v>
      </c>
      <c r="J698">
        <v>6573500000</v>
      </c>
      <c r="K698">
        <v>14882600000</v>
      </c>
      <c r="L698">
        <v>1</v>
      </c>
      <c r="M698">
        <v>1</v>
      </c>
      <c r="N698">
        <f t="shared" si="120"/>
        <v>0</v>
      </c>
      <c r="O698">
        <f t="shared" si="121"/>
        <v>0</v>
      </c>
      <c r="P698">
        <f t="shared" si="122"/>
        <v>0</v>
      </c>
      <c r="Q698">
        <f t="shared" si="123"/>
        <v>0</v>
      </c>
      <c r="R698">
        <f t="shared" si="125"/>
        <v>0</v>
      </c>
      <c r="S698">
        <f t="shared" si="126"/>
        <v>0</v>
      </c>
      <c r="T698">
        <f t="shared" si="127"/>
        <v>0</v>
      </c>
      <c r="U698">
        <f t="shared" si="124"/>
        <v>1</v>
      </c>
      <c r="V698">
        <f t="shared" si="128"/>
        <v>0</v>
      </c>
      <c r="W698">
        <f t="shared" si="129"/>
        <v>0</v>
      </c>
      <c r="X698">
        <f t="shared" si="130"/>
        <v>0</v>
      </c>
      <c r="Y698">
        <f t="shared" si="131"/>
        <v>0</v>
      </c>
    </row>
    <row r="699" spans="1:25" x14ac:dyDescent="0.25">
      <c r="A699" t="s">
        <v>758</v>
      </c>
      <c r="B699" t="s">
        <v>17</v>
      </c>
      <c r="C699">
        <v>2013</v>
      </c>
      <c r="D699" t="s">
        <v>759</v>
      </c>
      <c r="E699" t="s">
        <v>760</v>
      </c>
      <c r="F699" t="s">
        <v>124</v>
      </c>
      <c r="G699" t="s">
        <v>30</v>
      </c>
      <c r="H699">
        <v>1140369</v>
      </c>
      <c r="I699">
        <v>25203792944.431599</v>
      </c>
      <c r="J699">
        <v>23695376988.7019</v>
      </c>
      <c r="K699">
        <v>34021916071.0168</v>
      </c>
      <c r="L699">
        <v>1</v>
      </c>
      <c r="M699">
        <v>1</v>
      </c>
      <c r="N699">
        <f t="shared" si="120"/>
        <v>0</v>
      </c>
      <c r="O699">
        <f t="shared" si="121"/>
        <v>0</v>
      </c>
      <c r="P699">
        <f t="shared" si="122"/>
        <v>0</v>
      </c>
      <c r="Q699">
        <f t="shared" si="123"/>
        <v>0</v>
      </c>
      <c r="R699">
        <f t="shared" si="125"/>
        <v>0</v>
      </c>
      <c r="S699">
        <f t="shared" si="126"/>
        <v>0</v>
      </c>
      <c r="T699">
        <f t="shared" si="127"/>
        <v>1</v>
      </c>
      <c r="U699">
        <f t="shared" si="124"/>
        <v>0</v>
      </c>
      <c r="V699">
        <f t="shared" si="128"/>
        <v>0</v>
      </c>
      <c r="W699">
        <f t="shared" si="129"/>
        <v>0</v>
      </c>
      <c r="X699">
        <f t="shared" si="130"/>
        <v>0</v>
      </c>
      <c r="Y699">
        <f t="shared" si="131"/>
        <v>0</v>
      </c>
    </row>
    <row r="700" spans="1:25" x14ac:dyDescent="0.25">
      <c r="A700" t="s">
        <v>761</v>
      </c>
      <c r="B700" t="s">
        <v>23</v>
      </c>
      <c r="C700">
        <v>2013</v>
      </c>
      <c r="D700" t="s">
        <v>762</v>
      </c>
      <c r="E700" t="s">
        <v>763</v>
      </c>
      <c r="F700" t="s">
        <v>43</v>
      </c>
      <c r="G700" t="s">
        <v>21</v>
      </c>
      <c r="H700">
        <v>11500</v>
      </c>
      <c r="I700">
        <v>214203016.11952001</v>
      </c>
      <c r="J700">
        <v>198086555.14055401</v>
      </c>
      <c r="K700">
        <v>148312786.711225</v>
      </c>
      <c r="L700">
        <v>1</v>
      </c>
      <c r="M700">
        <v>0</v>
      </c>
      <c r="N700">
        <f t="shared" si="120"/>
        <v>0</v>
      </c>
      <c r="O700">
        <f t="shared" si="121"/>
        <v>0</v>
      </c>
      <c r="P700">
        <f t="shared" si="122"/>
        <v>0</v>
      </c>
      <c r="Q700">
        <f t="shared" si="123"/>
        <v>1</v>
      </c>
      <c r="R700">
        <f t="shared" si="125"/>
        <v>0</v>
      </c>
      <c r="S700">
        <f t="shared" si="126"/>
        <v>0</v>
      </c>
      <c r="T700">
        <f t="shared" si="127"/>
        <v>0</v>
      </c>
      <c r="U700">
        <f t="shared" si="124"/>
        <v>0</v>
      </c>
      <c r="V700">
        <f t="shared" si="128"/>
        <v>0</v>
      </c>
      <c r="W700">
        <f t="shared" si="129"/>
        <v>0</v>
      </c>
      <c r="X700">
        <f t="shared" si="130"/>
        <v>0</v>
      </c>
      <c r="Y700">
        <f t="shared" si="131"/>
        <v>0</v>
      </c>
    </row>
    <row r="701" spans="1:25" x14ac:dyDescent="0.25">
      <c r="A701" t="s">
        <v>764</v>
      </c>
      <c r="B701" t="s">
        <v>17</v>
      </c>
      <c r="C701">
        <v>2013</v>
      </c>
      <c r="D701" t="s">
        <v>765</v>
      </c>
      <c r="E701" t="s">
        <v>766</v>
      </c>
      <c r="F701" t="s">
        <v>20</v>
      </c>
      <c r="G701" t="s">
        <v>21</v>
      </c>
      <c r="H701">
        <v>212000</v>
      </c>
      <c r="I701">
        <v>881720702.98345196</v>
      </c>
      <c r="J701">
        <v>821419434.71433699</v>
      </c>
      <c r="K701">
        <v>840045343.64053595</v>
      </c>
      <c r="L701">
        <v>1</v>
      </c>
      <c r="M701">
        <v>0</v>
      </c>
      <c r="N701">
        <f t="shared" si="120"/>
        <v>1</v>
      </c>
      <c r="O701">
        <f t="shared" si="121"/>
        <v>0</v>
      </c>
      <c r="P701">
        <f t="shared" si="122"/>
        <v>0</v>
      </c>
      <c r="Q701">
        <f t="shared" si="123"/>
        <v>0</v>
      </c>
      <c r="R701">
        <f t="shared" si="125"/>
        <v>0</v>
      </c>
      <c r="S701">
        <f t="shared" si="126"/>
        <v>0</v>
      </c>
      <c r="T701">
        <f t="shared" si="127"/>
        <v>0</v>
      </c>
      <c r="U701">
        <f t="shared" si="124"/>
        <v>0</v>
      </c>
      <c r="V701">
        <f t="shared" si="128"/>
        <v>0</v>
      </c>
      <c r="W701">
        <f t="shared" si="129"/>
        <v>0</v>
      </c>
      <c r="X701">
        <f t="shared" si="130"/>
        <v>0</v>
      </c>
      <c r="Y701">
        <f t="shared" si="131"/>
        <v>0</v>
      </c>
    </row>
    <row r="702" spans="1:25" x14ac:dyDescent="0.25">
      <c r="A702" t="s">
        <v>767</v>
      </c>
      <c r="B702" t="s">
        <v>17</v>
      </c>
      <c r="C702">
        <v>2013</v>
      </c>
      <c r="D702" t="s">
        <v>768</v>
      </c>
      <c r="E702" t="s">
        <v>769</v>
      </c>
      <c r="F702" t="s">
        <v>43</v>
      </c>
      <c r="G702" t="s">
        <v>30</v>
      </c>
      <c r="H702">
        <v>18154000</v>
      </c>
      <c r="I702">
        <v>22523142891.653599</v>
      </c>
      <c r="J702">
        <v>21864452228.529999</v>
      </c>
      <c r="K702">
        <v>26084213069.2113</v>
      </c>
      <c r="L702">
        <v>1</v>
      </c>
      <c r="M702">
        <v>1</v>
      </c>
      <c r="N702">
        <f t="shared" si="120"/>
        <v>0</v>
      </c>
      <c r="O702">
        <f t="shared" si="121"/>
        <v>0</v>
      </c>
      <c r="P702">
        <f t="shared" si="122"/>
        <v>0</v>
      </c>
      <c r="Q702">
        <f t="shared" si="123"/>
        <v>1</v>
      </c>
      <c r="R702">
        <f t="shared" si="125"/>
        <v>0</v>
      </c>
      <c r="S702">
        <f t="shared" si="126"/>
        <v>0</v>
      </c>
      <c r="T702">
        <f t="shared" si="127"/>
        <v>0</v>
      </c>
      <c r="U702">
        <f t="shared" si="124"/>
        <v>0</v>
      </c>
      <c r="V702">
        <f t="shared" si="128"/>
        <v>0</v>
      </c>
      <c r="W702">
        <f t="shared" si="129"/>
        <v>0</v>
      </c>
      <c r="X702">
        <f t="shared" si="130"/>
        <v>0</v>
      </c>
      <c r="Y702">
        <f t="shared" si="131"/>
        <v>0</v>
      </c>
    </row>
    <row r="703" spans="1:25" x14ac:dyDescent="0.25">
      <c r="A703" t="s">
        <v>770</v>
      </c>
      <c r="B703" t="s">
        <v>171</v>
      </c>
      <c r="C703">
        <v>2013</v>
      </c>
      <c r="D703" t="s">
        <v>771</v>
      </c>
      <c r="E703" t="s">
        <v>772</v>
      </c>
      <c r="F703" t="s">
        <v>20</v>
      </c>
      <c r="G703" t="s">
        <v>21</v>
      </c>
      <c r="H703">
        <v>28300</v>
      </c>
      <c r="I703">
        <v>216439729.045183</v>
      </c>
      <c r="J703">
        <v>206889532.00594401</v>
      </c>
      <c r="K703">
        <v>196088029.099733</v>
      </c>
      <c r="L703">
        <v>1</v>
      </c>
      <c r="M703">
        <v>0</v>
      </c>
      <c r="N703">
        <f t="shared" si="120"/>
        <v>1</v>
      </c>
      <c r="O703">
        <f t="shared" si="121"/>
        <v>0</v>
      </c>
      <c r="P703">
        <f t="shared" si="122"/>
        <v>0</v>
      </c>
      <c r="Q703">
        <f t="shared" si="123"/>
        <v>0</v>
      </c>
      <c r="R703">
        <f t="shared" si="125"/>
        <v>0</v>
      </c>
      <c r="S703">
        <f t="shared" si="126"/>
        <v>0</v>
      </c>
      <c r="T703">
        <f t="shared" si="127"/>
        <v>0</v>
      </c>
      <c r="U703">
        <f t="shared" si="124"/>
        <v>0</v>
      </c>
      <c r="V703">
        <f t="shared" si="128"/>
        <v>0</v>
      </c>
      <c r="W703">
        <f t="shared" si="129"/>
        <v>0</v>
      </c>
      <c r="X703">
        <f t="shared" si="130"/>
        <v>0</v>
      </c>
      <c r="Y703">
        <f t="shared" si="131"/>
        <v>0</v>
      </c>
    </row>
    <row r="704" spans="1:25" x14ac:dyDescent="0.25">
      <c r="A704" t="s">
        <v>773</v>
      </c>
      <c r="B704" t="s">
        <v>75</v>
      </c>
      <c r="C704">
        <v>2013</v>
      </c>
      <c r="D704" t="s">
        <v>774</v>
      </c>
      <c r="E704" t="s">
        <v>775</v>
      </c>
      <c r="F704" t="s">
        <v>20</v>
      </c>
      <c r="G704" t="s">
        <v>30</v>
      </c>
      <c r="H704">
        <v>4339735</v>
      </c>
      <c r="I704">
        <v>11331011188.5159</v>
      </c>
      <c r="J704">
        <v>10697698965.59</v>
      </c>
      <c r="K704">
        <v>15787945957.357</v>
      </c>
      <c r="L704">
        <v>1</v>
      </c>
      <c r="M704">
        <v>1</v>
      </c>
      <c r="N704">
        <f t="shared" si="120"/>
        <v>1</v>
      </c>
      <c r="O704">
        <f t="shared" si="121"/>
        <v>0</v>
      </c>
      <c r="P704">
        <f t="shared" si="122"/>
        <v>0</v>
      </c>
      <c r="Q704">
        <f t="shared" si="123"/>
        <v>0</v>
      </c>
      <c r="R704">
        <f t="shared" si="125"/>
        <v>0</v>
      </c>
      <c r="S704">
        <f t="shared" si="126"/>
        <v>0</v>
      </c>
      <c r="T704">
        <f t="shared" si="127"/>
        <v>0</v>
      </c>
      <c r="U704">
        <f t="shared" si="124"/>
        <v>0</v>
      </c>
      <c r="V704">
        <f t="shared" si="128"/>
        <v>0</v>
      </c>
      <c r="W704">
        <f t="shared" si="129"/>
        <v>0</v>
      </c>
      <c r="X704">
        <f t="shared" si="130"/>
        <v>0</v>
      </c>
      <c r="Y704">
        <f t="shared" si="131"/>
        <v>0</v>
      </c>
    </row>
    <row r="705" spans="1:25" x14ac:dyDescent="0.25">
      <c r="A705" t="s">
        <v>776</v>
      </c>
      <c r="B705" t="s">
        <v>171</v>
      </c>
      <c r="C705">
        <v>2013</v>
      </c>
      <c r="D705" t="s">
        <v>777</v>
      </c>
      <c r="E705" t="s">
        <v>778</v>
      </c>
      <c r="F705" t="s">
        <v>20</v>
      </c>
      <c r="G705" t="s">
        <v>21</v>
      </c>
      <c r="H705">
        <v>24800</v>
      </c>
      <c r="I705">
        <v>195016406.38049701</v>
      </c>
      <c r="J705">
        <v>188638688.86610699</v>
      </c>
      <c r="K705">
        <v>226530060.16515601</v>
      </c>
      <c r="L705">
        <v>1</v>
      </c>
      <c r="M705">
        <v>0</v>
      </c>
      <c r="N705">
        <f t="shared" si="120"/>
        <v>1</v>
      </c>
      <c r="O705">
        <f t="shared" si="121"/>
        <v>0</v>
      </c>
      <c r="P705">
        <f t="shared" si="122"/>
        <v>0</v>
      </c>
      <c r="Q705">
        <f t="shared" si="123"/>
        <v>0</v>
      </c>
      <c r="R705">
        <f t="shared" si="125"/>
        <v>0</v>
      </c>
      <c r="S705">
        <f t="shared" si="126"/>
        <v>0</v>
      </c>
      <c r="T705">
        <f t="shared" si="127"/>
        <v>0</v>
      </c>
      <c r="U705">
        <f t="shared" si="124"/>
        <v>0</v>
      </c>
      <c r="V705">
        <f t="shared" si="128"/>
        <v>0</v>
      </c>
      <c r="W705">
        <f t="shared" si="129"/>
        <v>0</v>
      </c>
      <c r="X705">
        <f t="shared" si="130"/>
        <v>0</v>
      </c>
      <c r="Y705">
        <f t="shared" si="131"/>
        <v>0</v>
      </c>
    </row>
    <row r="706" spans="1:25" x14ac:dyDescent="0.25">
      <c r="A706" t="s">
        <v>779</v>
      </c>
      <c r="B706" t="s">
        <v>171</v>
      </c>
      <c r="C706">
        <v>2013</v>
      </c>
      <c r="D706" t="s">
        <v>780</v>
      </c>
      <c r="E706" t="s">
        <v>781</v>
      </c>
      <c r="F706" t="s">
        <v>163</v>
      </c>
      <c r="G706" t="s">
        <v>21</v>
      </c>
      <c r="H706">
        <v>11600</v>
      </c>
      <c r="I706">
        <v>280742824.11172003</v>
      </c>
      <c r="J706">
        <v>275117789.322963</v>
      </c>
      <c r="K706">
        <v>294742733.70160902</v>
      </c>
      <c r="L706">
        <v>1</v>
      </c>
      <c r="M706">
        <v>0</v>
      </c>
      <c r="N706">
        <f t="shared" si="120"/>
        <v>0</v>
      </c>
      <c r="O706">
        <f t="shared" si="121"/>
        <v>0</v>
      </c>
      <c r="P706">
        <f t="shared" si="122"/>
        <v>0</v>
      </c>
      <c r="Q706">
        <f t="shared" si="123"/>
        <v>0</v>
      </c>
      <c r="R706">
        <f t="shared" si="125"/>
        <v>0</v>
      </c>
      <c r="S706">
        <f t="shared" si="126"/>
        <v>0</v>
      </c>
      <c r="T706">
        <f t="shared" si="127"/>
        <v>0</v>
      </c>
      <c r="U706">
        <f t="shared" si="124"/>
        <v>0</v>
      </c>
      <c r="V706">
        <f t="shared" si="128"/>
        <v>0</v>
      </c>
      <c r="W706">
        <f t="shared" si="129"/>
        <v>1</v>
      </c>
      <c r="X706">
        <f t="shared" si="130"/>
        <v>0</v>
      </c>
      <c r="Y706">
        <f t="shared" si="131"/>
        <v>0</v>
      </c>
    </row>
    <row r="707" spans="1:25" x14ac:dyDescent="0.25">
      <c r="A707" t="s">
        <v>782</v>
      </c>
      <c r="B707" t="s">
        <v>171</v>
      </c>
      <c r="C707">
        <v>2013</v>
      </c>
      <c r="D707" t="s">
        <v>783</v>
      </c>
      <c r="E707" t="s">
        <v>784</v>
      </c>
      <c r="F707" t="s">
        <v>156</v>
      </c>
      <c r="G707" t="s">
        <v>21</v>
      </c>
      <c r="H707">
        <v>10900</v>
      </c>
      <c r="I707">
        <v>85606661.760279894</v>
      </c>
      <c r="J707">
        <v>93192477.070087701</v>
      </c>
      <c r="K707">
        <v>99437809.045935094</v>
      </c>
      <c r="L707">
        <v>1</v>
      </c>
      <c r="M707">
        <v>0</v>
      </c>
      <c r="N707">
        <f t="shared" ref="N707:N770" si="132">IF(F707="Chemicals",1,0)</f>
        <v>0</v>
      </c>
      <c r="O707">
        <f t="shared" ref="O707:O770" si="133">IF(F707="Food &amp; Staples Retailing",1,0)</f>
        <v>0</v>
      </c>
      <c r="P707">
        <f t="shared" ref="P707:P770" si="134">IF(F707="Air Transportation - Airlines",1,0)</f>
        <v>0</v>
      </c>
      <c r="Q707">
        <f t="shared" ref="Q707:Q770" si="135">IF(F707="Mining - Iron, Aluminum, Other Metals",1,0)</f>
        <v>0</v>
      </c>
      <c r="R707">
        <f t="shared" si="125"/>
        <v>0</v>
      </c>
      <c r="S707">
        <f t="shared" si="126"/>
        <v>0</v>
      </c>
      <c r="T707">
        <f t="shared" si="127"/>
        <v>0</v>
      </c>
      <c r="U707">
        <f t="shared" ref="U707:U770" si="136">IF(F707="Mining - Other (Precious Metals and Gems)",1,0)</f>
        <v>0</v>
      </c>
      <c r="V707">
        <f t="shared" si="128"/>
        <v>0</v>
      </c>
      <c r="W707">
        <f t="shared" si="129"/>
        <v>0</v>
      </c>
      <c r="X707">
        <f t="shared" si="130"/>
        <v>0</v>
      </c>
      <c r="Y707">
        <f t="shared" si="131"/>
        <v>0</v>
      </c>
    </row>
    <row r="708" spans="1:25" x14ac:dyDescent="0.25">
      <c r="A708" t="s">
        <v>785</v>
      </c>
      <c r="B708" t="s">
        <v>171</v>
      </c>
      <c r="C708">
        <v>2013</v>
      </c>
      <c r="D708" t="s">
        <v>786</v>
      </c>
      <c r="E708" t="s">
        <v>787</v>
      </c>
      <c r="F708" t="s">
        <v>43</v>
      </c>
      <c r="G708" t="s">
        <v>21</v>
      </c>
      <c r="H708">
        <v>1710000</v>
      </c>
      <c r="I708">
        <v>5170544832.0604897</v>
      </c>
      <c r="J708">
        <v>4504237132.9144897</v>
      </c>
      <c r="K708">
        <v>4646685734.9986801</v>
      </c>
      <c r="L708">
        <v>1</v>
      </c>
      <c r="M708">
        <v>0</v>
      </c>
      <c r="N708">
        <f t="shared" si="132"/>
        <v>0</v>
      </c>
      <c r="O708">
        <f t="shared" si="133"/>
        <v>0</v>
      </c>
      <c r="P708">
        <f t="shared" si="134"/>
        <v>0</v>
      </c>
      <c r="Q708">
        <f t="shared" si="135"/>
        <v>1</v>
      </c>
      <c r="R708">
        <f t="shared" ref="R708:R771" si="137">IF(F708="Electrical Equipment and Machinery",1,0)</f>
        <v>0</v>
      </c>
      <c r="S708">
        <f t="shared" ref="S708:S771" si="138">IF(F708="Aerospace &amp; Defense",1,0)</f>
        <v>0</v>
      </c>
      <c r="T708">
        <f t="shared" ref="T708:T771" si="139">IF(F708="Food &amp; Beverage Processing",1,0)</f>
        <v>0</v>
      </c>
      <c r="U708">
        <f t="shared" si="136"/>
        <v>0</v>
      </c>
      <c r="V708">
        <f t="shared" si="128"/>
        <v>0</v>
      </c>
      <c r="W708">
        <f t="shared" si="129"/>
        <v>0</v>
      </c>
      <c r="X708">
        <f t="shared" si="130"/>
        <v>0</v>
      </c>
      <c r="Y708">
        <f t="shared" si="131"/>
        <v>0</v>
      </c>
    </row>
    <row r="709" spans="1:25" x14ac:dyDescent="0.25">
      <c r="A709" t="s">
        <v>788</v>
      </c>
      <c r="B709" t="s">
        <v>171</v>
      </c>
      <c r="C709">
        <v>2013</v>
      </c>
      <c r="D709" t="s">
        <v>789</v>
      </c>
      <c r="E709" t="s">
        <v>790</v>
      </c>
      <c r="F709" t="s">
        <v>39</v>
      </c>
      <c r="G709" t="s">
        <v>30</v>
      </c>
      <c r="H709">
        <v>12601715</v>
      </c>
      <c r="I709">
        <v>11607718003.1131</v>
      </c>
      <c r="J709">
        <v>11437124327.207399</v>
      </c>
      <c r="K709">
        <v>21606975984.3591</v>
      </c>
      <c r="L709">
        <v>1</v>
      </c>
      <c r="M709">
        <v>1</v>
      </c>
      <c r="N709">
        <f t="shared" si="132"/>
        <v>0</v>
      </c>
      <c r="O709">
        <f t="shared" si="133"/>
        <v>0</v>
      </c>
      <c r="P709">
        <f t="shared" si="134"/>
        <v>1</v>
      </c>
      <c r="Q709">
        <f t="shared" si="135"/>
        <v>0</v>
      </c>
      <c r="R709">
        <f t="shared" si="137"/>
        <v>0</v>
      </c>
      <c r="S709">
        <f t="shared" si="138"/>
        <v>0</v>
      </c>
      <c r="T709">
        <f t="shared" si="139"/>
        <v>0</v>
      </c>
      <c r="U709">
        <f t="shared" si="136"/>
        <v>0</v>
      </c>
      <c r="V709">
        <f t="shared" si="128"/>
        <v>0</v>
      </c>
      <c r="W709">
        <f t="shared" si="129"/>
        <v>0</v>
      </c>
      <c r="X709">
        <f t="shared" si="130"/>
        <v>0</v>
      </c>
      <c r="Y709">
        <f t="shared" si="131"/>
        <v>0</v>
      </c>
    </row>
    <row r="710" spans="1:25" x14ac:dyDescent="0.25">
      <c r="A710" t="s">
        <v>791</v>
      </c>
      <c r="B710" t="s">
        <v>36</v>
      </c>
      <c r="C710">
        <v>2013</v>
      </c>
      <c r="D710" t="s">
        <v>792</v>
      </c>
      <c r="E710" t="s">
        <v>793</v>
      </c>
      <c r="F710" t="s">
        <v>43</v>
      </c>
      <c r="G710" t="s">
        <v>21</v>
      </c>
      <c r="H710">
        <v>74000</v>
      </c>
      <c r="I710">
        <v>323647164.71647203</v>
      </c>
      <c r="J710">
        <v>317824597.00515503</v>
      </c>
      <c r="K710">
        <v>193435921.773996</v>
      </c>
      <c r="L710">
        <v>1</v>
      </c>
      <c r="M710">
        <v>0</v>
      </c>
      <c r="N710">
        <f t="shared" si="132"/>
        <v>0</v>
      </c>
      <c r="O710">
        <f t="shared" si="133"/>
        <v>0</v>
      </c>
      <c r="P710">
        <f t="shared" si="134"/>
        <v>0</v>
      </c>
      <c r="Q710">
        <f t="shared" si="135"/>
        <v>1</v>
      </c>
      <c r="R710">
        <f t="shared" si="137"/>
        <v>0</v>
      </c>
      <c r="S710">
        <f t="shared" si="138"/>
        <v>0</v>
      </c>
      <c r="T710">
        <f t="shared" si="139"/>
        <v>0</v>
      </c>
      <c r="U710">
        <f t="shared" si="136"/>
        <v>0</v>
      </c>
      <c r="V710">
        <f t="shared" ref="V710:V773" si="140">IF(F710="Construction Materials",1,0)</f>
        <v>0</v>
      </c>
      <c r="W710">
        <f t="shared" ref="W710:W773" si="141">IF(F710="Building Products",1,0)</f>
        <v>0</v>
      </c>
      <c r="X710">
        <f t="shared" ref="X710:X773" si="142">IF(F710="Tires",1,0)</f>
        <v>0</v>
      </c>
      <c r="Y710">
        <f t="shared" ref="Y710:Y773" si="143">IF(F710="Home building",1,0)</f>
        <v>0</v>
      </c>
    </row>
    <row r="711" spans="1:25" x14ac:dyDescent="0.25">
      <c r="A711" t="s">
        <v>794</v>
      </c>
      <c r="B711" t="s">
        <v>171</v>
      </c>
      <c r="C711">
        <v>2013</v>
      </c>
      <c r="D711" t="s">
        <v>795</v>
      </c>
      <c r="E711" t="s">
        <v>796</v>
      </c>
      <c r="F711" t="s">
        <v>20</v>
      </c>
      <c r="G711" t="s">
        <v>21</v>
      </c>
      <c r="H711">
        <v>111000</v>
      </c>
      <c r="I711">
        <v>716668040.47063696</v>
      </c>
      <c r="J711">
        <v>672150748.44814003</v>
      </c>
      <c r="K711">
        <v>423586521.41567302</v>
      </c>
      <c r="L711">
        <v>1</v>
      </c>
      <c r="M711">
        <v>0</v>
      </c>
      <c r="N711">
        <f t="shared" si="132"/>
        <v>1</v>
      </c>
      <c r="O711">
        <f t="shared" si="133"/>
        <v>0</v>
      </c>
      <c r="P711">
        <f t="shared" si="134"/>
        <v>0</v>
      </c>
      <c r="Q711">
        <f t="shared" si="135"/>
        <v>0</v>
      </c>
      <c r="R711">
        <f t="shared" si="137"/>
        <v>0</v>
      </c>
      <c r="S711">
        <f t="shared" si="138"/>
        <v>0</v>
      </c>
      <c r="T711">
        <f t="shared" si="139"/>
        <v>0</v>
      </c>
      <c r="U711">
        <f t="shared" si="136"/>
        <v>0</v>
      </c>
      <c r="V711">
        <f t="shared" si="140"/>
        <v>0</v>
      </c>
      <c r="W711">
        <f t="shared" si="141"/>
        <v>0</v>
      </c>
      <c r="X711">
        <f t="shared" si="142"/>
        <v>0</v>
      </c>
      <c r="Y711">
        <f t="shared" si="143"/>
        <v>0</v>
      </c>
    </row>
    <row r="712" spans="1:25" x14ac:dyDescent="0.25">
      <c r="A712" t="s">
        <v>797</v>
      </c>
      <c r="B712" t="s">
        <v>71</v>
      </c>
      <c r="C712">
        <v>2013</v>
      </c>
      <c r="D712" t="s">
        <v>798</v>
      </c>
      <c r="E712" t="s">
        <v>799</v>
      </c>
      <c r="F712" t="s">
        <v>124</v>
      </c>
      <c r="G712" t="s">
        <v>30</v>
      </c>
      <c r="H712">
        <v>1141670</v>
      </c>
      <c r="I712">
        <v>18271000000</v>
      </c>
      <c r="J712">
        <v>15601000000</v>
      </c>
      <c r="K712">
        <v>23179000000</v>
      </c>
      <c r="L712">
        <v>1</v>
      </c>
      <c r="M712">
        <v>1</v>
      </c>
      <c r="N712">
        <f t="shared" si="132"/>
        <v>0</v>
      </c>
      <c r="O712">
        <f t="shared" si="133"/>
        <v>0</v>
      </c>
      <c r="P712">
        <f t="shared" si="134"/>
        <v>0</v>
      </c>
      <c r="Q712">
        <f t="shared" si="135"/>
        <v>0</v>
      </c>
      <c r="R712">
        <f t="shared" si="137"/>
        <v>0</v>
      </c>
      <c r="S712">
        <f t="shared" si="138"/>
        <v>0</v>
      </c>
      <c r="T712">
        <f t="shared" si="139"/>
        <v>1</v>
      </c>
      <c r="U712">
        <f t="shared" si="136"/>
        <v>0</v>
      </c>
      <c r="V712">
        <f t="shared" si="140"/>
        <v>0</v>
      </c>
      <c r="W712">
        <f t="shared" si="141"/>
        <v>0</v>
      </c>
      <c r="X712">
        <f t="shared" si="142"/>
        <v>0</v>
      </c>
      <c r="Y712">
        <f t="shared" si="143"/>
        <v>0</v>
      </c>
    </row>
    <row r="713" spans="1:25" x14ac:dyDescent="0.25">
      <c r="A713" t="s">
        <v>800</v>
      </c>
      <c r="B713" t="s">
        <v>71</v>
      </c>
      <c r="C713">
        <v>2013</v>
      </c>
      <c r="D713" t="s">
        <v>801</v>
      </c>
      <c r="E713" t="s">
        <v>802</v>
      </c>
      <c r="F713" t="s">
        <v>34</v>
      </c>
      <c r="G713" t="s">
        <v>21</v>
      </c>
      <c r="H713">
        <v>4000000</v>
      </c>
      <c r="I713">
        <v>90269000000</v>
      </c>
      <c r="J713">
        <v>88991000000</v>
      </c>
      <c r="K713">
        <v>23476000000</v>
      </c>
      <c r="L713">
        <v>1</v>
      </c>
      <c r="M713">
        <v>0</v>
      </c>
      <c r="N713">
        <f t="shared" si="132"/>
        <v>0</v>
      </c>
      <c r="O713">
        <f t="shared" si="133"/>
        <v>1</v>
      </c>
      <c r="P713">
        <f t="shared" si="134"/>
        <v>0</v>
      </c>
      <c r="Q713">
        <f t="shared" si="135"/>
        <v>0</v>
      </c>
      <c r="R713">
        <f t="shared" si="137"/>
        <v>0</v>
      </c>
      <c r="S713">
        <f t="shared" si="138"/>
        <v>0</v>
      </c>
      <c r="T713">
        <f t="shared" si="139"/>
        <v>0</v>
      </c>
      <c r="U713">
        <f t="shared" si="136"/>
        <v>0</v>
      </c>
      <c r="V713">
        <f t="shared" si="140"/>
        <v>0</v>
      </c>
      <c r="W713">
        <f t="shared" si="141"/>
        <v>0</v>
      </c>
      <c r="X713">
        <f t="shared" si="142"/>
        <v>0</v>
      </c>
      <c r="Y713">
        <f t="shared" si="143"/>
        <v>0</v>
      </c>
    </row>
    <row r="714" spans="1:25" x14ac:dyDescent="0.25">
      <c r="A714" t="s">
        <v>803</v>
      </c>
      <c r="B714" t="s">
        <v>674</v>
      </c>
      <c r="C714">
        <v>2013</v>
      </c>
      <c r="D714" t="s">
        <v>804</v>
      </c>
      <c r="E714" t="s">
        <v>805</v>
      </c>
      <c r="F714" t="s">
        <v>156</v>
      </c>
      <c r="G714" t="s">
        <v>21</v>
      </c>
      <c r="H714">
        <v>188000</v>
      </c>
      <c r="I714">
        <v>3295335188.2160401</v>
      </c>
      <c r="J714">
        <v>2819877250.4091702</v>
      </c>
      <c r="K714">
        <v>3726069394.4353499</v>
      </c>
      <c r="L714">
        <v>1</v>
      </c>
      <c r="M714">
        <v>0</v>
      </c>
      <c r="N714">
        <f t="shared" si="132"/>
        <v>0</v>
      </c>
      <c r="O714">
        <f t="shared" si="133"/>
        <v>0</v>
      </c>
      <c r="P714">
        <f t="shared" si="134"/>
        <v>0</v>
      </c>
      <c r="Q714">
        <f t="shared" si="135"/>
        <v>0</v>
      </c>
      <c r="R714">
        <f t="shared" si="137"/>
        <v>0</v>
      </c>
      <c r="S714">
        <f t="shared" si="138"/>
        <v>0</v>
      </c>
      <c r="T714">
        <f t="shared" si="139"/>
        <v>0</v>
      </c>
      <c r="U714">
        <f t="shared" si="136"/>
        <v>0</v>
      </c>
      <c r="V714">
        <f t="shared" si="140"/>
        <v>0</v>
      </c>
      <c r="W714">
        <f t="shared" si="141"/>
        <v>0</v>
      </c>
      <c r="X714">
        <f t="shared" si="142"/>
        <v>0</v>
      </c>
      <c r="Y714">
        <f t="shared" si="143"/>
        <v>0</v>
      </c>
    </row>
    <row r="715" spans="1:25" x14ac:dyDescent="0.25">
      <c r="A715" t="s">
        <v>806</v>
      </c>
      <c r="B715" t="s">
        <v>171</v>
      </c>
      <c r="C715">
        <v>2013</v>
      </c>
      <c r="D715" t="s">
        <v>807</v>
      </c>
      <c r="E715" t="s">
        <v>808</v>
      </c>
      <c r="F715" t="s">
        <v>156</v>
      </c>
      <c r="G715" t="s">
        <v>21</v>
      </c>
      <c r="H715">
        <v>22000</v>
      </c>
      <c r="I715">
        <v>132234655.70332199</v>
      </c>
      <c r="J715">
        <v>133825127.026824</v>
      </c>
      <c r="K715">
        <v>206941012.71585</v>
      </c>
      <c r="L715">
        <v>1</v>
      </c>
      <c r="M715">
        <v>0</v>
      </c>
      <c r="N715">
        <f t="shared" si="132"/>
        <v>0</v>
      </c>
      <c r="O715">
        <f t="shared" si="133"/>
        <v>0</v>
      </c>
      <c r="P715">
        <f t="shared" si="134"/>
        <v>0</v>
      </c>
      <c r="Q715">
        <f t="shared" si="135"/>
        <v>0</v>
      </c>
      <c r="R715">
        <f t="shared" si="137"/>
        <v>0</v>
      </c>
      <c r="S715">
        <f t="shared" si="138"/>
        <v>0</v>
      </c>
      <c r="T715">
        <f t="shared" si="139"/>
        <v>0</v>
      </c>
      <c r="U715">
        <f t="shared" si="136"/>
        <v>0</v>
      </c>
      <c r="V715">
        <f t="shared" si="140"/>
        <v>0</v>
      </c>
      <c r="W715">
        <f t="shared" si="141"/>
        <v>0</v>
      </c>
      <c r="X715">
        <f t="shared" si="142"/>
        <v>0</v>
      </c>
      <c r="Y715">
        <f t="shared" si="143"/>
        <v>0</v>
      </c>
    </row>
    <row r="716" spans="1:25" x14ac:dyDescent="0.25">
      <c r="A716" t="s">
        <v>809</v>
      </c>
      <c r="B716" t="s">
        <v>27</v>
      </c>
      <c r="C716">
        <v>2013</v>
      </c>
      <c r="D716" t="s">
        <v>810</v>
      </c>
      <c r="E716" t="s">
        <v>811</v>
      </c>
      <c r="F716" t="s">
        <v>43</v>
      </c>
      <c r="G716" t="s">
        <v>30</v>
      </c>
      <c r="H716">
        <v>1109837</v>
      </c>
      <c r="I716">
        <v>5377461188.9435797</v>
      </c>
      <c r="J716">
        <v>2579515335.1003399</v>
      </c>
      <c r="K716">
        <v>4381507951.5335102</v>
      </c>
      <c r="L716">
        <v>1</v>
      </c>
      <c r="M716">
        <v>1</v>
      </c>
      <c r="N716">
        <f t="shared" si="132"/>
        <v>0</v>
      </c>
      <c r="O716">
        <f t="shared" si="133"/>
        <v>0</v>
      </c>
      <c r="P716">
        <f t="shared" si="134"/>
        <v>0</v>
      </c>
      <c r="Q716">
        <f t="shared" si="135"/>
        <v>1</v>
      </c>
      <c r="R716">
        <f t="shared" si="137"/>
        <v>0</v>
      </c>
      <c r="S716">
        <f t="shared" si="138"/>
        <v>0</v>
      </c>
      <c r="T716">
        <f t="shared" si="139"/>
        <v>0</v>
      </c>
      <c r="U716">
        <f t="shared" si="136"/>
        <v>0</v>
      </c>
      <c r="V716">
        <f t="shared" si="140"/>
        <v>0</v>
      </c>
      <c r="W716">
        <f t="shared" si="141"/>
        <v>0</v>
      </c>
      <c r="X716">
        <f t="shared" si="142"/>
        <v>0</v>
      </c>
      <c r="Y716">
        <f t="shared" si="143"/>
        <v>0</v>
      </c>
    </row>
    <row r="717" spans="1:25" x14ac:dyDescent="0.25">
      <c r="A717" t="s">
        <v>812</v>
      </c>
      <c r="B717" t="s">
        <v>17</v>
      </c>
      <c r="C717">
        <v>2013</v>
      </c>
      <c r="D717" t="s">
        <v>813</v>
      </c>
      <c r="E717" t="s">
        <v>814</v>
      </c>
      <c r="F717" t="s">
        <v>20</v>
      </c>
      <c r="G717" t="s">
        <v>21</v>
      </c>
      <c r="H717">
        <v>830000</v>
      </c>
      <c r="I717">
        <v>4456758062.5679398</v>
      </c>
      <c r="J717">
        <v>3850730764.5850902</v>
      </c>
      <c r="K717">
        <v>6320159439.5458403</v>
      </c>
      <c r="L717">
        <v>1</v>
      </c>
      <c r="M717">
        <v>0</v>
      </c>
      <c r="N717">
        <f t="shared" si="132"/>
        <v>1</v>
      </c>
      <c r="O717">
        <f t="shared" si="133"/>
        <v>0</v>
      </c>
      <c r="P717">
        <f t="shared" si="134"/>
        <v>0</v>
      </c>
      <c r="Q717">
        <f t="shared" si="135"/>
        <v>0</v>
      </c>
      <c r="R717">
        <f t="shared" si="137"/>
        <v>0</v>
      </c>
      <c r="S717">
        <f t="shared" si="138"/>
        <v>0</v>
      </c>
      <c r="T717">
        <f t="shared" si="139"/>
        <v>0</v>
      </c>
      <c r="U717">
        <f t="shared" si="136"/>
        <v>0</v>
      </c>
      <c r="V717">
        <f t="shared" si="140"/>
        <v>0</v>
      </c>
      <c r="W717">
        <f t="shared" si="141"/>
        <v>0</v>
      </c>
      <c r="X717">
        <f t="shared" si="142"/>
        <v>0</v>
      </c>
      <c r="Y717">
        <f t="shared" si="143"/>
        <v>0</v>
      </c>
    </row>
    <row r="718" spans="1:25" x14ac:dyDescent="0.25">
      <c r="A718" t="s">
        <v>815</v>
      </c>
      <c r="B718" t="s">
        <v>17</v>
      </c>
      <c r="C718">
        <v>2013</v>
      </c>
      <c r="D718" t="s">
        <v>816</v>
      </c>
      <c r="E718" t="s">
        <v>817</v>
      </c>
      <c r="F718" t="s">
        <v>43</v>
      </c>
      <c r="G718" t="s">
        <v>21</v>
      </c>
      <c r="H718">
        <v>125000</v>
      </c>
      <c r="I718">
        <v>1172544993.3566899</v>
      </c>
      <c r="J718">
        <v>1147650682.4495699</v>
      </c>
      <c r="K718">
        <v>1558787293.15135</v>
      </c>
      <c r="L718">
        <v>1</v>
      </c>
      <c r="M718">
        <v>0</v>
      </c>
      <c r="N718">
        <f t="shared" si="132"/>
        <v>0</v>
      </c>
      <c r="O718">
        <f t="shared" si="133"/>
        <v>0</v>
      </c>
      <c r="P718">
        <f t="shared" si="134"/>
        <v>0</v>
      </c>
      <c r="Q718">
        <f t="shared" si="135"/>
        <v>1</v>
      </c>
      <c r="R718">
        <f t="shared" si="137"/>
        <v>0</v>
      </c>
      <c r="S718">
        <f t="shared" si="138"/>
        <v>0</v>
      </c>
      <c r="T718">
        <f t="shared" si="139"/>
        <v>0</v>
      </c>
      <c r="U718">
        <f t="shared" si="136"/>
        <v>0</v>
      </c>
      <c r="V718">
        <f t="shared" si="140"/>
        <v>0</v>
      </c>
      <c r="W718">
        <f t="shared" si="141"/>
        <v>0</v>
      </c>
      <c r="X718">
        <f t="shared" si="142"/>
        <v>0</v>
      </c>
      <c r="Y718">
        <f t="shared" si="143"/>
        <v>0</v>
      </c>
    </row>
    <row r="719" spans="1:25" x14ac:dyDescent="0.25">
      <c r="A719" t="s">
        <v>818</v>
      </c>
      <c r="B719" t="s">
        <v>56</v>
      </c>
      <c r="C719">
        <v>2013</v>
      </c>
      <c r="D719" t="s">
        <v>819</v>
      </c>
      <c r="E719" t="s">
        <v>820</v>
      </c>
      <c r="F719" t="s">
        <v>124</v>
      </c>
      <c r="G719" t="s">
        <v>21</v>
      </c>
      <c r="H719">
        <v>220000</v>
      </c>
      <c r="I719">
        <v>4246374079.06775</v>
      </c>
      <c r="J719">
        <v>1223831935.28194</v>
      </c>
      <c r="K719">
        <v>7222710542.3669004</v>
      </c>
      <c r="L719">
        <v>1</v>
      </c>
      <c r="M719">
        <v>0</v>
      </c>
      <c r="N719">
        <f t="shared" si="132"/>
        <v>0</v>
      </c>
      <c r="O719">
        <f t="shared" si="133"/>
        <v>0</v>
      </c>
      <c r="P719">
        <f t="shared" si="134"/>
        <v>0</v>
      </c>
      <c r="Q719">
        <f t="shared" si="135"/>
        <v>0</v>
      </c>
      <c r="R719">
        <f t="shared" si="137"/>
        <v>0</v>
      </c>
      <c r="S719">
        <f t="shared" si="138"/>
        <v>0</v>
      </c>
      <c r="T719">
        <f t="shared" si="139"/>
        <v>1</v>
      </c>
      <c r="U719">
        <f t="shared" si="136"/>
        <v>0</v>
      </c>
      <c r="V719">
        <f t="shared" si="140"/>
        <v>0</v>
      </c>
      <c r="W719">
        <f t="shared" si="141"/>
        <v>0</v>
      </c>
      <c r="X719">
        <f t="shared" si="142"/>
        <v>0</v>
      </c>
      <c r="Y719">
        <f t="shared" si="143"/>
        <v>0</v>
      </c>
    </row>
    <row r="720" spans="1:25" x14ac:dyDescent="0.25">
      <c r="A720" t="s">
        <v>821</v>
      </c>
      <c r="B720" t="s">
        <v>60</v>
      </c>
      <c r="C720">
        <v>2013</v>
      </c>
      <c r="D720" t="s">
        <v>822</v>
      </c>
      <c r="E720" t="s">
        <v>823</v>
      </c>
      <c r="F720" t="s">
        <v>145</v>
      </c>
      <c r="G720" t="s">
        <v>30</v>
      </c>
      <c r="H720">
        <v>102063621</v>
      </c>
      <c r="I720">
        <v>20867637745.408501</v>
      </c>
      <c r="J720">
        <v>18334388853.704899</v>
      </c>
      <c r="K720">
        <v>52068819928.224602</v>
      </c>
      <c r="L720">
        <v>1</v>
      </c>
      <c r="M720">
        <v>1</v>
      </c>
      <c r="N720">
        <f t="shared" si="132"/>
        <v>0</v>
      </c>
      <c r="O720">
        <f t="shared" si="133"/>
        <v>0</v>
      </c>
      <c r="P720">
        <f t="shared" si="134"/>
        <v>0</v>
      </c>
      <c r="Q720">
        <f t="shared" si="135"/>
        <v>0</v>
      </c>
      <c r="R720">
        <f t="shared" si="137"/>
        <v>0</v>
      </c>
      <c r="S720">
        <f t="shared" si="138"/>
        <v>0</v>
      </c>
      <c r="T720">
        <f t="shared" si="139"/>
        <v>0</v>
      </c>
      <c r="U720">
        <f t="shared" si="136"/>
        <v>0</v>
      </c>
      <c r="V720">
        <f t="shared" si="140"/>
        <v>1</v>
      </c>
      <c r="W720">
        <f t="shared" si="141"/>
        <v>0</v>
      </c>
      <c r="X720">
        <f t="shared" si="142"/>
        <v>0</v>
      </c>
      <c r="Y720">
        <f t="shared" si="143"/>
        <v>0</v>
      </c>
    </row>
    <row r="721" spans="1:25" x14ac:dyDescent="0.25">
      <c r="A721" t="s">
        <v>824</v>
      </c>
      <c r="B721" t="s">
        <v>460</v>
      </c>
      <c r="C721">
        <v>2013</v>
      </c>
      <c r="D721" t="s">
        <v>825</v>
      </c>
      <c r="E721" t="s">
        <v>826</v>
      </c>
      <c r="F721" t="s">
        <v>39</v>
      </c>
      <c r="G721" t="s">
        <v>30</v>
      </c>
      <c r="H721">
        <v>11863284</v>
      </c>
      <c r="I721">
        <v>9710372000</v>
      </c>
      <c r="J721">
        <v>9464154000</v>
      </c>
      <c r="K721">
        <v>22326339000</v>
      </c>
      <c r="L721">
        <v>1</v>
      </c>
      <c r="M721">
        <v>1</v>
      </c>
      <c r="N721">
        <f t="shared" si="132"/>
        <v>0</v>
      </c>
      <c r="O721">
        <f t="shared" si="133"/>
        <v>0</v>
      </c>
      <c r="P721">
        <f t="shared" si="134"/>
        <v>1</v>
      </c>
      <c r="Q721">
        <f t="shared" si="135"/>
        <v>0</v>
      </c>
      <c r="R721">
        <f t="shared" si="137"/>
        <v>0</v>
      </c>
      <c r="S721">
        <f t="shared" si="138"/>
        <v>0</v>
      </c>
      <c r="T721">
        <f t="shared" si="139"/>
        <v>0</v>
      </c>
      <c r="U721">
        <f t="shared" si="136"/>
        <v>0</v>
      </c>
      <c r="V721">
        <f t="shared" si="140"/>
        <v>0</v>
      </c>
      <c r="W721">
        <f t="shared" si="141"/>
        <v>0</v>
      </c>
      <c r="X721">
        <f t="shared" si="142"/>
        <v>0</v>
      </c>
      <c r="Y721">
        <f t="shared" si="143"/>
        <v>0</v>
      </c>
    </row>
    <row r="722" spans="1:25" x14ac:dyDescent="0.25">
      <c r="A722" t="s">
        <v>827</v>
      </c>
      <c r="B722" t="s">
        <v>49</v>
      </c>
      <c r="C722">
        <v>2013</v>
      </c>
      <c r="D722" t="s">
        <v>828</v>
      </c>
      <c r="E722" t="s">
        <v>829</v>
      </c>
      <c r="F722" t="s">
        <v>20</v>
      </c>
      <c r="G722" t="s">
        <v>30</v>
      </c>
      <c r="H722">
        <v>4669000</v>
      </c>
      <c r="I722">
        <v>11998627823.517</v>
      </c>
      <c r="J722">
        <v>10932552248.2584</v>
      </c>
      <c r="K722">
        <v>9920572092.0413704</v>
      </c>
      <c r="L722">
        <v>1</v>
      </c>
      <c r="M722">
        <v>1</v>
      </c>
      <c r="N722">
        <f t="shared" si="132"/>
        <v>1</v>
      </c>
      <c r="O722">
        <f t="shared" si="133"/>
        <v>0</v>
      </c>
      <c r="P722">
        <f t="shared" si="134"/>
        <v>0</v>
      </c>
      <c r="Q722">
        <f t="shared" si="135"/>
        <v>0</v>
      </c>
      <c r="R722">
        <f t="shared" si="137"/>
        <v>0</v>
      </c>
      <c r="S722">
        <f t="shared" si="138"/>
        <v>0</v>
      </c>
      <c r="T722">
        <f t="shared" si="139"/>
        <v>0</v>
      </c>
      <c r="U722">
        <f t="shared" si="136"/>
        <v>0</v>
      </c>
      <c r="V722">
        <f t="shared" si="140"/>
        <v>0</v>
      </c>
      <c r="W722">
        <f t="shared" si="141"/>
        <v>0</v>
      </c>
      <c r="X722">
        <f t="shared" si="142"/>
        <v>0</v>
      </c>
      <c r="Y722">
        <f t="shared" si="143"/>
        <v>0</v>
      </c>
    </row>
    <row r="723" spans="1:25" x14ac:dyDescent="0.25">
      <c r="A723" t="s">
        <v>830</v>
      </c>
      <c r="B723" t="s">
        <v>460</v>
      </c>
      <c r="C723">
        <v>2013</v>
      </c>
      <c r="D723" t="s">
        <v>831</v>
      </c>
      <c r="E723" t="s">
        <v>826</v>
      </c>
      <c r="F723" t="s">
        <v>39</v>
      </c>
      <c r="G723" t="s">
        <v>30</v>
      </c>
      <c r="H723">
        <v>11863284.5</v>
      </c>
      <c r="I723">
        <v>9710372000</v>
      </c>
      <c r="J723">
        <v>9464154000</v>
      </c>
      <c r="K723">
        <v>22326339000</v>
      </c>
      <c r="L723">
        <v>1</v>
      </c>
      <c r="M723">
        <v>1</v>
      </c>
      <c r="N723">
        <f t="shared" si="132"/>
        <v>0</v>
      </c>
      <c r="O723">
        <f t="shared" si="133"/>
        <v>0</v>
      </c>
      <c r="P723">
        <f t="shared" si="134"/>
        <v>1</v>
      </c>
      <c r="Q723">
        <f t="shared" si="135"/>
        <v>0</v>
      </c>
      <c r="R723">
        <f t="shared" si="137"/>
        <v>0</v>
      </c>
      <c r="S723">
        <f t="shared" si="138"/>
        <v>0</v>
      </c>
      <c r="T723">
        <f t="shared" si="139"/>
        <v>0</v>
      </c>
      <c r="U723">
        <f t="shared" si="136"/>
        <v>0</v>
      </c>
      <c r="V723">
        <f t="shared" si="140"/>
        <v>0</v>
      </c>
      <c r="W723">
        <f t="shared" si="141"/>
        <v>0</v>
      </c>
      <c r="X723">
        <f t="shared" si="142"/>
        <v>0</v>
      </c>
      <c r="Y723">
        <f t="shared" si="143"/>
        <v>0</v>
      </c>
    </row>
    <row r="724" spans="1:25" x14ac:dyDescent="0.25">
      <c r="A724" t="s">
        <v>832</v>
      </c>
      <c r="B724" t="s">
        <v>256</v>
      </c>
      <c r="C724">
        <v>2013</v>
      </c>
      <c r="D724" t="s">
        <v>833</v>
      </c>
      <c r="E724" t="s">
        <v>834</v>
      </c>
      <c r="F724" t="s">
        <v>156</v>
      </c>
      <c r="G724" t="s">
        <v>21</v>
      </c>
      <c r="H724">
        <v>710000</v>
      </c>
      <c r="I724">
        <v>1474064258.0645199</v>
      </c>
      <c r="J724">
        <v>1271680516.12903</v>
      </c>
      <c r="K724">
        <v>3562422709.6774201</v>
      </c>
      <c r="L724">
        <v>1</v>
      </c>
      <c r="M724">
        <v>0</v>
      </c>
      <c r="N724">
        <f t="shared" si="132"/>
        <v>0</v>
      </c>
      <c r="O724">
        <f t="shared" si="133"/>
        <v>0</v>
      </c>
      <c r="P724">
        <f t="shared" si="134"/>
        <v>0</v>
      </c>
      <c r="Q724">
        <f t="shared" si="135"/>
        <v>0</v>
      </c>
      <c r="R724">
        <f t="shared" si="137"/>
        <v>0</v>
      </c>
      <c r="S724">
        <f t="shared" si="138"/>
        <v>0</v>
      </c>
      <c r="T724">
        <f t="shared" si="139"/>
        <v>0</v>
      </c>
      <c r="U724">
        <f t="shared" si="136"/>
        <v>0</v>
      </c>
      <c r="V724">
        <f t="shared" si="140"/>
        <v>0</v>
      </c>
      <c r="W724">
        <f t="shared" si="141"/>
        <v>0</v>
      </c>
      <c r="X724">
        <f t="shared" si="142"/>
        <v>0</v>
      </c>
      <c r="Y724">
        <f t="shared" si="143"/>
        <v>0</v>
      </c>
    </row>
    <row r="725" spans="1:25" x14ac:dyDescent="0.25">
      <c r="A725" t="s">
        <v>835</v>
      </c>
      <c r="B725" t="s">
        <v>171</v>
      </c>
      <c r="C725">
        <v>2013</v>
      </c>
      <c r="D725" t="s">
        <v>836</v>
      </c>
      <c r="E725" t="s">
        <v>837</v>
      </c>
      <c r="F725" t="s">
        <v>20</v>
      </c>
      <c r="G725" t="s">
        <v>30</v>
      </c>
      <c r="H725">
        <v>7118320</v>
      </c>
      <c r="I725">
        <v>21879367781.4981</v>
      </c>
      <c r="J725">
        <v>20084645047.214199</v>
      </c>
      <c r="K725">
        <v>15594929648.9974</v>
      </c>
      <c r="L725">
        <v>1</v>
      </c>
      <c r="M725">
        <v>1</v>
      </c>
      <c r="N725">
        <f t="shared" si="132"/>
        <v>1</v>
      </c>
      <c r="O725">
        <f t="shared" si="133"/>
        <v>0</v>
      </c>
      <c r="P725">
        <f t="shared" si="134"/>
        <v>0</v>
      </c>
      <c r="Q725">
        <f t="shared" si="135"/>
        <v>0</v>
      </c>
      <c r="R725">
        <f t="shared" si="137"/>
        <v>0</v>
      </c>
      <c r="S725">
        <f t="shared" si="138"/>
        <v>0</v>
      </c>
      <c r="T725">
        <f t="shared" si="139"/>
        <v>0</v>
      </c>
      <c r="U725">
        <f t="shared" si="136"/>
        <v>0</v>
      </c>
      <c r="V725">
        <f t="shared" si="140"/>
        <v>0</v>
      </c>
      <c r="W725">
        <f t="shared" si="141"/>
        <v>0</v>
      </c>
      <c r="X725">
        <f t="shared" si="142"/>
        <v>0</v>
      </c>
      <c r="Y725">
        <f t="shared" si="143"/>
        <v>0</v>
      </c>
    </row>
    <row r="726" spans="1:25" x14ac:dyDescent="0.25">
      <c r="A726" t="s">
        <v>838</v>
      </c>
      <c r="B726" t="s">
        <v>49</v>
      </c>
      <c r="C726">
        <v>2013</v>
      </c>
      <c r="D726" t="s">
        <v>839</v>
      </c>
      <c r="E726" t="s">
        <v>840</v>
      </c>
      <c r="F726" t="s">
        <v>20</v>
      </c>
      <c r="G726" t="s">
        <v>30</v>
      </c>
      <c r="H726">
        <v>21000000</v>
      </c>
      <c r="I726">
        <v>20890067553.303799</v>
      </c>
      <c r="J726">
        <v>18186616001.688801</v>
      </c>
      <c r="K726">
        <v>45251477728.520203</v>
      </c>
      <c r="L726">
        <v>1</v>
      </c>
      <c r="M726">
        <v>1</v>
      </c>
      <c r="N726">
        <f t="shared" si="132"/>
        <v>1</v>
      </c>
      <c r="O726">
        <f t="shared" si="133"/>
        <v>0</v>
      </c>
      <c r="P726">
        <f t="shared" si="134"/>
        <v>0</v>
      </c>
      <c r="Q726">
        <f t="shared" si="135"/>
        <v>0</v>
      </c>
      <c r="R726">
        <f t="shared" si="137"/>
        <v>0</v>
      </c>
      <c r="S726">
        <f t="shared" si="138"/>
        <v>0</v>
      </c>
      <c r="T726">
        <f t="shared" si="139"/>
        <v>0</v>
      </c>
      <c r="U726">
        <f t="shared" si="136"/>
        <v>0</v>
      </c>
      <c r="V726">
        <f t="shared" si="140"/>
        <v>0</v>
      </c>
      <c r="W726">
        <f t="shared" si="141"/>
        <v>0</v>
      </c>
      <c r="X726">
        <f t="shared" si="142"/>
        <v>0</v>
      </c>
      <c r="Y726">
        <f t="shared" si="143"/>
        <v>0</v>
      </c>
    </row>
    <row r="727" spans="1:25" x14ac:dyDescent="0.25">
      <c r="A727" t="s">
        <v>841</v>
      </c>
      <c r="B727" t="s">
        <v>17</v>
      </c>
      <c r="C727">
        <v>2013</v>
      </c>
      <c r="D727" t="s">
        <v>842</v>
      </c>
      <c r="E727" t="s">
        <v>843</v>
      </c>
      <c r="F727" t="s">
        <v>163</v>
      </c>
      <c r="G727" t="s">
        <v>30</v>
      </c>
      <c r="H727">
        <v>809373</v>
      </c>
      <c r="I727">
        <v>15598453919.5555</v>
      </c>
      <c r="J727">
        <v>15863461770.7453</v>
      </c>
      <c r="K727">
        <v>17889394854.451</v>
      </c>
      <c r="L727">
        <v>1</v>
      </c>
      <c r="M727">
        <v>1</v>
      </c>
      <c r="N727">
        <f t="shared" si="132"/>
        <v>0</v>
      </c>
      <c r="O727">
        <f t="shared" si="133"/>
        <v>0</v>
      </c>
      <c r="P727">
        <f t="shared" si="134"/>
        <v>0</v>
      </c>
      <c r="Q727">
        <f t="shared" si="135"/>
        <v>0</v>
      </c>
      <c r="R727">
        <f t="shared" si="137"/>
        <v>0</v>
      </c>
      <c r="S727">
        <f t="shared" si="138"/>
        <v>0</v>
      </c>
      <c r="T727">
        <f t="shared" si="139"/>
        <v>0</v>
      </c>
      <c r="U727">
        <f t="shared" si="136"/>
        <v>0</v>
      </c>
      <c r="V727">
        <f t="shared" si="140"/>
        <v>0</v>
      </c>
      <c r="W727">
        <f t="shared" si="141"/>
        <v>1</v>
      </c>
      <c r="X727">
        <f t="shared" si="142"/>
        <v>0</v>
      </c>
      <c r="Y727">
        <f t="shared" si="143"/>
        <v>0</v>
      </c>
    </row>
    <row r="728" spans="1:25" x14ac:dyDescent="0.25">
      <c r="A728" t="s">
        <v>844</v>
      </c>
      <c r="B728" t="s">
        <v>71</v>
      </c>
      <c r="C728">
        <v>2013</v>
      </c>
      <c r="D728" t="s">
        <v>845</v>
      </c>
      <c r="E728" t="s">
        <v>846</v>
      </c>
      <c r="F728" t="s">
        <v>78</v>
      </c>
      <c r="G728" t="s">
        <v>30</v>
      </c>
      <c r="H728">
        <v>1107832</v>
      </c>
      <c r="I728">
        <v>47182000000</v>
      </c>
      <c r="J728">
        <v>42748000000</v>
      </c>
      <c r="K728">
        <v>38657000000</v>
      </c>
      <c r="L728">
        <v>1</v>
      </c>
      <c r="M728">
        <v>1</v>
      </c>
      <c r="N728">
        <f t="shared" si="132"/>
        <v>0</v>
      </c>
      <c r="O728">
        <f t="shared" si="133"/>
        <v>0</v>
      </c>
      <c r="P728">
        <f t="shared" si="134"/>
        <v>0</v>
      </c>
      <c r="Q728">
        <f t="shared" si="135"/>
        <v>0</v>
      </c>
      <c r="R728">
        <f t="shared" si="137"/>
        <v>0</v>
      </c>
      <c r="S728">
        <f t="shared" si="138"/>
        <v>1</v>
      </c>
      <c r="T728">
        <f t="shared" si="139"/>
        <v>0</v>
      </c>
      <c r="U728">
        <f t="shared" si="136"/>
        <v>0</v>
      </c>
      <c r="V728">
        <f t="shared" si="140"/>
        <v>0</v>
      </c>
      <c r="W728">
        <f t="shared" si="141"/>
        <v>0</v>
      </c>
      <c r="X728">
        <f t="shared" si="142"/>
        <v>0</v>
      </c>
      <c r="Y728">
        <f t="shared" si="143"/>
        <v>0</v>
      </c>
    </row>
    <row r="729" spans="1:25" x14ac:dyDescent="0.25">
      <c r="A729" t="s">
        <v>847</v>
      </c>
      <c r="B729" t="s">
        <v>282</v>
      </c>
      <c r="C729">
        <v>2013</v>
      </c>
      <c r="D729" t="s">
        <v>848</v>
      </c>
      <c r="E729" t="s">
        <v>849</v>
      </c>
      <c r="F729" t="s">
        <v>156</v>
      </c>
      <c r="G729" t="s">
        <v>30</v>
      </c>
      <c r="H729">
        <v>360649.04</v>
      </c>
      <c r="I729">
        <v>760673885.35031796</v>
      </c>
      <c r="J729">
        <v>717845136.85660195</v>
      </c>
      <c r="K729">
        <v>1391902461.6973701</v>
      </c>
      <c r="L729">
        <v>1</v>
      </c>
      <c r="M729">
        <v>1</v>
      </c>
      <c r="N729">
        <f t="shared" si="132"/>
        <v>0</v>
      </c>
      <c r="O729">
        <f t="shared" si="133"/>
        <v>0</v>
      </c>
      <c r="P729">
        <f t="shared" si="134"/>
        <v>0</v>
      </c>
      <c r="Q729">
        <f t="shared" si="135"/>
        <v>0</v>
      </c>
      <c r="R729">
        <f t="shared" si="137"/>
        <v>0</v>
      </c>
      <c r="S729">
        <f t="shared" si="138"/>
        <v>0</v>
      </c>
      <c r="T729">
        <f t="shared" si="139"/>
        <v>0</v>
      </c>
      <c r="U729">
        <f t="shared" si="136"/>
        <v>0</v>
      </c>
      <c r="V729">
        <f t="shared" si="140"/>
        <v>0</v>
      </c>
      <c r="W729">
        <f t="shared" si="141"/>
        <v>0</v>
      </c>
      <c r="X729">
        <f t="shared" si="142"/>
        <v>0</v>
      </c>
      <c r="Y729">
        <f t="shared" si="143"/>
        <v>0</v>
      </c>
    </row>
    <row r="730" spans="1:25" x14ac:dyDescent="0.25">
      <c r="A730" t="s">
        <v>850</v>
      </c>
      <c r="B730" t="s">
        <v>171</v>
      </c>
      <c r="C730">
        <v>2013</v>
      </c>
      <c r="D730" t="s">
        <v>851</v>
      </c>
      <c r="E730" t="s">
        <v>852</v>
      </c>
      <c r="F730" t="s">
        <v>20</v>
      </c>
      <c r="G730" t="s">
        <v>30</v>
      </c>
      <c r="H730">
        <v>5885818</v>
      </c>
      <c r="I730">
        <v>14956926963.837</v>
      </c>
      <c r="J730">
        <v>14616109885.152901</v>
      </c>
      <c r="K730">
        <v>9755383777.1622601</v>
      </c>
      <c r="L730">
        <v>1</v>
      </c>
      <c r="M730">
        <v>1</v>
      </c>
      <c r="N730">
        <f t="shared" si="132"/>
        <v>1</v>
      </c>
      <c r="O730">
        <f t="shared" si="133"/>
        <v>0</v>
      </c>
      <c r="P730">
        <f t="shared" si="134"/>
        <v>0</v>
      </c>
      <c r="Q730">
        <f t="shared" si="135"/>
        <v>0</v>
      </c>
      <c r="R730">
        <f t="shared" si="137"/>
        <v>0</v>
      </c>
      <c r="S730">
        <f t="shared" si="138"/>
        <v>0</v>
      </c>
      <c r="T730">
        <f t="shared" si="139"/>
        <v>0</v>
      </c>
      <c r="U730">
        <f t="shared" si="136"/>
        <v>0</v>
      </c>
      <c r="V730">
        <f t="shared" si="140"/>
        <v>0</v>
      </c>
      <c r="W730">
        <f t="shared" si="141"/>
        <v>0</v>
      </c>
      <c r="X730">
        <f t="shared" si="142"/>
        <v>0</v>
      </c>
      <c r="Y730">
        <f t="shared" si="143"/>
        <v>0</v>
      </c>
    </row>
    <row r="731" spans="1:25" x14ac:dyDescent="0.25">
      <c r="A731" t="s">
        <v>853</v>
      </c>
      <c r="B731" t="s">
        <v>71</v>
      </c>
      <c r="C731">
        <v>2013</v>
      </c>
      <c r="D731" t="s">
        <v>854</v>
      </c>
      <c r="E731" t="s">
        <v>855</v>
      </c>
      <c r="F731" t="s">
        <v>156</v>
      </c>
      <c r="G731" t="s">
        <v>21</v>
      </c>
      <c r="H731">
        <v>840000</v>
      </c>
      <c r="I731">
        <v>1691200000</v>
      </c>
      <c r="J731">
        <v>1619200000</v>
      </c>
      <c r="K731">
        <v>2331000000</v>
      </c>
      <c r="L731">
        <v>1</v>
      </c>
      <c r="M731">
        <v>0</v>
      </c>
      <c r="N731">
        <f t="shared" si="132"/>
        <v>0</v>
      </c>
      <c r="O731">
        <f t="shared" si="133"/>
        <v>0</v>
      </c>
      <c r="P731">
        <f t="shared" si="134"/>
        <v>0</v>
      </c>
      <c r="Q731">
        <f t="shared" si="135"/>
        <v>0</v>
      </c>
      <c r="R731">
        <f t="shared" si="137"/>
        <v>0</v>
      </c>
      <c r="S731">
        <f t="shared" si="138"/>
        <v>0</v>
      </c>
      <c r="T731">
        <f t="shared" si="139"/>
        <v>0</v>
      </c>
      <c r="U731">
        <f t="shared" si="136"/>
        <v>0</v>
      </c>
      <c r="V731">
        <f t="shared" si="140"/>
        <v>0</v>
      </c>
      <c r="W731">
        <f t="shared" si="141"/>
        <v>0</v>
      </c>
      <c r="X731">
        <f t="shared" si="142"/>
        <v>0</v>
      </c>
      <c r="Y731">
        <f t="shared" si="143"/>
        <v>0</v>
      </c>
    </row>
    <row r="732" spans="1:25" x14ac:dyDescent="0.25">
      <c r="A732" t="s">
        <v>856</v>
      </c>
      <c r="B732" t="s">
        <v>75</v>
      </c>
      <c r="C732">
        <v>2013</v>
      </c>
      <c r="D732" t="s">
        <v>857</v>
      </c>
      <c r="E732" t="s">
        <v>858</v>
      </c>
      <c r="F732" t="s">
        <v>20</v>
      </c>
      <c r="G732" t="s">
        <v>30</v>
      </c>
      <c r="H732">
        <v>19000000</v>
      </c>
      <c r="I732">
        <v>45352000000</v>
      </c>
      <c r="J732">
        <v>40683000000</v>
      </c>
      <c r="K732">
        <v>24220000000</v>
      </c>
      <c r="L732">
        <v>1</v>
      </c>
      <c r="M732">
        <v>1</v>
      </c>
      <c r="N732">
        <f t="shared" si="132"/>
        <v>1</v>
      </c>
      <c r="O732">
        <f t="shared" si="133"/>
        <v>0</v>
      </c>
      <c r="P732">
        <f t="shared" si="134"/>
        <v>0</v>
      </c>
      <c r="Q732">
        <f t="shared" si="135"/>
        <v>0</v>
      </c>
      <c r="R732">
        <f t="shared" si="137"/>
        <v>0</v>
      </c>
      <c r="S732">
        <f t="shared" si="138"/>
        <v>0</v>
      </c>
      <c r="T732">
        <f t="shared" si="139"/>
        <v>0</v>
      </c>
      <c r="U732">
        <f t="shared" si="136"/>
        <v>0</v>
      </c>
      <c r="V732">
        <f t="shared" si="140"/>
        <v>0</v>
      </c>
      <c r="W732">
        <f t="shared" si="141"/>
        <v>0</v>
      </c>
      <c r="X732">
        <f t="shared" si="142"/>
        <v>0</v>
      </c>
      <c r="Y732">
        <f t="shared" si="143"/>
        <v>0</v>
      </c>
    </row>
    <row r="733" spans="1:25" x14ac:dyDescent="0.25">
      <c r="A733" t="s">
        <v>859</v>
      </c>
      <c r="B733" t="s">
        <v>49</v>
      </c>
      <c r="C733">
        <v>2013</v>
      </c>
      <c r="D733" t="s">
        <v>860</v>
      </c>
      <c r="E733" t="s">
        <v>861</v>
      </c>
      <c r="F733" t="s">
        <v>102</v>
      </c>
      <c r="G733" t="s">
        <v>30</v>
      </c>
      <c r="H733">
        <v>463756</v>
      </c>
      <c r="I733">
        <v>20809584124.973598</v>
      </c>
      <c r="J733">
        <v>19981000633.312199</v>
      </c>
      <c r="K733">
        <v>26271902047.709499</v>
      </c>
      <c r="L733">
        <v>1</v>
      </c>
      <c r="M733">
        <v>1</v>
      </c>
      <c r="N733">
        <f t="shared" si="132"/>
        <v>0</v>
      </c>
      <c r="O733">
        <f t="shared" si="133"/>
        <v>0</v>
      </c>
      <c r="P733">
        <f t="shared" si="134"/>
        <v>0</v>
      </c>
      <c r="Q733">
        <f t="shared" si="135"/>
        <v>0</v>
      </c>
      <c r="R733">
        <f t="shared" si="137"/>
        <v>1</v>
      </c>
      <c r="S733">
        <f t="shared" si="138"/>
        <v>0</v>
      </c>
      <c r="T733">
        <f t="shared" si="139"/>
        <v>0</v>
      </c>
      <c r="U733">
        <f t="shared" si="136"/>
        <v>0</v>
      </c>
      <c r="V733">
        <f t="shared" si="140"/>
        <v>0</v>
      </c>
      <c r="W733">
        <f t="shared" si="141"/>
        <v>0</v>
      </c>
      <c r="X733">
        <f t="shared" si="142"/>
        <v>0</v>
      </c>
      <c r="Y733">
        <f t="shared" si="143"/>
        <v>0</v>
      </c>
    </row>
    <row r="734" spans="1:25" x14ac:dyDescent="0.25">
      <c r="A734" t="s">
        <v>862</v>
      </c>
      <c r="B734" t="s">
        <v>36</v>
      </c>
      <c r="C734">
        <v>2013</v>
      </c>
      <c r="D734" t="s">
        <v>863</v>
      </c>
      <c r="E734" t="s">
        <v>864</v>
      </c>
      <c r="F734" t="s">
        <v>43</v>
      </c>
      <c r="G734" t="s">
        <v>21</v>
      </c>
      <c r="H734">
        <v>3970000</v>
      </c>
      <c r="I734">
        <v>10929999785.582199</v>
      </c>
      <c r="J734">
        <v>11537403538.368401</v>
      </c>
      <c r="K734">
        <v>17695303000.016399</v>
      </c>
      <c r="L734">
        <v>1</v>
      </c>
      <c r="M734">
        <v>0</v>
      </c>
      <c r="N734">
        <f t="shared" si="132"/>
        <v>0</v>
      </c>
      <c r="O734">
        <f t="shared" si="133"/>
        <v>0</v>
      </c>
      <c r="P734">
        <f t="shared" si="134"/>
        <v>0</v>
      </c>
      <c r="Q734">
        <f t="shared" si="135"/>
        <v>1</v>
      </c>
      <c r="R734">
        <f t="shared" si="137"/>
        <v>0</v>
      </c>
      <c r="S734">
        <f t="shared" si="138"/>
        <v>0</v>
      </c>
      <c r="T734">
        <f t="shared" si="139"/>
        <v>0</v>
      </c>
      <c r="U734">
        <f t="shared" si="136"/>
        <v>0</v>
      </c>
      <c r="V734">
        <f t="shared" si="140"/>
        <v>0</v>
      </c>
      <c r="W734">
        <f t="shared" si="141"/>
        <v>0</v>
      </c>
      <c r="X734">
        <f t="shared" si="142"/>
        <v>0</v>
      </c>
      <c r="Y734">
        <f t="shared" si="143"/>
        <v>0</v>
      </c>
    </row>
    <row r="735" spans="1:25" x14ac:dyDescent="0.25">
      <c r="A735" t="s">
        <v>865</v>
      </c>
      <c r="B735" t="s">
        <v>45</v>
      </c>
      <c r="C735">
        <v>2013</v>
      </c>
      <c r="D735" t="s">
        <v>866</v>
      </c>
      <c r="E735" t="s">
        <v>867</v>
      </c>
      <c r="F735" t="s">
        <v>20</v>
      </c>
      <c r="G735" t="s">
        <v>30</v>
      </c>
      <c r="H735">
        <v>3110808</v>
      </c>
      <c r="I735">
        <v>2542664000</v>
      </c>
      <c r="J735">
        <v>2601899000</v>
      </c>
      <c r="K735">
        <v>3442561000</v>
      </c>
      <c r="L735">
        <v>1</v>
      </c>
      <c r="M735">
        <v>1</v>
      </c>
      <c r="N735">
        <f t="shared" si="132"/>
        <v>1</v>
      </c>
      <c r="O735">
        <f t="shared" si="133"/>
        <v>0</v>
      </c>
      <c r="P735">
        <f t="shared" si="134"/>
        <v>0</v>
      </c>
      <c r="Q735">
        <f t="shared" si="135"/>
        <v>0</v>
      </c>
      <c r="R735">
        <f t="shared" si="137"/>
        <v>0</v>
      </c>
      <c r="S735">
        <f t="shared" si="138"/>
        <v>0</v>
      </c>
      <c r="T735">
        <f t="shared" si="139"/>
        <v>0</v>
      </c>
      <c r="U735">
        <f t="shared" si="136"/>
        <v>0</v>
      </c>
      <c r="V735">
        <f t="shared" si="140"/>
        <v>0</v>
      </c>
      <c r="W735">
        <f t="shared" si="141"/>
        <v>0</v>
      </c>
      <c r="X735">
        <f t="shared" si="142"/>
        <v>0</v>
      </c>
      <c r="Y735">
        <f t="shared" si="143"/>
        <v>0</v>
      </c>
    </row>
    <row r="736" spans="1:25" x14ac:dyDescent="0.25">
      <c r="A736" t="s">
        <v>868</v>
      </c>
      <c r="B736" t="s">
        <v>49</v>
      </c>
      <c r="C736">
        <v>2013</v>
      </c>
      <c r="D736" t="s">
        <v>869</v>
      </c>
      <c r="E736" t="s">
        <v>870</v>
      </c>
      <c r="F736" t="s">
        <v>34</v>
      </c>
      <c r="G736" t="s">
        <v>30</v>
      </c>
      <c r="H736">
        <v>3028889</v>
      </c>
      <c r="I736">
        <v>88055467595.524597</v>
      </c>
      <c r="J736">
        <v>86214903947.646194</v>
      </c>
      <c r="K736">
        <v>45917774963.056801</v>
      </c>
      <c r="L736">
        <v>1</v>
      </c>
      <c r="M736">
        <v>1</v>
      </c>
      <c r="N736">
        <f t="shared" si="132"/>
        <v>0</v>
      </c>
      <c r="O736">
        <f t="shared" si="133"/>
        <v>1</v>
      </c>
      <c r="P736">
        <f t="shared" si="134"/>
        <v>0</v>
      </c>
      <c r="Q736">
        <f t="shared" si="135"/>
        <v>0</v>
      </c>
      <c r="R736">
        <f t="shared" si="137"/>
        <v>0</v>
      </c>
      <c r="S736">
        <f t="shared" si="138"/>
        <v>0</v>
      </c>
      <c r="T736">
        <f t="shared" si="139"/>
        <v>0</v>
      </c>
      <c r="U736">
        <f t="shared" si="136"/>
        <v>0</v>
      </c>
      <c r="V736">
        <f t="shared" si="140"/>
        <v>0</v>
      </c>
      <c r="W736">
        <f t="shared" si="141"/>
        <v>0</v>
      </c>
      <c r="X736">
        <f t="shared" si="142"/>
        <v>0</v>
      </c>
      <c r="Y736">
        <f t="shared" si="143"/>
        <v>0</v>
      </c>
    </row>
    <row r="737" spans="1:25" x14ac:dyDescent="0.25">
      <c r="A737" t="s">
        <v>871</v>
      </c>
      <c r="B737" t="s">
        <v>60</v>
      </c>
      <c r="C737">
        <v>2013</v>
      </c>
      <c r="D737" t="s">
        <v>872</v>
      </c>
      <c r="E737" t="s">
        <v>873</v>
      </c>
      <c r="F737" t="s">
        <v>229</v>
      </c>
      <c r="G737" t="s">
        <v>30</v>
      </c>
      <c r="H737">
        <v>3799230</v>
      </c>
      <c r="I737">
        <v>28332805573.147598</v>
      </c>
      <c r="J737">
        <v>25002638800.928902</v>
      </c>
      <c r="K737">
        <v>28446274013.088501</v>
      </c>
      <c r="L737">
        <v>1</v>
      </c>
      <c r="M737">
        <v>1</v>
      </c>
      <c r="N737">
        <f t="shared" si="132"/>
        <v>0</v>
      </c>
      <c r="O737">
        <f t="shared" si="133"/>
        <v>0</v>
      </c>
      <c r="P737">
        <f t="shared" si="134"/>
        <v>0</v>
      </c>
      <c r="Q737">
        <f t="shared" si="135"/>
        <v>0</v>
      </c>
      <c r="R737">
        <f t="shared" si="137"/>
        <v>0</v>
      </c>
      <c r="S737">
        <f t="shared" si="138"/>
        <v>0</v>
      </c>
      <c r="T737">
        <f t="shared" si="139"/>
        <v>0</v>
      </c>
      <c r="U737">
        <f t="shared" si="136"/>
        <v>0</v>
      </c>
      <c r="V737">
        <f t="shared" si="140"/>
        <v>0</v>
      </c>
      <c r="W737">
        <f t="shared" si="141"/>
        <v>0</v>
      </c>
      <c r="X737">
        <f t="shared" si="142"/>
        <v>1</v>
      </c>
      <c r="Y737">
        <f t="shared" si="143"/>
        <v>0</v>
      </c>
    </row>
    <row r="738" spans="1:25" x14ac:dyDescent="0.25">
      <c r="A738" t="s">
        <v>874</v>
      </c>
      <c r="B738" t="s">
        <v>17</v>
      </c>
      <c r="C738">
        <v>2013</v>
      </c>
      <c r="D738" t="s">
        <v>875</v>
      </c>
      <c r="E738" t="s">
        <v>876</v>
      </c>
      <c r="F738" t="s">
        <v>20</v>
      </c>
      <c r="G738" t="s">
        <v>30</v>
      </c>
      <c r="H738">
        <v>11840000</v>
      </c>
      <c r="I738">
        <v>38750670370.817703</v>
      </c>
      <c r="J738">
        <v>37302017151.829903</v>
      </c>
      <c r="K738">
        <v>38337601159.560303</v>
      </c>
      <c r="L738">
        <v>1</v>
      </c>
      <c r="M738">
        <v>1</v>
      </c>
      <c r="N738">
        <f t="shared" si="132"/>
        <v>1</v>
      </c>
      <c r="O738">
        <f t="shared" si="133"/>
        <v>0</v>
      </c>
      <c r="P738">
        <f t="shared" si="134"/>
        <v>0</v>
      </c>
      <c r="Q738">
        <f t="shared" si="135"/>
        <v>0</v>
      </c>
      <c r="R738">
        <f t="shared" si="137"/>
        <v>0</v>
      </c>
      <c r="S738">
        <f t="shared" si="138"/>
        <v>0</v>
      </c>
      <c r="T738">
        <f t="shared" si="139"/>
        <v>0</v>
      </c>
      <c r="U738">
        <f t="shared" si="136"/>
        <v>0</v>
      </c>
      <c r="V738">
        <f t="shared" si="140"/>
        <v>0</v>
      </c>
      <c r="W738">
        <f t="shared" si="141"/>
        <v>0</v>
      </c>
      <c r="X738">
        <f t="shared" si="142"/>
        <v>0</v>
      </c>
      <c r="Y738">
        <f t="shared" si="143"/>
        <v>0</v>
      </c>
    </row>
    <row r="739" spans="1:25" x14ac:dyDescent="0.25">
      <c r="A739" t="s">
        <v>877</v>
      </c>
      <c r="B739" t="s">
        <v>17</v>
      </c>
      <c r="C739">
        <v>2013</v>
      </c>
      <c r="D739" t="s">
        <v>878</v>
      </c>
      <c r="E739" t="s">
        <v>879</v>
      </c>
      <c r="F739" t="s">
        <v>102</v>
      </c>
      <c r="G739" t="s">
        <v>30</v>
      </c>
      <c r="H739">
        <v>708900</v>
      </c>
      <c r="I739">
        <v>34073342191.085899</v>
      </c>
      <c r="J739">
        <v>33329991544.872601</v>
      </c>
      <c r="K739">
        <v>47880021741.756203</v>
      </c>
      <c r="L739">
        <v>1</v>
      </c>
      <c r="M739">
        <v>1</v>
      </c>
      <c r="N739">
        <f t="shared" si="132"/>
        <v>0</v>
      </c>
      <c r="O739">
        <f t="shared" si="133"/>
        <v>0</v>
      </c>
      <c r="P739">
        <f t="shared" si="134"/>
        <v>0</v>
      </c>
      <c r="Q739">
        <f t="shared" si="135"/>
        <v>0</v>
      </c>
      <c r="R739">
        <f t="shared" si="137"/>
        <v>1</v>
      </c>
      <c r="S739">
        <f t="shared" si="138"/>
        <v>0</v>
      </c>
      <c r="T739">
        <f t="shared" si="139"/>
        <v>0</v>
      </c>
      <c r="U739">
        <f t="shared" si="136"/>
        <v>0</v>
      </c>
      <c r="V739">
        <f t="shared" si="140"/>
        <v>0</v>
      </c>
      <c r="W739">
        <f t="shared" si="141"/>
        <v>0</v>
      </c>
      <c r="X739">
        <f t="shared" si="142"/>
        <v>0</v>
      </c>
      <c r="Y739">
        <f t="shared" si="143"/>
        <v>0</v>
      </c>
    </row>
    <row r="740" spans="1:25" x14ac:dyDescent="0.25">
      <c r="A740" t="s">
        <v>880</v>
      </c>
      <c r="B740" t="s">
        <v>17</v>
      </c>
      <c r="C740">
        <v>2013</v>
      </c>
      <c r="D740" t="s">
        <v>881</v>
      </c>
      <c r="E740" t="s">
        <v>882</v>
      </c>
      <c r="F740" t="s">
        <v>43</v>
      </c>
      <c r="G740" t="s">
        <v>30</v>
      </c>
      <c r="H740">
        <v>12723000</v>
      </c>
      <c r="I740">
        <v>17403635704.7953</v>
      </c>
      <c r="J740">
        <v>16924072955.671</v>
      </c>
      <c r="K740">
        <v>21160405846.116699</v>
      </c>
      <c r="L740">
        <v>1</v>
      </c>
      <c r="M740">
        <v>1</v>
      </c>
      <c r="N740">
        <f t="shared" si="132"/>
        <v>0</v>
      </c>
      <c r="O740">
        <f t="shared" si="133"/>
        <v>0</v>
      </c>
      <c r="P740">
        <f t="shared" si="134"/>
        <v>0</v>
      </c>
      <c r="Q740">
        <f t="shared" si="135"/>
        <v>1</v>
      </c>
      <c r="R740">
        <f t="shared" si="137"/>
        <v>0</v>
      </c>
      <c r="S740">
        <f t="shared" si="138"/>
        <v>0</v>
      </c>
      <c r="T740">
        <f t="shared" si="139"/>
        <v>0</v>
      </c>
      <c r="U740">
        <f t="shared" si="136"/>
        <v>0</v>
      </c>
      <c r="V740">
        <f t="shared" si="140"/>
        <v>0</v>
      </c>
      <c r="W740">
        <f t="shared" si="141"/>
        <v>0</v>
      </c>
      <c r="X740">
        <f t="shared" si="142"/>
        <v>0</v>
      </c>
      <c r="Y740">
        <f t="shared" si="143"/>
        <v>0</v>
      </c>
    </row>
    <row r="741" spans="1:25" x14ac:dyDescent="0.25">
      <c r="A741" t="s">
        <v>883</v>
      </c>
      <c r="B741" t="s">
        <v>17</v>
      </c>
      <c r="C741">
        <v>2013</v>
      </c>
      <c r="D741" t="s">
        <v>884</v>
      </c>
      <c r="E741" t="s">
        <v>885</v>
      </c>
      <c r="F741" t="s">
        <v>156</v>
      </c>
      <c r="G741" t="s">
        <v>21</v>
      </c>
      <c r="H741">
        <v>660000</v>
      </c>
      <c r="I741">
        <v>2353617586.66506</v>
      </c>
      <c r="J741">
        <v>2375625075.4922099</v>
      </c>
      <c r="K741">
        <v>3337419978.2582402</v>
      </c>
      <c r="L741">
        <v>1</v>
      </c>
      <c r="M741">
        <v>0</v>
      </c>
      <c r="N741">
        <f t="shared" si="132"/>
        <v>0</v>
      </c>
      <c r="O741">
        <f t="shared" si="133"/>
        <v>0</v>
      </c>
      <c r="P741">
        <f t="shared" si="134"/>
        <v>0</v>
      </c>
      <c r="Q741">
        <f t="shared" si="135"/>
        <v>0</v>
      </c>
      <c r="R741">
        <f t="shared" si="137"/>
        <v>0</v>
      </c>
      <c r="S741">
        <f t="shared" si="138"/>
        <v>0</v>
      </c>
      <c r="T741">
        <f t="shared" si="139"/>
        <v>0</v>
      </c>
      <c r="U741">
        <f t="shared" si="136"/>
        <v>0</v>
      </c>
      <c r="V741">
        <f t="shared" si="140"/>
        <v>0</v>
      </c>
      <c r="W741">
        <f t="shared" si="141"/>
        <v>0</v>
      </c>
      <c r="X741">
        <f t="shared" si="142"/>
        <v>0</v>
      </c>
      <c r="Y741">
        <f t="shared" si="143"/>
        <v>0</v>
      </c>
    </row>
    <row r="742" spans="1:25" x14ac:dyDescent="0.25">
      <c r="A742" t="s">
        <v>886</v>
      </c>
      <c r="B742" t="s">
        <v>17</v>
      </c>
      <c r="C742">
        <v>2013</v>
      </c>
      <c r="D742" t="s">
        <v>887</v>
      </c>
      <c r="E742" t="s">
        <v>888</v>
      </c>
      <c r="F742" t="s">
        <v>20</v>
      </c>
      <c r="G742" t="s">
        <v>30</v>
      </c>
      <c r="H742">
        <v>5440000</v>
      </c>
      <c r="I742">
        <v>17562797439.304298</v>
      </c>
      <c r="J742">
        <v>17363836212.102901</v>
      </c>
      <c r="K742">
        <v>15174574223.9401</v>
      </c>
      <c r="L742">
        <v>1</v>
      </c>
      <c r="M742">
        <v>1</v>
      </c>
      <c r="N742">
        <f t="shared" si="132"/>
        <v>1</v>
      </c>
      <c r="O742">
        <f t="shared" si="133"/>
        <v>0</v>
      </c>
      <c r="P742">
        <f t="shared" si="134"/>
        <v>0</v>
      </c>
      <c r="Q742">
        <f t="shared" si="135"/>
        <v>0</v>
      </c>
      <c r="R742">
        <f t="shared" si="137"/>
        <v>0</v>
      </c>
      <c r="S742">
        <f t="shared" si="138"/>
        <v>0</v>
      </c>
      <c r="T742">
        <f t="shared" si="139"/>
        <v>0</v>
      </c>
      <c r="U742">
        <f t="shared" si="136"/>
        <v>0</v>
      </c>
      <c r="V742">
        <f t="shared" si="140"/>
        <v>0</v>
      </c>
      <c r="W742">
        <f t="shared" si="141"/>
        <v>0</v>
      </c>
      <c r="X742">
        <f t="shared" si="142"/>
        <v>0</v>
      </c>
      <c r="Y742">
        <f t="shared" si="143"/>
        <v>0</v>
      </c>
    </row>
    <row r="743" spans="1:25" x14ac:dyDescent="0.25">
      <c r="A743" t="s">
        <v>889</v>
      </c>
      <c r="B743" t="s">
        <v>36</v>
      </c>
      <c r="C743">
        <v>2013</v>
      </c>
      <c r="D743" t="s">
        <v>890</v>
      </c>
      <c r="E743" t="s">
        <v>891</v>
      </c>
      <c r="F743" t="s">
        <v>43</v>
      </c>
      <c r="G743" t="s">
        <v>21</v>
      </c>
      <c r="H743">
        <v>4800000</v>
      </c>
      <c r="I743">
        <v>12568950941.756001</v>
      </c>
      <c r="J743">
        <v>8641534926.9617901</v>
      </c>
      <c r="K743">
        <v>20974000000</v>
      </c>
      <c r="L743">
        <v>1</v>
      </c>
      <c r="M743">
        <v>0</v>
      </c>
      <c r="N743">
        <f t="shared" si="132"/>
        <v>0</v>
      </c>
      <c r="O743">
        <f t="shared" si="133"/>
        <v>0</v>
      </c>
      <c r="P743">
        <f t="shared" si="134"/>
        <v>0</v>
      </c>
      <c r="Q743">
        <f t="shared" si="135"/>
        <v>1</v>
      </c>
      <c r="R743">
        <f t="shared" si="137"/>
        <v>0</v>
      </c>
      <c r="S743">
        <f t="shared" si="138"/>
        <v>0</v>
      </c>
      <c r="T743">
        <f t="shared" si="139"/>
        <v>0</v>
      </c>
      <c r="U743">
        <f t="shared" si="136"/>
        <v>0</v>
      </c>
      <c r="V743">
        <f t="shared" si="140"/>
        <v>0</v>
      </c>
      <c r="W743">
        <f t="shared" si="141"/>
        <v>0</v>
      </c>
      <c r="X743">
        <f t="shared" si="142"/>
        <v>0</v>
      </c>
      <c r="Y743">
        <f t="shared" si="143"/>
        <v>0</v>
      </c>
    </row>
    <row r="744" spans="1:25" x14ac:dyDescent="0.25">
      <c r="A744" t="s">
        <v>892</v>
      </c>
      <c r="B744" t="s">
        <v>36</v>
      </c>
      <c r="C744">
        <v>2013</v>
      </c>
      <c r="D744" t="s">
        <v>893</v>
      </c>
      <c r="E744" t="s">
        <v>894</v>
      </c>
      <c r="F744" t="s">
        <v>43</v>
      </c>
      <c r="G744" t="s">
        <v>21</v>
      </c>
      <c r="H744">
        <v>3740000</v>
      </c>
      <c r="I744">
        <v>9328000000</v>
      </c>
      <c r="J744">
        <v>9079000000</v>
      </c>
      <c r="K744">
        <v>16292000000</v>
      </c>
      <c r="L744">
        <v>1</v>
      </c>
      <c r="M744">
        <v>0</v>
      </c>
      <c r="N744">
        <f t="shared" si="132"/>
        <v>0</v>
      </c>
      <c r="O744">
        <f t="shared" si="133"/>
        <v>0</v>
      </c>
      <c r="P744">
        <f t="shared" si="134"/>
        <v>0</v>
      </c>
      <c r="Q744">
        <f t="shared" si="135"/>
        <v>1</v>
      </c>
      <c r="R744">
        <f t="shared" si="137"/>
        <v>0</v>
      </c>
      <c r="S744">
        <f t="shared" si="138"/>
        <v>0</v>
      </c>
      <c r="T744">
        <f t="shared" si="139"/>
        <v>0</v>
      </c>
      <c r="U744">
        <f t="shared" si="136"/>
        <v>0</v>
      </c>
      <c r="V744">
        <f t="shared" si="140"/>
        <v>0</v>
      </c>
      <c r="W744">
        <f t="shared" si="141"/>
        <v>0</v>
      </c>
      <c r="X744">
        <f t="shared" si="142"/>
        <v>0</v>
      </c>
      <c r="Y744">
        <f t="shared" si="143"/>
        <v>0</v>
      </c>
    </row>
    <row r="745" spans="1:25" x14ac:dyDescent="0.25">
      <c r="A745" t="s">
        <v>895</v>
      </c>
      <c r="B745" t="s">
        <v>71</v>
      </c>
      <c r="C745">
        <v>2013</v>
      </c>
      <c r="D745" t="s">
        <v>896</v>
      </c>
      <c r="E745" t="s">
        <v>897</v>
      </c>
      <c r="F745" t="s">
        <v>124</v>
      </c>
      <c r="G745" t="s">
        <v>30</v>
      </c>
      <c r="H745">
        <v>330164</v>
      </c>
      <c r="I745">
        <v>3916500000</v>
      </c>
      <c r="J745">
        <v>3049100000</v>
      </c>
      <c r="K745">
        <v>16212200000</v>
      </c>
      <c r="L745">
        <v>1</v>
      </c>
      <c r="M745">
        <v>1</v>
      </c>
      <c r="N745">
        <f t="shared" si="132"/>
        <v>0</v>
      </c>
      <c r="O745">
        <f t="shared" si="133"/>
        <v>0</v>
      </c>
      <c r="P745">
        <f t="shared" si="134"/>
        <v>0</v>
      </c>
      <c r="Q745">
        <f t="shared" si="135"/>
        <v>0</v>
      </c>
      <c r="R745">
        <f t="shared" si="137"/>
        <v>0</v>
      </c>
      <c r="S745">
        <f t="shared" si="138"/>
        <v>0</v>
      </c>
      <c r="T745">
        <f t="shared" si="139"/>
        <v>1</v>
      </c>
      <c r="U745">
        <f t="shared" si="136"/>
        <v>0</v>
      </c>
      <c r="V745">
        <f t="shared" si="140"/>
        <v>0</v>
      </c>
      <c r="W745">
        <f t="shared" si="141"/>
        <v>0</v>
      </c>
      <c r="X745">
        <f t="shared" si="142"/>
        <v>0</v>
      </c>
      <c r="Y745">
        <f t="shared" si="143"/>
        <v>0</v>
      </c>
    </row>
    <row r="746" spans="1:25" x14ac:dyDescent="0.25">
      <c r="A746" t="s">
        <v>898</v>
      </c>
      <c r="B746" t="s">
        <v>71</v>
      </c>
      <c r="C746">
        <v>2013</v>
      </c>
      <c r="D746" t="s">
        <v>899</v>
      </c>
      <c r="E746" t="s">
        <v>900</v>
      </c>
      <c r="F746" t="s">
        <v>124</v>
      </c>
      <c r="G746" t="s">
        <v>30</v>
      </c>
      <c r="H746">
        <v>2068210</v>
      </c>
      <c r="I746">
        <v>35015000000</v>
      </c>
      <c r="J746">
        <v>31987000000</v>
      </c>
      <c r="K746">
        <v>75477000000</v>
      </c>
      <c r="L746">
        <v>1</v>
      </c>
      <c r="M746">
        <v>1</v>
      </c>
      <c r="N746">
        <f t="shared" si="132"/>
        <v>0</v>
      </c>
      <c r="O746">
        <f t="shared" si="133"/>
        <v>0</v>
      </c>
      <c r="P746">
        <f t="shared" si="134"/>
        <v>0</v>
      </c>
      <c r="Q746">
        <f t="shared" si="135"/>
        <v>0</v>
      </c>
      <c r="R746">
        <f t="shared" si="137"/>
        <v>0</v>
      </c>
      <c r="S746">
        <f t="shared" si="138"/>
        <v>0</v>
      </c>
      <c r="T746">
        <f t="shared" si="139"/>
        <v>1</v>
      </c>
      <c r="U746">
        <f t="shared" si="136"/>
        <v>0</v>
      </c>
      <c r="V746">
        <f t="shared" si="140"/>
        <v>0</v>
      </c>
      <c r="W746">
        <f t="shared" si="141"/>
        <v>0</v>
      </c>
      <c r="X746">
        <f t="shared" si="142"/>
        <v>0</v>
      </c>
      <c r="Y746">
        <f t="shared" si="143"/>
        <v>0</v>
      </c>
    </row>
    <row r="747" spans="1:25" x14ac:dyDescent="0.25">
      <c r="A747" t="s">
        <v>901</v>
      </c>
      <c r="B747" t="s">
        <v>71</v>
      </c>
      <c r="C747">
        <v>2013</v>
      </c>
      <c r="D747" t="s">
        <v>902</v>
      </c>
      <c r="E747" t="s">
        <v>903</v>
      </c>
      <c r="F747" t="s">
        <v>20</v>
      </c>
      <c r="G747" t="s">
        <v>30</v>
      </c>
      <c r="H747">
        <v>2015000</v>
      </c>
      <c r="I747">
        <v>13504000000</v>
      </c>
      <c r="J747">
        <v>10356000000</v>
      </c>
      <c r="K747">
        <v>20224000000</v>
      </c>
      <c r="L747">
        <v>1</v>
      </c>
      <c r="M747">
        <v>1</v>
      </c>
      <c r="N747">
        <f t="shared" si="132"/>
        <v>1</v>
      </c>
      <c r="O747">
        <f t="shared" si="133"/>
        <v>0</v>
      </c>
      <c r="P747">
        <f t="shared" si="134"/>
        <v>0</v>
      </c>
      <c r="Q747">
        <f t="shared" si="135"/>
        <v>0</v>
      </c>
      <c r="R747">
        <f t="shared" si="137"/>
        <v>0</v>
      </c>
      <c r="S747">
        <f t="shared" si="138"/>
        <v>0</v>
      </c>
      <c r="T747">
        <f t="shared" si="139"/>
        <v>0</v>
      </c>
      <c r="U747">
        <f t="shared" si="136"/>
        <v>0</v>
      </c>
      <c r="V747">
        <f t="shared" si="140"/>
        <v>0</v>
      </c>
      <c r="W747">
        <f t="shared" si="141"/>
        <v>0</v>
      </c>
      <c r="X747">
        <f t="shared" si="142"/>
        <v>0</v>
      </c>
      <c r="Y747">
        <f t="shared" si="143"/>
        <v>0</v>
      </c>
    </row>
    <row r="748" spans="1:25" x14ac:dyDescent="0.25">
      <c r="A748" t="s">
        <v>904</v>
      </c>
      <c r="B748" t="s">
        <v>171</v>
      </c>
      <c r="C748">
        <v>2013</v>
      </c>
      <c r="D748" t="s">
        <v>905</v>
      </c>
      <c r="E748" t="s">
        <v>906</v>
      </c>
      <c r="F748" t="s">
        <v>156</v>
      </c>
      <c r="G748" t="s">
        <v>21</v>
      </c>
      <c r="H748">
        <v>163000</v>
      </c>
      <c r="I748">
        <v>561313358.686656</v>
      </c>
      <c r="J748">
        <v>530423449.52221501</v>
      </c>
      <c r="K748">
        <v>1164004969.6775899</v>
      </c>
      <c r="L748">
        <v>1</v>
      </c>
      <c r="M748">
        <v>0</v>
      </c>
      <c r="N748">
        <f t="shared" si="132"/>
        <v>0</v>
      </c>
      <c r="O748">
        <f t="shared" si="133"/>
        <v>0</v>
      </c>
      <c r="P748">
        <f t="shared" si="134"/>
        <v>0</v>
      </c>
      <c r="Q748">
        <f t="shared" si="135"/>
        <v>0</v>
      </c>
      <c r="R748">
        <f t="shared" si="137"/>
        <v>0</v>
      </c>
      <c r="S748">
        <f t="shared" si="138"/>
        <v>0</v>
      </c>
      <c r="T748">
        <f t="shared" si="139"/>
        <v>0</v>
      </c>
      <c r="U748">
        <f t="shared" si="136"/>
        <v>0</v>
      </c>
      <c r="V748">
        <f t="shared" si="140"/>
        <v>0</v>
      </c>
      <c r="W748">
        <f t="shared" si="141"/>
        <v>0</v>
      </c>
      <c r="X748">
        <f t="shared" si="142"/>
        <v>0</v>
      </c>
      <c r="Y748">
        <f t="shared" si="143"/>
        <v>0</v>
      </c>
    </row>
    <row r="749" spans="1:25" x14ac:dyDescent="0.25">
      <c r="A749" t="s">
        <v>907</v>
      </c>
      <c r="B749" t="s">
        <v>129</v>
      </c>
      <c r="C749">
        <v>2013</v>
      </c>
      <c r="D749" t="s">
        <v>908</v>
      </c>
      <c r="E749" t="s">
        <v>909</v>
      </c>
      <c r="F749" t="s">
        <v>34</v>
      </c>
      <c r="G749" t="s">
        <v>30</v>
      </c>
      <c r="H749">
        <v>1082818</v>
      </c>
      <c r="I749">
        <v>27789053035.6665</v>
      </c>
      <c r="J749">
        <v>26258240115.7943</v>
      </c>
      <c r="K749">
        <v>15511083840.7199</v>
      </c>
      <c r="L749">
        <v>1</v>
      </c>
      <c r="M749">
        <v>1</v>
      </c>
      <c r="N749">
        <f t="shared" si="132"/>
        <v>0</v>
      </c>
      <c r="O749">
        <f t="shared" si="133"/>
        <v>1</v>
      </c>
      <c r="P749">
        <f t="shared" si="134"/>
        <v>0</v>
      </c>
      <c r="Q749">
        <f t="shared" si="135"/>
        <v>0</v>
      </c>
      <c r="R749">
        <f t="shared" si="137"/>
        <v>0</v>
      </c>
      <c r="S749">
        <f t="shared" si="138"/>
        <v>0</v>
      </c>
      <c r="T749">
        <f t="shared" si="139"/>
        <v>0</v>
      </c>
      <c r="U749">
        <f t="shared" si="136"/>
        <v>0</v>
      </c>
      <c r="V749">
        <f t="shared" si="140"/>
        <v>0</v>
      </c>
      <c r="W749">
        <f t="shared" si="141"/>
        <v>0</v>
      </c>
      <c r="X749">
        <f t="shared" si="142"/>
        <v>0</v>
      </c>
      <c r="Y749">
        <f t="shared" si="143"/>
        <v>0</v>
      </c>
    </row>
    <row r="750" spans="1:25" x14ac:dyDescent="0.25">
      <c r="A750" t="s">
        <v>910</v>
      </c>
      <c r="B750" t="s">
        <v>282</v>
      </c>
      <c r="C750">
        <v>2013</v>
      </c>
      <c r="D750" t="s">
        <v>911</v>
      </c>
      <c r="E750" t="s">
        <v>912</v>
      </c>
      <c r="F750" t="s">
        <v>20</v>
      </c>
      <c r="G750" t="s">
        <v>21</v>
      </c>
      <c r="H750">
        <v>2530000</v>
      </c>
      <c r="I750">
        <v>10353262076.0888</v>
      </c>
      <c r="J750">
        <v>9917832053.7097607</v>
      </c>
      <c r="K750">
        <v>15796076846.273001</v>
      </c>
      <c r="L750">
        <v>1</v>
      </c>
      <c r="M750">
        <v>0</v>
      </c>
      <c r="N750">
        <f t="shared" si="132"/>
        <v>1</v>
      </c>
      <c r="O750">
        <f t="shared" si="133"/>
        <v>0</v>
      </c>
      <c r="P750">
        <f t="shared" si="134"/>
        <v>0</v>
      </c>
      <c r="Q750">
        <f t="shared" si="135"/>
        <v>0</v>
      </c>
      <c r="R750">
        <f t="shared" si="137"/>
        <v>0</v>
      </c>
      <c r="S750">
        <f t="shared" si="138"/>
        <v>0</v>
      </c>
      <c r="T750">
        <f t="shared" si="139"/>
        <v>0</v>
      </c>
      <c r="U750">
        <f t="shared" si="136"/>
        <v>0</v>
      </c>
      <c r="V750">
        <f t="shared" si="140"/>
        <v>0</v>
      </c>
      <c r="W750">
        <f t="shared" si="141"/>
        <v>0</v>
      </c>
      <c r="X750">
        <f t="shared" si="142"/>
        <v>0</v>
      </c>
      <c r="Y750">
        <f t="shared" si="143"/>
        <v>0</v>
      </c>
    </row>
    <row r="751" spans="1:25" x14ac:dyDescent="0.25">
      <c r="A751" t="s">
        <v>913</v>
      </c>
      <c r="B751" t="s">
        <v>23</v>
      </c>
      <c r="C751">
        <v>2013</v>
      </c>
      <c r="D751" t="s">
        <v>914</v>
      </c>
      <c r="E751" t="s">
        <v>915</v>
      </c>
      <c r="F751" t="s">
        <v>43</v>
      </c>
      <c r="G751" t="s">
        <v>21</v>
      </c>
      <c r="H751">
        <v>176000</v>
      </c>
      <c r="I751">
        <v>1299699233.33989</v>
      </c>
      <c r="J751">
        <v>1170556320.03145</v>
      </c>
      <c r="K751">
        <v>3051067426.7741299</v>
      </c>
      <c r="L751">
        <v>1</v>
      </c>
      <c r="M751">
        <v>0</v>
      </c>
      <c r="N751">
        <f t="shared" si="132"/>
        <v>0</v>
      </c>
      <c r="O751">
        <f t="shared" si="133"/>
        <v>0</v>
      </c>
      <c r="P751">
        <f t="shared" si="134"/>
        <v>0</v>
      </c>
      <c r="Q751">
        <f t="shared" si="135"/>
        <v>1</v>
      </c>
      <c r="R751">
        <f t="shared" si="137"/>
        <v>0</v>
      </c>
      <c r="S751">
        <f t="shared" si="138"/>
        <v>0</v>
      </c>
      <c r="T751">
        <f t="shared" si="139"/>
        <v>0</v>
      </c>
      <c r="U751">
        <f t="shared" si="136"/>
        <v>0</v>
      </c>
      <c r="V751">
        <f t="shared" si="140"/>
        <v>0</v>
      </c>
      <c r="W751">
        <f t="shared" si="141"/>
        <v>0</v>
      </c>
      <c r="X751">
        <f t="shared" si="142"/>
        <v>0</v>
      </c>
      <c r="Y751">
        <f t="shared" si="143"/>
        <v>0</v>
      </c>
    </row>
    <row r="752" spans="1:25" x14ac:dyDescent="0.25">
      <c r="A752" t="s">
        <v>916</v>
      </c>
      <c r="B752" t="s">
        <v>71</v>
      </c>
      <c r="C752">
        <v>2013</v>
      </c>
      <c r="D752" t="s">
        <v>917</v>
      </c>
      <c r="E752" t="s">
        <v>918</v>
      </c>
      <c r="F752" t="s">
        <v>102</v>
      </c>
      <c r="G752" t="s">
        <v>30</v>
      </c>
      <c r="H752">
        <v>442321</v>
      </c>
      <c r="I752">
        <v>12695000000</v>
      </c>
      <c r="J752">
        <v>13543000000</v>
      </c>
      <c r="K752">
        <v>9102000000</v>
      </c>
      <c r="L752">
        <v>1</v>
      </c>
      <c r="M752">
        <v>1</v>
      </c>
      <c r="N752">
        <f t="shared" si="132"/>
        <v>0</v>
      </c>
      <c r="O752">
        <f t="shared" si="133"/>
        <v>0</v>
      </c>
      <c r="P752">
        <f t="shared" si="134"/>
        <v>0</v>
      </c>
      <c r="Q752">
        <f t="shared" si="135"/>
        <v>0</v>
      </c>
      <c r="R752">
        <f t="shared" si="137"/>
        <v>1</v>
      </c>
      <c r="S752">
        <f t="shared" si="138"/>
        <v>0</v>
      </c>
      <c r="T752">
        <f t="shared" si="139"/>
        <v>0</v>
      </c>
      <c r="U752">
        <f t="shared" si="136"/>
        <v>0</v>
      </c>
      <c r="V752">
        <f t="shared" si="140"/>
        <v>0</v>
      </c>
      <c r="W752">
        <f t="shared" si="141"/>
        <v>0</v>
      </c>
      <c r="X752">
        <f t="shared" si="142"/>
        <v>0</v>
      </c>
      <c r="Y752">
        <f t="shared" si="143"/>
        <v>0</v>
      </c>
    </row>
    <row r="753" spans="1:25" x14ac:dyDescent="0.25">
      <c r="A753" t="s">
        <v>919</v>
      </c>
      <c r="B753" t="s">
        <v>332</v>
      </c>
      <c r="C753">
        <v>2013</v>
      </c>
      <c r="D753" t="s">
        <v>920</v>
      </c>
      <c r="E753" t="s">
        <v>921</v>
      </c>
      <c r="F753" t="s">
        <v>124</v>
      </c>
      <c r="G753" t="s">
        <v>30</v>
      </c>
      <c r="H753">
        <v>7799132</v>
      </c>
      <c r="I753">
        <v>98002184598.580002</v>
      </c>
      <c r="J753">
        <v>83378481703.986893</v>
      </c>
      <c r="K753">
        <v>137495357728.017</v>
      </c>
      <c r="L753">
        <v>1</v>
      </c>
      <c r="M753">
        <v>1</v>
      </c>
      <c r="N753">
        <f t="shared" si="132"/>
        <v>0</v>
      </c>
      <c r="O753">
        <f t="shared" si="133"/>
        <v>0</v>
      </c>
      <c r="P753">
        <f t="shared" si="134"/>
        <v>0</v>
      </c>
      <c r="Q753">
        <f t="shared" si="135"/>
        <v>0</v>
      </c>
      <c r="R753">
        <f t="shared" si="137"/>
        <v>0</v>
      </c>
      <c r="S753">
        <f t="shared" si="138"/>
        <v>0</v>
      </c>
      <c r="T753">
        <f t="shared" si="139"/>
        <v>1</v>
      </c>
      <c r="U753">
        <f t="shared" si="136"/>
        <v>0</v>
      </c>
      <c r="V753">
        <f t="shared" si="140"/>
        <v>0</v>
      </c>
      <c r="W753">
        <f t="shared" si="141"/>
        <v>0</v>
      </c>
      <c r="X753">
        <f t="shared" si="142"/>
        <v>0</v>
      </c>
      <c r="Y753">
        <f t="shared" si="143"/>
        <v>0</v>
      </c>
    </row>
    <row r="754" spans="1:25" x14ac:dyDescent="0.25">
      <c r="A754" t="s">
        <v>922</v>
      </c>
      <c r="B754" t="s">
        <v>923</v>
      </c>
      <c r="C754">
        <v>2013</v>
      </c>
      <c r="D754" t="s">
        <v>924</v>
      </c>
      <c r="E754" t="s">
        <v>925</v>
      </c>
      <c r="F754" t="s">
        <v>43</v>
      </c>
      <c r="G754" t="s">
        <v>30</v>
      </c>
      <c r="H754">
        <v>2966467.96</v>
      </c>
      <c r="I754">
        <v>1554972820.35043</v>
      </c>
      <c r="J754">
        <v>1488399831.11674</v>
      </c>
      <c r="K754">
        <v>2904343466.3288999</v>
      </c>
      <c r="L754">
        <v>1</v>
      </c>
      <c r="M754">
        <v>1</v>
      </c>
      <c r="N754">
        <f t="shared" si="132"/>
        <v>0</v>
      </c>
      <c r="O754">
        <f t="shared" si="133"/>
        <v>0</v>
      </c>
      <c r="P754">
        <f t="shared" si="134"/>
        <v>0</v>
      </c>
      <c r="Q754">
        <f t="shared" si="135"/>
        <v>1</v>
      </c>
      <c r="R754">
        <f t="shared" si="137"/>
        <v>0</v>
      </c>
      <c r="S754">
        <f t="shared" si="138"/>
        <v>0</v>
      </c>
      <c r="T754">
        <f t="shared" si="139"/>
        <v>0</v>
      </c>
      <c r="U754">
        <f t="shared" si="136"/>
        <v>0</v>
      </c>
      <c r="V754">
        <f t="shared" si="140"/>
        <v>0</v>
      </c>
      <c r="W754">
        <f t="shared" si="141"/>
        <v>0</v>
      </c>
      <c r="X754">
        <f t="shared" si="142"/>
        <v>0</v>
      </c>
      <c r="Y754">
        <f t="shared" si="143"/>
        <v>0</v>
      </c>
    </row>
    <row r="755" spans="1:25" x14ac:dyDescent="0.25">
      <c r="A755" t="s">
        <v>926</v>
      </c>
      <c r="B755" t="s">
        <v>200</v>
      </c>
      <c r="C755">
        <v>2013</v>
      </c>
      <c r="D755" t="s">
        <v>927</v>
      </c>
      <c r="E755" t="s">
        <v>928</v>
      </c>
      <c r="F755" t="s">
        <v>135</v>
      </c>
      <c r="G755" t="s">
        <v>21</v>
      </c>
      <c r="H755">
        <v>1430000</v>
      </c>
      <c r="I755">
        <v>4553319936</v>
      </c>
      <c r="J755">
        <v>2885006608</v>
      </c>
      <c r="K755">
        <v>20885573410</v>
      </c>
      <c r="L755">
        <v>1</v>
      </c>
      <c r="M755">
        <v>0</v>
      </c>
      <c r="N755">
        <f t="shared" si="132"/>
        <v>0</v>
      </c>
      <c r="O755">
        <f t="shared" si="133"/>
        <v>0</v>
      </c>
      <c r="P755">
        <f t="shared" si="134"/>
        <v>0</v>
      </c>
      <c r="Q755">
        <f t="shared" si="135"/>
        <v>0</v>
      </c>
      <c r="R755">
        <f t="shared" si="137"/>
        <v>0</v>
      </c>
      <c r="S755">
        <f t="shared" si="138"/>
        <v>0</v>
      </c>
      <c r="T755">
        <f t="shared" si="139"/>
        <v>0</v>
      </c>
      <c r="U755">
        <f t="shared" si="136"/>
        <v>1</v>
      </c>
      <c r="V755">
        <f t="shared" si="140"/>
        <v>0</v>
      </c>
      <c r="W755">
        <f t="shared" si="141"/>
        <v>0</v>
      </c>
      <c r="X755">
        <f t="shared" si="142"/>
        <v>0</v>
      </c>
      <c r="Y755">
        <f t="shared" si="143"/>
        <v>0</v>
      </c>
    </row>
    <row r="756" spans="1:25" x14ac:dyDescent="0.25">
      <c r="A756" t="s">
        <v>929</v>
      </c>
      <c r="B756" t="s">
        <v>71</v>
      </c>
      <c r="C756">
        <v>2013</v>
      </c>
      <c r="D756" t="s">
        <v>930</v>
      </c>
      <c r="E756" t="s">
        <v>931</v>
      </c>
      <c r="F756" t="s">
        <v>135</v>
      </c>
      <c r="G756" t="s">
        <v>30</v>
      </c>
      <c r="H756">
        <v>5608412.5999999996</v>
      </c>
      <c r="I756">
        <v>9964000000</v>
      </c>
      <c r="J756">
        <v>6926000000</v>
      </c>
      <c r="K756">
        <v>29650000000</v>
      </c>
      <c r="L756">
        <v>1</v>
      </c>
      <c r="M756">
        <v>1</v>
      </c>
      <c r="N756">
        <f t="shared" si="132"/>
        <v>0</v>
      </c>
      <c r="O756">
        <f t="shared" si="133"/>
        <v>0</v>
      </c>
      <c r="P756">
        <f t="shared" si="134"/>
        <v>0</v>
      </c>
      <c r="Q756">
        <f t="shared" si="135"/>
        <v>0</v>
      </c>
      <c r="R756">
        <f t="shared" si="137"/>
        <v>0</v>
      </c>
      <c r="S756">
        <f t="shared" si="138"/>
        <v>0</v>
      </c>
      <c r="T756">
        <f t="shared" si="139"/>
        <v>0</v>
      </c>
      <c r="U756">
        <f t="shared" si="136"/>
        <v>1</v>
      </c>
      <c r="V756">
        <f t="shared" si="140"/>
        <v>0</v>
      </c>
      <c r="W756">
        <f t="shared" si="141"/>
        <v>0</v>
      </c>
      <c r="X756">
        <f t="shared" si="142"/>
        <v>0</v>
      </c>
      <c r="Y756">
        <f t="shared" si="143"/>
        <v>0</v>
      </c>
    </row>
    <row r="757" spans="1:25" x14ac:dyDescent="0.25">
      <c r="A757" t="s">
        <v>932</v>
      </c>
      <c r="B757" t="s">
        <v>256</v>
      </c>
      <c r="C757">
        <v>2013</v>
      </c>
      <c r="D757" t="s">
        <v>933</v>
      </c>
      <c r="E757" t="s">
        <v>934</v>
      </c>
      <c r="F757" t="s">
        <v>156</v>
      </c>
      <c r="G757" t="s">
        <v>21</v>
      </c>
      <c r="H757">
        <v>1660000</v>
      </c>
      <c r="I757">
        <v>4276678262.2383099</v>
      </c>
      <c r="J757">
        <v>3793439320.0063</v>
      </c>
      <c r="K757">
        <v>9162858492.0510006</v>
      </c>
      <c r="L757">
        <v>1</v>
      </c>
      <c r="M757">
        <v>0</v>
      </c>
      <c r="N757">
        <f t="shared" si="132"/>
        <v>0</v>
      </c>
      <c r="O757">
        <f t="shared" si="133"/>
        <v>0</v>
      </c>
      <c r="P757">
        <f t="shared" si="134"/>
        <v>0</v>
      </c>
      <c r="Q757">
        <f t="shared" si="135"/>
        <v>0</v>
      </c>
      <c r="R757">
        <f t="shared" si="137"/>
        <v>0</v>
      </c>
      <c r="S757">
        <f t="shared" si="138"/>
        <v>0</v>
      </c>
      <c r="T757">
        <f t="shared" si="139"/>
        <v>0</v>
      </c>
      <c r="U757">
        <f t="shared" si="136"/>
        <v>0</v>
      </c>
      <c r="V757">
        <f t="shared" si="140"/>
        <v>0</v>
      </c>
      <c r="W757">
        <f t="shared" si="141"/>
        <v>0</v>
      </c>
      <c r="X757">
        <f t="shared" si="142"/>
        <v>0</v>
      </c>
      <c r="Y757">
        <f t="shared" si="143"/>
        <v>0</v>
      </c>
    </row>
    <row r="758" spans="1:25" x14ac:dyDescent="0.25">
      <c r="A758" t="s">
        <v>935</v>
      </c>
      <c r="B758" t="s">
        <v>17</v>
      </c>
      <c r="C758">
        <v>2013</v>
      </c>
      <c r="D758" t="s">
        <v>936</v>
      </c>
      <c r="E758" t="s">
        <v>937</v>
      </c>
      <c r="F758" t="s">
        <v>43</v>
      </c>
      <c r="G758" t="s">
        <v>21</v>
      </c>
      <c r="H758">
        <v>49000</v>
      </c>
      <c r="I758">
        <v>696622089.00161397</v>
      </c>
      <c r="J758">
        <v>674290984.55153298</v>
      </c>
      <c r="K758">
        <v>826965644.45469201</v>
      </c>
      <c r="L758">
        <v>1</v>
      </c>
      <c r="M758">
        <v>0</v>
      </c>
      <c r="N758">
        <f t="shared" si="132"/>
        <v>0</v>
      </c>
      <c r="O758">
        <f t="shared" si="133"/>
        <v>0</v>
      </c>
      <c r="P758">
        <f t="shared" si="134"/>
        <v>0</v>
      </c>
      <c r="Q758">
        <f t="shared" si="135"/>
        <v>1</v>
      </c>
      <c r="R758">
        <f t="shared" si="137"/>
        <v>0</v>
      </c>
      <c r="S758">
        <f t="shared" si="138"/>
        <v>0</v>
      </c>
      <c r="T758">
        <f t="shared" si="139"/>
        <v>0</v>
      </c>
      <c r="U758">
        <f t="shared" si="136"/>
        <v>0</v>
      </c>
      <c r="V758">
        <f t="shared" si="140"/>
        <v>0</v>
      </c>
      <c r="W758">
        <f t="shared" si="141"/>
        <v>0</v>
      </c>
      <c r="X758">
        <f t="shared" si="142"/>
        <v>0</v>
      </c>
      <c r="Y758">
        <f t="shared" si="143"/>
        <v>0</v>
      </c>
    </row>
    <row r="759" spans="1:25" x14ac:dyDescent="0.25">
      <c r="A759" t="s">
        <v>938</v>
      </c>
      <c r="B759" t="s">
        <v>17</v>
      </c>
      <c r="C759">
        <v>2013</v>
      </c>
      <c r="D759" t="s">
        <v>939</v>
      </c>
      <c r="E759" t="s">
        <v>940</v>
      </c>
      <c r="F759" t="s">
        <v>43</v>
      </c>
      <c r="G759" t="s">
        <v>30</v>
      </c>
      <c r="H759">
        <v>97600000</v>
      </c>
      <c r="I759">
        <v>49413407416.354599</v>
      </c>
      <c r="J759">
        <v>48906872810.725899</v>
      </c>
      <c r="K759">
        <v>59484370093.006401</v>
      </c>
      <c r="L759">
        <v>1</v>
      </c>
      <c r="M759">
        <v>1</v>
      </c>
      <c r="N759">
        <f t="shared" si="132"/>
        <v>0</v>
      </c>
      <c r="O759">
        <f t="shared" si="133"/>
        <v>0</v>
      </c>
      <c r="P759">
        <f t="shared" si="134"/>
        <v>0</v>
      </c>
      <c r="Q759">
        <f t="shared" si="135"/>
        <v>1</v>
      </c>
      <c r="R759">
        <f t="shared" si="137"/>
        <v>0</v>
      </c>
      <c r="S759">
        <f t="shared" si="138"/>
        <v>0</v>
      </c>
      <c r="T759">
        <f t="shared" si="139"/>
        <v>0</v>
      </c>
      <c r="U759">
        <f t="shared" si="136"/>
        <v>0</v>
      </c>
      <c r="V759">
        <f t="shared" si="140"/>
        <v>0</v>
      </c>
      <c r="W759">
        <f t="shared" si="141"/>
        <v>0</v>
      </c>
      <c r="X759">
        <f t="shared" si="142"/>
        <v>0</v>
      </c>
      <c r="Y759">
        <f t="shared" si="143"/>
        <v>0</v>
      </c>
    </row>
    <row r="760" spans="1:25" x14ac:dyDescent="0.25">
      <c r="A760" t="s">
        <v>941</v>
      </c>
      <c r="B760" t="s">
        <v>17</v>
      </c>
      <c r="C760">
        <v>2013</v>
      </c>
      <c r="D760" t="s">
        <v>942</v>
      </c>
      <c r="E760" t="s">
        <v>943</v>
      </c>
      <c r="F760" t="s">
        <v>20</v>
      </c>
      <c r="G760" t="s">
        <v>30</v>
      </c>
      <c r="H760">
        <v>19366.84</v>
      </c>
      <c r="I760">
        <v>466638482.90856397</v>
      </c>
      <c r="J760">
        <v>432588476.869187</v>
      </c>
      <c r="K760">
        <v>517683295.083947</v>
      </c>
      <c r="L760">
        <v>1</v>
      </c>
      <c r="M760">
        <v>1</v>
      </c>
      <c r="N760">
        <f t="shared" si="132"/>
        <v>1</v>
      </c>
      <c r="O760">
        <f t="shared" si="133"/>
        <v>0</v>
      </c>
      <c r="P760">
        <f t="shared" si="134"/>
        <v>0</v>
      </c>
      <c r="Q760">
        <f t="shared" si="135"/>
        <v>0</v>
      </c>
      <c r="R760">
        <f t="shared" si="137"/>
        <v>0</v>
      </c>
      <c r="S760">
        <f t="shared" si="138"/>
        <v>0</v>
      </c>
      <c r="T760">
        <f t="shared" si="139"/>
        <v>0</v>
      </c>
      <c r="U760">
        <f t="shared" si="136"/>
        <v>0</v>
      </c>
      <c r="V760">
        <f t="shared" si="140"/>
        <v>0</v>
      </c>
      <c r="W760">
        <f t="shared" si="141"/>
        <v>0</v>
      </c>
      <c r="X760">
        <f t="shared" si="142"/>
        <v>0</v>
      </c>
      <c r="Y760">
        <f t="shared" si="143"/>
        <v>0</v>
      </c>
    </row>
    <row r="761" spans="1:25" x14ac:dyDescent="0.25">
      <c r="A761" t="s">
        <v>944</v>
      </c>
      <c r="B761" t="s">
        <v>17</v>
      </c>
      <c r="C761">
        <v>2013</v>
      </c>
      <c r="D761" t="s">
        <v>945</v>
      </c>
      <c r="E761" t="s">
        <v>946</v>
      </c>
      <c r="F761" t="s">
        <v>20</v>
      </c>
      <c r="G761" t="s">
        <v>30</v>
      </c>
      <c r="H761">
        <v>747918</v>
      </c>
      <c r="I761">
        <v>7339521681.3624802</v>
      </c>
      <c r="J761">
        <v>6726017634.9800701</v>
      </c>
      <c r="K761">
        <v>7874236018.8428497</v>
      </c>
      <c r="L761">
        <v>1</v>
      </c>
      <c r="M761">
        <v>1</v>
      </c>
      <c r="N761">
        <f t="shared" si="132"/>
        <v>1</v>
      </c>
      <c r="O761">
        <f t="shared" si="133"/>
        <v>0</v>
      </c>
      <c r="P761">
        <f t="shared" si="134"/>
        <v>0</v>
      </c>
      <c r="Q761">
        <f t="shared" si="135"/>
        <v>0</v>
      </c>
      <c r="R761">
        <f t="shared" si="137"/>
        <v>0</v>
      </c>
      <c r="S761">
        <f t="shared" si="138"/>
        <v>0</v>
      </c>
      <c r="T761">
        <f t="shared" si="139"/>
        <v>0</v>
      </c>
      <c r="U761">
        <f t="shared" si="136"/>
        <v>0</v>
      </c>
      <c r="V761">
        <f t="shared" si="140"/>
        <v>0</v>
      </c>
      <c r="W761">
        <f t="shared" si="141"/>
        <v>0</v>
      </c>
      <c r="X761">
        <f t="shared" si="142"/>
        <v>0</v>
      </c>
      <c r="Y761">
        <f t="shared" si="143"/>
        <v>0</v>
      </c>
    </row>
    <row r="762" spans="1:25" x14ac:dyDescent="0.25">
      <c r="A762" t="s">
        <v>947</v>
      </c>
      <c r="B762" t="s">
        <v>45</v>
      </c>
      <c r="C762">
        <v>2013</v>
      </c>
      <c r="D762" t="s">
        <v>948</v>
      </c>
      <c r="E762" t="s">
        <v>949</v>
      </c>
      <c r="F762" t="s">
        <v>156</v>
      </c>
      <c r="G762" t="s">
        <v>21</v>
      </c>
      <c r="H762">
        <v>510000</v>
      </c>
      <c r="I762">
        <v>1149000000</v>
      </c>
      <c r="J762">
        <v>1014000000</v>
      </c>
      <c r="K762">
        <v>1123000000</v>
      </c>
      <c r="L762">
        <v>1</v>
      </c>
      <c r="M762">
        <v>0</v>
      </c>
      <c r="N762">
        <f t="shared" si="132"/>
        <v>0</v>
      </c>
      <c r="O762">
        <f t="shared" si="133"/>
        <v>0</v>
      </c>
      <c r="P762">
        <f t="shared" si="134"/>
        <v>0</v>
      </c>
      <c r="Q762">
        <f t="shared" si="135"/>
        <v>0</v>
      </c>
      <c r="R762">
        <f t="shared" si="137"/>
        <v>0</v>
      </c>
      <c r="S762">
        <f t="shared" si="138"/>
        <v>0</v>
      </c>
      <c r="T762">
        <f t="shared" si="139"/>
        <v>0</v>
      </c>
      <c r="U762">
        <f t="shared" si="136"/>
        <v>0</v>
      </c>
      <c r="V762">
        <f t="shared" si="140"/>
        <v>0</v>
      </c>
      <c r="W762">
        <f t="shared" si="141"/>
        <v>0</v>
      </c>
      <c r="X762">
        <f t="shared" si="142"/>
        <v>0</v>
      </c>
      <c r="Y762">
        <f t="shared" si="143"/>
        <v>0</v>
      </c>
    </row>
    <row r="763" spans="1:25" x14ac:dyDescent="0.25">
      <c r="A763" t="s">
        <v>950</v>
      </c>
      <c r="B763" t="s">
        <v>219</v>
      </c>
      <c r="C763">
        <v>2013</v>
      </c>
      <c r="D763" t="s">
        <v>951</v>
      </c>
      <c r="E763" t="s">
        <v>952</v>
      </c>
      <c r="F763" t="s">
        <v>43</v>
      </c>
      <c r="G763" t="s">
        <v>30</v>
      </c>
      <c r="H763">
        <v>12602047</v>
      </c>
      <c r="I763">
        <v>11537120258.8531</v>
      </c>
      <c r="J763">
        <v>11434477799.748301</v>
      </c>
      <c r="K763">
        <v>21273054107.495998</v>
      </c>
      <c r="L763">
        <v>1</v>
      </c>
      <c r="M763">
        <v>1</v>
      </c>
      <c r="N763">
        <f t="shared" si="132"/>
        <v>0</v>
      </c>
      <c r="O763">
        <f t="shared" si="133"/>
        <v>0</v>
      </c>
      <c r="P763">
        <f t="shared" si="134"/>
        <v>0</v>
      </c>
      <c r="Q763">
        <f t="shared" si="135"/>
        <v>1</v>
      </c>
      <c r="R763">
        <f t="shared" si="137"/>
        <v>0</v>
      </c>
      <c r="S763">
        <f t="shared" si="138"/>
        <v>0</v>
      </c>
      <c r="T763">
        <f t="shared" si="139"/>
        <v>0</v>
      </c>
      <c r="U763">
        <f t="shared" si="136"/>
        <v>0</v>
      </c>
      <c r="V763">
        <f t="shared" si="140"/>
        <v>0</v>
      </c>
      <c r="W763">
        <f t="shared" si="141"/>
        <v>0</v>
      </c>
      <c r="X763">
        <f t="shared" si="142"/>
        <v>0</v>
      </c>
      <c r="Y763">
        <f t="shared" si="143"/>
        <v>0</v>
      </c>
    </row>
    <row r="764" spans="1:25" x14ac:dyDescent="0.25">
      <c r="A764" t="s">
        <v>953</v>
      </c>
      <c r="B764" t="s">
        <v>219</v>
      </c>
      <c r="C764">
        <v>2013</v>
      </c>
      <c r="D764" t="s">
        <v>954</v>
      </c>
      <c r="E764" t="s">
        <v>955</v>
      </c>
      <c r="F764" t="s">
        <v>156</v>
      </c>
      <c r="G764" t="s">
        <v>30</v>
      </c>
      <c r="H764">
        <v>1691000</v>
      </c>
      <c r="I764">
        <v>2982563365.0907798</v>
      </c>
      <c r="J764">
        <v>3465036850.6201701</v>
      </c>
      <c r="K764">
        <v>2883875606.6870399</v>
      </c>
      <c r="L764">
        <v>1</v>
      </c>
      <c r="M764">
        <v>1</v>
      </c>
      <c r="N764">
        <f t="shared" si="132"/>
        <v>0</v>
      </c>
      <c r="O764">
        <f t="shared" si="133"/>
        <v>0</v>
      </c>
      <c r="P764">
        <f t="shared" si="134"/>
        <v>0</v>
      </c>
      <c r="Q764">
        <f t="shared" si="135"/>
        <v>0</v>
      </c>
      <c r="R764">
        <f t="shared" si="137"/>
        <v>0</v>
      </c>
      <c r="S764">
        <f t="shared" si="138"/>
        <v>0</v>
      </c>
      <c r="T764">
        <f t="shared" si="139"/>
        <v>0</v>
      </c>
      <c r="U764">
        <f t="shared" si="136"/>
        <v>0</v>
      </c>
      <c r="V764">
        <f t="shared" si="140"/>
        <v>0</v>
      </c>
      <c r="W764">
        <f t="shared" si="141"/>
        <v>0</v>
      </c>
      <c r="X764">
        <f t="shared" si="142"/>
        <v>0</v>
      </c>
      <c r="Y764">
        <f t="shared" si="143"/>
        <v>0</v>
      </c>
    </row>
    <row r="765" spans="1:25" x14ac:dyDescent="0.25">
      <c r="A765" t="s">
        <v>956</v>
      </c>
      <c r="B765" t="s">
        <v>957</v>
      </c>
      <c r="C765">
        <v>2013</v>
      </c>
      <c r="D765" t="s">
        <v>958</v>
      </c>
      <c r="E765" t="s">
        <v>959</v>
      </c>
      <c r="F765" t="s">
        <v>43</v>
      </c>
      <c r="G765" t="s">
        <v>21</v>
      </c>
      <c r="H765">
        <v>246000</v>
      </c>
      <c r="I765">
        <v>1426099378.1094501</v>
      </c>
      <c r="J765">
        <v>782653482.58706498</v>
      </c>
      <c r="K765">
        <v>2747394402.9850798</v>
      </c>
      <c r="L765">
        <v>1</v>
      </c>
      <c r="M765">
        <v>0</v>
      </c>
      <c r="N765">
        <f t="shared" si="132"/>
        <v>0</v>
      </c>
      <c r="O765">
        <f t="shared" si="133"/>
        <v>0</v>
      </c>
      <c r="P765">
        <f t="shared" si="134"/>
        <v>0</v>
      </c>
      <c r="Q765">
        <f t="shared" si="135"/>
        <v>1</v>
      </c>
      <c r="R765">
        <f t="shared" si="137"/>
        <v>0</v>
      </c>
      <c r="S765">
        <f t="shared" si="138"/>
        <v>0</v>
      </c>
      <c r="T765">
        <f t="shared" si="139"/>
        <v>0</v>
      </c>
      <c r="U765">
        <f t="shared" si="136"/>
        <v>0</v>
      </c>
      <c r="V765">
        <f t="shared" si="140"/>
        <v>0</v>
      </c>
      <c r="W765">
        <f t="shared" si="141"/>
        <v>0</v>
      </c>
      <c r="X765">
        <f t="shared" si="142"/>
        <v>0</v>
      </c>
      <c r="Y765">
        <f t="shared" si="143"/>
        <v>0</v>
      </c>
    </row>
    <row r="766" spans="1:25" x14ac:dyDescent="0.25">
      <c r="A766" t="s">
        <v>960</v>
      </c>
      <c r="B766" t="s">
        <v>71</v>
      </c>
      <c r="C766">
        <v>2013</v>
      </c>
      <c r="D766" t="s">
        <v>961</v>
      </c>
      <c r="E766" t="s">
        <v>962</v>
      </c>
      <c r="F766" t="s">
        <v>78</v>
      </c>
      <c r="G766" t="s">
        <v>30</v>
      </c>
      <c r="H766">
        <v>611206</v>
      </c>
      <c r="I766">
        <v>25218000000</v>
      </c>
      <c r="J766">
        <v>22088000000</v>
      </c>
      <c r="K766">
        <v>26543000000</v>
      </c>
      <c r="L766">
        <v>1</v>
      </c>
      <c r="M766">
        <v>1</v>
      </c>
      <c r="N766">
        <f t="shared" si="132"/>
        <v>0</v>
      </c>
      <c r="O766">
        <f t="shared" si="133"/>
        <v>0</v>
      </c>
      <c r="P766">
        <f t="shared" si="134"/>
        <v>0</v>
      </c>
      <c r="Q766">
        <f t="shared" si="135"/>
        <v>0</v>
      </c>
      <c r="R766">
        <f t="shared" si="137"/>
        <v>0</v>
      </c>
      <c r="S766">
        <f t="shared" si="138"/>
        <v>1</v>
      </c>
      <c r="T766">
        <f t="shared" si="139"/>
        <v>0</v>
      </c>
      <c r="U766">
        <f t="shared" si="136"/>
        <v>0</v>
      </c>
      <c r="V766">
        <f t="shared" si="140"/>
        <v>0</v>
      </c>
      <c r="W766">
        <f t="shared" si="141"/>
        <v>0</v>
      </c>
      <c r="X766">
        <f t="shared" si="142"/>
        <v>0</v>
      </c>
      <c r="Y766">
        <f t="shared" si="143"/>
        <v>0</v>
      </c>
    </row>
    <row r="767" spans="1:25" x14ac:dyDescent="0.25">
      <c r="A767" t="s">
        <v>963</v>
      </c>
      <c r="B767" t="s">
        <v>219</v>
      </c>
      <c r="C767">
        <v>2013</v>
      </c>
      <c r="D767" t="s">
        <v>964</v>
      </c>
      <c r="E767" t="s">
        <v>965</v>
      </c>
      <c r="F767" t="s">
        <v>39</v>
      </c>
      <c r="G767" t="s">
        <v>21</v>
      </c>
      <c r="H767">
        <v>2507400</v>
      </c>
      <c r="I767">
        <v>2311530109.65306</v>
      </c>
      <c r="J767">
        <v>2239005932.0510502</v>
      </c>
      <c r="K767">
        <v>2142566960.2732301</v>
      </c>
      <c r="L767">
        <v>1</v>
      </c>
      <c r="M767">
        <v>0</v>
      </c>
      <c r="N767">
        <f t="shared" si="132"/>
        <v>0</v>
      </c>
      <c r="O767">
        <f t="shared" si="133"/>
        <v>0</v>
      </c>
      <c r="P767">
        <f t="shared" si="134"/>
        <v>1</v>
      </c>
      <c r="Q767">
        <f t="shared" si="135"/>
        <v>0</v>
      </c>
      <c r="R767">
        <f t="shared" si="137"/>
        <v>0</v>
      </c>
      <c r="S767">
        <f t="shared" si="138"/>
        <v>0</v>
      </c>
      <c r="T767">
        <f t="shared" si="139"/>
        <v>0</v>
      </c>
      <c r="U767">
        <f t="shared" si="136"/>
        <v>0</v>
      </c>
      <c r="V767">
        <f t="shared" si="140"/>
        <v>0</v>
      </c>
      <c r="W767">
        <f t="shared" si="141"/>
        <v>0</v>
      </c>
      <c r="X767">
        <f t="shared" si="142"/>
        <v>0</v>
      </c>
      <c r="Y767">
        <f t="shared" si="143"/>
        <v>0</v>
      </c>
    </row>
    <row r="768" spans="1:25" x14ac:dyDescent="0.25">
      <c r="A768" t="s">
        <v>966</v>
      </c>
      <c r="B768" t="s">
        <v>36</v>
      </c>
      <c r="C768">
        <v>2013</v>
      </c>
      <c r="D768" t="s">
        <v>967</v>
      </c>
      <c r="E768" t="s">
        <v>968</v>
      </c>
      <c r="F768" t="s">
        <v>43</v>
      </c>
      <c r="G768" t="s">
        <v>21</v>
      </c>
      <c r="H768">
        <v>6170000</v>
      </c>
      <c r="I768">
        <v>12156592000</v>
      </c>
      <c r="J768">
        <v>11023817000</v>
      </c>
      <c r="K768">
        <v>18457520000</v>
      </c>
      <c r="L768">
        <v>1</v>
      </c>
      <c r="M768">
        <v>0</v>
      </c>
      <c r="N768">
        <f t="shared" si="132"/>
        <v>0</v>
      </c>
      <c r="O768">
        <f t="shared" si="133"/>
        <v>0</v>
      </c>
      <c r="P768">
        <f t="shared" si="134"/>
        <v>0</v>
      </c>
      <c r="Q768">
        <f t="shared" si="135"/>
        <v>1</v>
      </c>
      <c r="R768">
        <f t="shared" si="137"/>
        <v>0</v>
      </c>
      <c r="S768">
        <f t="shared" si="138"/>
        <v>0</v>
      </c>
      <c r="T768">
        <f t="shared" si="139"/>
        <v>0</v>
      </c>
      <c r="U768">
        <f t="shared" si="136"/>
        <v>0</v>
      </c>
      <c r="V768">
        <f t="shared" si="140"/>
        <v>0</v>
      </c>
      <c r="W768">
        <f t="shared" si="141"/>
        <v>0</v>
      </c>
      <c r="X768">
        <f t="shared" si="142"/>
        <v>0</v>
      </c>
      <c r="Y768">
        <f t="shared" si="143"/>
        <v>0</v>
      </c>
    </row>
    <row r="769" spans="1:25" x14ac:dyDescent="0.25">
      <c r="A769" t="s">
        <v>969</v>
      </c>
      <c r="B769" t="s">
        <v>71</v>
      </c>
      <c r="C769">
        <v>2013</v>
      </c>
      <c r="D769" t="s">
        <v>970</v>
      </c>
      <c r="E769" t="s">
        <v>971</v>
      </c>
      <c r="F769" t="s">
        <v>43</v>
      </c>
      <c r="G769" t="s">
        <v>21</v>
      </c>
      <c r="H769">
        <v>21200000</v>
      </c>
      <c r="I769">
        <v>19429273000</v>
      </c>
      <c r="J769">
        <v>18400635000</v>
      </c>
      <c r="K769">
        <v>14152058000</v>
      </c>
      <c r="L769">
        <v>1</v>
      </c>
      <c r="M769">
        <v>0</v>
      </c>
      <c r="N769">
        <f t="shared" si="132"/>
        <v>0</v>
      </c>
      <c r="O769">
        <f t="shared" si="133"/>
        <v>0</v>
      </c>
      <c r="P769">
        <f t="shared" si="134"/>
        <v>0</v>
      </c>
      <c r="Q769">
        <f t="shared" si="135"/>
        <v>1</v>
      </c>
      <c r="R769">
        <f t="shared" si="137"/>
        <v>0</v>
      </c>
      <c r="S769">
        <f t="shared" si="138"/>
        <v>0</v>
      </c>
      <c r="T769">
        <f t="shared" si="139"/>
        <v>0</v>
      </c>
      <c r="U769">
        <f t="shared" si="136"/>
        <v>0</v>
      </c>
      <c r="V769">
        <f t="shared" si="140"/>
        <v>0</v>
      </c>
      <c r="W769">
        <f t="shared" si="141"/>
        <v>0</v>
      </c>
      <c r="X769">
        <f t="shared" si="142"/>
        <v>0</v>
      </c>
      <c r="Y769">
        <f t="shared" si="143"/>
        <v>0</v>
      </c>
    </row>
    <row r="770" spans="1:25" x14ac:dyDescent="0.25">
      <c r="A770" t="s">
        <v>972</v>
      </c>
      <c r="B770" t="s">
        <v>75</v>
      </c>
      <c r="C770">
        <v>2013</v>
      </c>
      <c r="D770" t="s">
        <v>973</v>
      </c>
      <c r="E770" t="s">
        <v>974</v>
      </c>
      <c r="F770" t="s">
        <v>156</v>
      </c>
      <c r="G770" t="s">
        <v>21</v>
      </c>
      <c r="H770">
        <v>390000</v>
      </c>
      <c r="I770">
        <v>5042088874.81528</v>
      </c>
      <c r="J770">
        <v>4779528182.3939199</v>
      </c>
      <c r="K770">
        <v>3712660966.8566599</v>
      </c>
      <c r="L770">
        <v>1</v>
      </c>
      <c r="M770">
        <v>0</v>
      </c>
      <c r="N770">
        <f t="shared" si="132"/>
        <v>0</v>
      </c>
      <c r="O770">
        <f t="shared" si="133"/>
        <v>0</v>
      </c>
      <c r="P770">
        <f t="shared" si="134"/>
        <v>0</v>
      </c>
      <c r="Q770">
        <f t="shared" si="135"/>
        <v>0</v>
      </c>
      <c r="R770">
        <f t="shared" si="137"/>
        <v>0</v>
      </c>
      <c r="S770">
        <f t="shared" si="138"/>
        <v>0</v>
      </c>
      <c r="T770">
        <f t="shared" si="139"/>
        <v>0</v>
      </c>
      <c r="U770">
        <f t="shared" si="136"/>
        <v>0</v>
      </c>
      <c r="V770">
        <f t="shared" si="140"/>
        <v>0</v>
      </c>
      <c r="W770">
        <f t="shared" si="141"/>
        <v>0</v>
      </c>
      <c r="X770">
        <f t="shared" si="142"/>
        <v>0</v>
      </c>
      <c r="Y770">
        <f t="shared" si="143"/>
        <v>0</v>
      </c>
    </row>
    <row r="771" spans="1:25" x14ac:dyDescent="0.25">
      <c r="A771" t="s">
        <v>975</v>
      </c>
      <c r="B771" t="s">
        <v>171</v>
      </c>
      <c r="C771">
        <v>2013</v>
      </c>
      <c r="D771" t="s">
        <v>976</v>
      </c>
      <c r="E771" t="s">
        <v>977</v>
      </c>
      <c r="F771" t="s">
        <v>20</v>
      </c>
      <c r="G771" t="s">
        <v>21</v>
      </c>
      <c r="H771">
        <v>510000</v>
      </c>
      <c r="I771">
        <v>3027030126.78229</v>
      </c>
      <c r="J771">
        <v>2881453543.8847299</v>
      </c>
      <c r="K771">
        <v>6849864215.9813404</v>
      </c>
      <c r="L771">
        <v>1</v>
      </c>
      <c r="M771">
        <v>0</v>
      </c>
      <c r="N771">
        <f t="shared" ref="N771:N834" si="144">IF(F771="Chemicals",1,0)</f>
        <v>1</v>
      </c>
      <c r="O771">
        <f t="shared" ref="O771:O834" si="145">IF(F771="Food &amp; Staples Retailing",1,0)</f>
        <v>0</v>
      </c>
      <c r="P771">
        <f t="shared" ref="P771:P834" si="146">IF(F771="Air Transportation - Airlines",1,0)</f>
        <v>0</v>
      </c>
      <c r="Q771">
        <f t="shared" ref="Q771:Q834" si="147">IF(F771="Mining - Iron, Aluminum, Other Metals",1,0)</f>
        <v>0</v>
      </c>
      <c r="R771">
        <f t="shared" si="137"/>
        <v>0</v>
      </c>
      <c r="S771">
        <f t="shared" si="138"/>
        <v>0</v>
      </c>
      <c r="T771">
        <f t="shared" si="139"/>
        <v>0</v>
      </c>
      <c r="U771">
        <f t="shared" ref="U771:U834" si="148">IF(F771="Mining - Other (Precious Metals and Gems)",1,0)</f>
        <v>0</v>
      </c>
      <c r="V771">
        <f t="shared" si="140"/>
        <v>0</v>
      </c>
      <c r="W771">
        <f t="shared" si="141"/>
        <v>0</v>
      </c>
      <c r="X771">
        <f t="shared" si="142"/>
        <v>0</v>
      </c>
      <c r="Y771">
        <f t="shared" si="143"/>
        <v>0</v>
      </c>
    </row>
    <row r="772" spans="1:25" x14ac:dyDescent="0.25">
      <c r="A772" t="s">
        <v>978</v>
      </c>
      <c r="B772" t="s">
        <v>17</v>
      </c>
      <c r="C772">
        <v>2013</v>
      </c>
      <c r="D772" t="s">
        <v>979</v>
      </c>
      <c r="E772" t="s">
        <v>980</v>
      </c>
      <c r="F772" t="s">
        <v>156</v>
      </c>
      <c r="G772" t="s">
        <v>30</v>
      </c>
      <c r="H772">
        <v>7202000</v>
      </c>
      <c r="I772">
        <v>14650465032.008699</v>
      </c>
      <c r="J772">
        <v>14124399082.0147</v>
      </c>
      <c r="K772">
        <v>19748665297.741299</v>
      </c>
      <c r="L772">
        <v>1</v>
      </c>
      <c r="M772">
        <v>1</v>
      </c>
      <c r="N772">
        <f t="shared" si="144"/>
        <v>0</v>
      </c>
      <c r="O772">
        <f t="shared" si="145"/>
        <v>0</v>
      </c>
      <c r="P772">
        <f t="shared" si="146"/>
        <v>0</v>
      </c>
      <c r="Q772">
        <f t="shared" si="147"/>
        <v>0</v>
      </c>
      <c r="R772">
        <f t="shared" ref="R772:R835" si="149">IF(F772="Electrical Equipment and Machinery",1,0)</f>
        <v>0</v>
      </c>
      <c r="S772">
        <f t="shared" ref="S772:S835" si="150">IF(F772="Aerospace &amp; Defense",1,0)</f>
        <v>0</v>
      </c>
      <c r="T772">
        <f t="shared" ref="T772:T835" si="151">IF(F772="Food &amp; Beverage Processing",1,0)</f>
        <v>0</v>
      </c>
      <c r="U772">
        <f t="shared" si="148"/>
        <v>0</v>
      </c>
      <c r="V772">
        <f t="shared" si="140"/>
        <v>0</v>
      </c>
      <c r="W772">
        <f t="shared" si="141"/>
        <v>0</v>
      </c>
      <c r="X772">
        <f t="shared" si="142"/>
        <v>0</v>
      </c>
      <c r="Y772">
        <f t="shared" si="143"/>
        <v>0</v>
      </c>
    </row>
    <row r="773" spans="1:25" x14ac:dyDescent="0.25">
      <c r="A773" t="s">
        <v>981</v>
      </c>
      <c r="B773" t="s">
        <v>17</v>
      </c>
      <c r="C773">
        <v>2013</v>
      </c>
      <c r="D773" t="s">
        <v>982</v>
      </c>
      <c r="E773" t="s">
        <v>983</v>
      </c>
      <c r="F773" t="s">
        <v>20</v>
      </c>
      <c r="G773" t="s">
        <v>21</v>
      </c>
      <c r="H773">
        <v>122000</v>
      </c>
      <c r="I773">
        <v>830438458.75105703</v>
      </c>
      <c r="J773">
        <v>803623626.04179299</v>
      </c>
      <c r="K773">
        <v>833530619.64005303</v>
      </c>
      <c r="L773">
        <v>1</v>
      </c>
      <c r="M773">
        <v>0</v>
      </c>
      <c r="N773">
        <f t="shared" si="144"/>
        <v>1</v>
      </c>
      <c r="O773">
        <f t="shared" si="145"/>
        <v>0</v>
      </c>
      <c r="P773">
        <f t="shared" si="146"/>
        <v>0</v>
      </c>
      <c r="Q773">
        <f t="shared" si="147"/>
        <v>0</v>
      </c>
      <c r="R773">
        <f t="shared" si="149"/>
        <v>0</v>
      </c>
      <c r="S773">
        <f t="shared" si="150"/>
        <v>0</v>
      </c>
      <c r="T773">
        <f t="shared" si="151"/>
        <v>0</v>
      </c>
      <c r="U773">
        <f t="shared" si="148"/>
        <v>0</v>
      </c>
      <c r="V773">
        <f t="shared" si="140"/>
        <v>0</v>
      </c>
      <c r="W773">
        <f t="shared" si="141"/>
        <v>0</v>
      </c>
      <c r="X773">
        <f t="shared" si="142"/>
        <v>0</v>
      </c>
      <c r="Y773">
        <f t="shared" si="143"/>
        <v>0</v>
      </c>
    </row>
    <row r="774" spans="1:25" x14ac:dyDescent="0.25">
      <c r="A774" t="s">
        <v>984</v>
      </c>
      <c r="B774" t="s">
        <v>17</v>
      </c>
      <c r="C774">
        <v>2013</v>
      </c>
      <c r="D774" t="s">
        <v>985</v>
      </c>
      <c r="E774" t="s">
        <v>986</v>
      </c>
      <c r="F774" t="s">
        <v>20</v>
      </c>
      <c r="G774" t="s">
        <v>21</v>
      </c>
      <c r="H774">
        <v>149000</v>
      </c>
      <c r="I774">
        <v>990419644.91584098</v>
      </c>
      <c r="J774">
        <v>967004842.05672097</v>
      </c>
      <c r="K774">
        <v>981427253.86211705</v>
      </c>
      <c r="L774">
        <v>1</v>
      </c>
      <c r="M774">
        <v>0</v>
      </c>
      <c r="N774">
        <f t="shared" si="144"/>
        <v>1</v>
      </c>
      <c r="O774">
        <f t="shared" si="145"/>
        <v>0</v>
      </c>
      <c r="P774">
        <f t="shared" si="146"/>
        <v>0</v>
      </c>
      <c r="Q774">
        <f t="shared" si="147"/>
        <v>0</v>
      </c>
      <c r="R774">
        <f t="shared" si="149"/>
        <v>0</v>
      </c>
      <c r="S774">
        <f t="shared" si="150"/>
        <v>0</v>
      </c>
      <c r="T774">
        <f t="shared" si="151"/>
        <v>0</v>
      </c>
      <c r="U774">
        <f t="shared" si="148"/>
        <v>0</v>
      </c>
      <c r="V774">
        <f t="shared" ref="V774:V837" si="152">IF(F774="Construction Materials",1,0)</f>
        <v>0</v>
      </c>
      <c r="W774">
        <f t="shared" ref="W774:W837" si="153">IF(F774="Building Products",1,0)</f>
        <v>0</v>
      </c>
      <c r="X774">
        <f t="shared" ref="X774:X837" si="154">IF(F774="Tires",1,0)</f>
        <v>0</v>
      </c>
      <c r="Y774">
        <f t="shared" ref="Y774:Y837" si="155">IF(F774="Home building",1,0)</f>
        <v>0</v>
      </c>
    </row>
    <row r="775" spans="1:25" x14ac:dyDescent="0.25">
      <c r="A775" t="s">
        <v>987</v>
      </c>
      <c r="B775" t="s">
        <v>27</v>
      </c>
      <c r="C775">
        <v>2013</v>
      </c>
      <c r="D775" t="s">
        <v>988</v>
      </c>
      <c r="E775" t="s">
        <v>989</v>
      </c>
      <c r="F775" t="s">
        <v>20</v>
      </c>
      <c r="G775" t="s">
        <v>30</v>
      </c>
      <c r="H775">
        <v>91184</v>
      </c>
      <c r="I775">
        <v>1430718954.2483699</v>
      </c>
      <c r="J775">
        <v>1315032679.73856</v>
      </c>
      <c r="K775">
        <v>982875816.99346399</v>
      </c>
      <c r="L775">
        <v>1</v>
      </c>
      <c r="M775">
        <v>1</v>
      </c>
      <c r="N775">
        <f t="shared" si="144"/>
        <v>1</v>
      </c>
      <c r="O775">
        <f t="shared" si="145"/>
        <v>0</v>
      </c>
      <c r="P775">
        <f t="shared" si="146"/>
        <v>0</v>
      </c>
      <c r="Q775">
        <f t="shared" si="147"/>
        <v>0</v>
      </c>
      <c r="R775">
        <f t="shared" si="149"/>
        <v>0</v>
      </c>
      <c r="S775">
        <f t="shared" si="150"/>
        <v>0</v>
      </c>
      <c r="T775">
        <f t="shared" si="151"/>
        <v>0</v>
      </c>
      <c r="U775">
        <f t="shared" si="148"/>
        <v>0</v>
      </c>
      <c r="V775">
        <f t="shared" si="152"/>
        <v>0</v>
      </c>
      <c r="W775">
        <f t="shared" si="153"/>
        <v>0</v>
      </c>
      <c r="X775">
        <f t="shared" si="154"/>
        <v>0</v>
      </c>
      <c r="Y775">
        <f t="shared" si="155"/>
        <v>0</v>
      </c>
    </row>
    <row r="776" spans="1:25" x14ac:dyDescent="0.25">
      <c r="A776" t="s">
        <v>990</v>
      </c>
      <c r="B776" t="s">
        <v>200</v>
      </c>
      <c r="C776">
        <v>2013</v>
      </c>
      <c r="D776" t="s">
        <v>991</v>
      </c>
      <c r="E776" t="s">
        <v>992</v>
      </c>
      <c r="F776" t="s">
        <v>20</v>
      </c>
      <c r="G776" t="s">
        <v>30</v>
      </c>
      <c r="H776">
        <v>2484291</v>
      </c>
      <c r="I776">
        <v>6925711083.6697197</v>
      </c>
      <c r="J776">
        <v>6245602747.8286104</v>
      </c>
      <c r="K776">
        <v>7911006879.9485302</v>
      </c>
      <c r="L776">
        <v>1</v>
      </c>
      <c r="M776">
        <v>1</v>
      </c>
      <c r="N776">
        <f t="shared" si="144"/>
        <v>1</v>
      </c>
      <c r="O776">
        <f t="shared" si="145"/>
        <v>0</v>
      </c>
      <c r="P776">
        <f t="shared" si="146"/>
        <v>0</v>
      </c>
      <c r="Q776">
        <f t="shared" si="147"/>
        <v>0</v>
      </c>
      <c r="R776">
        <f t="shared" si="149"/>
        <v>0</v>
      </c>
      <c r="S776">
        <f t="shared" si="150"/>
        <v>0</v>
      </c>
      <c r="T776">
        <f t="shared" si="151"/>
        <v>0</v>
      </c>
      <c r="U776">
        <f t="shared" si="148"/>
        <v>0</v>
      </c>
      <c r="V776">
        <f t="shared" si="152"/>
        <v>0</v>
      </c>
      <c r="W776">
        <f t="shared" si="153"/>
        <v>0</v>
      </c>
      <c r="X776">
        <f t="shared" si="154"/>
        <v>0</v>
      </c>
      <c r="Y776">
        <f t="shared" si="155"/>
        <v>0</v>
      </c>
    </row>
    <row r="777" spans="1:25" x14ac:dyDescent="0.25">
      <c r="A777" t="s">
        <v>993</v>
      </c>
      <c r="B777" t="s">
        <v>357</v>
      </c>
      <c r="C777">
        <v>2013</v>
      </c>
      <c r="D777" t="s">
        <v>994</v>
      </c>
      <c r="E777" t="s">
        <v>995</v>
      </c>
      <c r="F777" t="s">
        <v>156</v>
      </c>
      <c r="G777" t="s">
        <v>21</v>
      </c>
      <c r="H777">
        <v>109000</v>
      </c>
      <c r="I777">
        <v>1648630061.1459</v>
      </c>
      <c r="J777">
        <v>1575047058.9682701</v>
      </c>
      <c r="K777">
        <v>1093526162.3257599</v>
      </c>
      <c r="L777">
        <v>1</v>
      </c>
      <c r="M777">
        <v>0</v>
      </c>
      <c r="N777">
        <f t="shared" si="144"/>
        <v>0</v>
      </c>
      <c r="O777">
        <f t="shared" si="145"/>
        <v>0</v>
      </c>
      <c r="P777">
        <f t="shared" si="146"/>
        <v>0</v>
      </c>
      <c r="Q777">
        <f t="shared" si="147"/>
        <v>0</v>
      </c>
      <c r="R777">
        <f t="shared" si="149"/>
        <v>0</v>
      </c>
      <c r="S777">
        <f t="shared" si="150"/>
        <v>0</v>
      </c>
      <c r="T777">
        <f t="shared" si="151"/>
        <v>0</v>
      </c>
      <c r="U777">
        <f t="shared" si="148"/>
        <v>0</v>
      </c>
      <c r="V777">
        <f t="shared" si="152"/>
        <v>0</v>
      </c>
      <c r="W777">
        <f t="shared" si="153"/>
        <v>0</v>
      </c>
      <c r="X777">
        <f t="shared" si="154"/>
        <v>0</v>
      </c>
      <c r="Y777">
        <f t="shared" si="155"/>
        <v>0</v>
      </c>
    </row>
    <row r="778" spans="1:25" x14ac:dyDescent="0.25">
      <c r="A778" t="s">
        <v>996</v>
      </c>
      <c r="B778" t="s">
        <v>71</v>
      </c>
      <c r="C778">
        <v>2013</v>
      </c>
      <c r="D778" t="s">
        <v>997</v>
      </c>
      <c r="E778" t="s">
        <v>998</v>
      </c>
      <c r="F778" t="s">
        <v>102</v>
      </c>
      <c r="G778" t="s">
        <v>30</v>
      </c>
      <c r="H778">
        <v>270675</v>
      </c>
      <c r="I778">
        <v>17050500000</v>
      </c>
      <c r="J778">
        <v>15296900000</v>
      </c>
      <c r="K778">
        <v>18627800000</v>
      </c>
      <c r="L778">
        <v>1</v>
      </c>
      <c r="M778">
        <v>1</v>
      </c>
      <c r="N778">
        <f t="shared" si="144"/>
        <v>0</v>
      </c>
      <c r="O778">
        <f t="shared" si="145"/>
        <v>0</v>
      </c>
      <c r="P778">
        <f t="shared" si="146"/>
        <v>0</v>
      </c>
      <c r="Q778">
        <f t="shared" si="147"/>
        <v>0</v>
      </c>
      <c r="R778">
        <f t="shared" si="149"/>
        <v>1</v>
      </c>
      <c r="S778">
        <f t="shared" si="150"/>
        <v>0</v>
      </c>
      <c r="T778">
        <f t="shared" si="151"/>
        <v>0</v>
      </c>
      <c r="U778">
        <f t="shared" si="148"/>
        <v>0</v>
      </c>
      <c r="V778">
        <f t="shared" si="152"/>
        <v>0</v>
      </c>
      <c r="W778">
        <f t="shared" si="153"/>
        <v>0</v>
      </c>
      <c r="X778">
        <f t="shared" si="154"/>
        <v>0</v>
      </c>
      <c r="Y778">
        <f t="shared" si="155"/>
        <v>0</v>
      </c>
    </row>
    <row r="779" spans="1:25" x14ac:dyDescent="0.25">
      <c r="A779" t="s">
        <v>999</v>
      </c>
      <c r="B779" t="s">
        <v>17</v>
      </c>
      <c r="C779">
        <v>2013</v>
      </c>
      <c r="D779" t="s">
        <v>1000</v>
      </c>
      <c r="E779" t="s">
        <v>1001</v>
      </c>
      <c r="F779" t="s">
        <v>43</v>
      </c>
      <c r="G779" t="s">
        <v>21</v>
      </c>
      <c r="H779">
        <v>173000</v>
      </c>
      <c r="I779">
        <v>583766155.33276999</v>
      </c>
      <c r="J779">
        <v>616354632.20195699</v>
      </c>
      <c r="K779">
        <v>1496811209.08322</v>
      </c>
      <c r="L779">
        <v>1</v>
      </c>
      <c r="M779">
        <v>0</v>
      </c>
      <c r="N779">
        <f t="shared" si="144"/>
        <v>0</v>
      </c>
      <c r="O779">
        <f t="shared" si="145"/>
        <v>0</v>
      </c>
      <c r="P779">
        <f t="shared" si="146"/>
        <v>0</v>
      </c>
      <c r="Q779">
        <f t="shared" si="147"/>
        <v>1</v>
      </c>
      <c r="R779">
        <f t="shared" si="149"/>
        <v>0</v>
      </c>
      <c r="S779">
        <f t="shared" si="150"/>
        <v>0</v>
      </c>
      <c r="T779">
        <f t="shared" si="151"/>
        <v>0</v>
      </c>
      <c r="U779">
        <f t="shared" si="148"/>
        <v>0</v>
      </c>
      <c r="V779">
        <f t="shared" si="152"/>
        <v>0</v>
      </c>
      <c r="W779">
        <f t="shared" si="153"/>
        <v>0</v>
      </c>
      <c r="X779">
        <f t="shared" si="154"/>
        <v>0</v>
      </c>
      <c r="Y779">
        <f t="shared" si="155"/>
        <v>0</v>
      </c>
    </row>
    <row r="780" spans="1:25" x14ac:dyDescent="0.25">
      <c r="A780" t="s">
        <v>1002</v>
      </c>
      <c r="B780" t="s">
        <v>1003</v>
      </c>
      <c r="C780">
        <v>2013</v>
      </c>
      <c r="D780" t="s">
        <v>1004</v>
      </c>
      <c r="E780" t="s">
        <v>1005</v>
      </c>
      <c r="F780" t="s">
        <v>43</v>
      </c>
      <c r="G780" t="s">
        <v>21</v>
      </c>
      <c r="H780">
        <v>50000</v>
      </c>
      <c r="I780">
        <v>248585465.66383299</v>
      </c>
      <c r="J780">
        <v>267948316.87377399</v>
      </c>
      <c r="K780">
        <v>199849597.776324</v>
      </c>
      <c r="L780">
        <v>1</v>
      </c>
      <c r="M780">
        <v>0</v>
      </c>
      <c r="N780">
        <f t="shared" si="144"/>
        <v>0</v>
      </c>
      <c r="O780">
        <f t="shared" si="145"/>
        <v>0</v>
      </c>
      <c r="P780">
        <f t="shared" si="146"/>
        <v>0</v>
      </c>
      <c r="Q780">
        <f t="shared" si="147"/>
        <v>1</v>
      </c>
      <c r="R780">
        <f t="shared" si="149"/>
        <v>0</v>
      </c>
      <c r="S780">
        <f t="shared" si="150"/>
        <v>0</v>
      </c>
      <c r="T780">
        <f t="shared" si="151"/>
        <v>0</v>
      </c>
      <c r="U780">
        <f t="shared" si="148"/>
        <v>0</v>
      </c>
      <c r="V780">
        <f t="shared" si="152"/>
        <v>0</v>
      </c>
      <c r="W780">
        <f t="shared" si="153"/>
        <v>0</v>
      </c>
      <c r="X780">
        <f t="shared" si="154"/>
        <v>0</v>
      </c>
      <c r="Y780">
        <f t="shared" si="155"/>
        <v>0</v>
      </c>
    </row>
    <row r="781" spans="1:25" x14ac:dyDescent="0.25">
      <c r="A781" t="s">
        <v>1006</v>
      </c>
      <c r="B781" t="s">
        <v>200</v>
      </c>
      <c r="C781">
        <v>2013</v>
      </c>
      <c r="D781" t="s">
        <v>1007</v>
      </c>
      <c r="E781" t="s">
        <v>1008</v>
      </c>
      <c r="F781" t="s">
        <v>43</v>
      </c>
      <c r="G781" t="s">
        <v>30</v>
      </c>
      <c r="H781">
        <v>241400</v>
      </c>
      <c r="I781">
        <v>713756000</v>
      </c>
      <c r="J781">
        <v>474855000</v>
      </c>
      <c r="K781">
        <v>1385517000</v>
      </c>
      <c r="L781">
        <v>1</v>
      </c>
      <c r="M781">
        <v>1</v>
      </c>
      <c r="N781">
        <f t="shared" si="144"/>
        <v>0</v>
      </c>
      <c r="O781">
        <f t="shared" si="145"/>
        <v>0</v>
      </c>
      <c r="P781">
        <f t="shared" si="146"/>
        <v>0</v>
      </c>
      <c r="Q781">
        <f t="shared" si="147"/>
        <v>1</v>
      </c>
      <c r="R781">
        <f t="shared" si="149"/>
        <v>0</v>
      </c>
      <c r="S781">
        <f t="shared" si="150"/>
        <v>0</v>
      </c>
      <c r="T781">
        <f t="shared" si="151"/>
        <v>0</v>
      </c>
      <c r="U781">
        <f t="shared" si="148"/>
        <v>0</v>
      </c>
      <c r="V781">
        <f t="shared" si="152"/>
        <v>0</v>
      </c>
      <c r="W781">
        <f t="shared" si="153"/>
        <v>0</v>
      </c>
      <c r="X781">
        <f t="shared" si="154"/>
        <v>0</v>
      </c>
      <c r="Y781">
        <f t="shared" si="155"/>
        <v>0</v>
      </c>
    </row>
    <row r="782" spans="1:25" x14ac:dyDescent="0.25">
      <c r="A782" t="s">
        <v>1009</v>
      </c>
      <c r="B782" t="s">
        <v>121</v>
      </c>
      <c r="C782">
        <v>2013</v>
      </c>
      <c r="D782" t="s">
        <v>1010</v>
      </c>
      <c r="E782" t="s">
        <v>1011</v>
      </c>
      <c r="F782" t="s">
        <v>43</v>
      </c>
      <c r="G782" t="s">
        <v>21</v>
      </c>
      <c r="H782">
        <v>34000</v>
      </c>
      <c r="I782">
        <v>148671297.07582599</v>
      </c>
      <c r="J782">
        <v>76829915.249480799</v>
      </c>
      <c r="K782">
        <v>282467183.02744597</v>
      </c>
      <c r="L782">
        <v>1</v>
      </c>
      <c r="M782">
        <v>0</v>
      </c>
      <c r="N782">
        <f t="shared" si="144"/>
        <v>0</v>
      </c>
      <c r="O782">
        <f t="shared" si="145"/>
        <v>0</v>
      </c>
      <c r="P782">
        <f t="shared" si="146"/>
        <v>0</v>
      </c>
      <c r="Q782">
        <f t="shared" si="147"/>
        <v>1</v>
      </c>
      <c r="R782">
        <f t="shared" si="149"/>
        <v>0</v>
      </c>
      <c r="S782">
        <f t="shared" si="150"/>
        <v>0</v>
      </c>
      <c r="T782">
        <f t="shared" si="151"/>
        <v>0</v>
      </c>
      <c r="U782">
        <f t="shared" si="148"/>
        <v>0</v>
      </c>
      <c r="V782">
        <f t="shared" si="152"/>
        <v>0</v>
      </c>
      <c r="W782">
        <f t="shared" si="153"/>
        <v>0</v>
      </c>
      <c r="X782">
        <f t="shared" si="154"/>
        <v>0</v>
      </c>
      <c r="Y782">
        <f t="shared" si="155"/>
        <v>0</v>
      </c>
    </row>
    <row r="783" spans="1:25" x14ac:dyDescent="0.25">
      <c r="A783" t="s">
        <v>1012</v>
      </c>
      <c r="B783" t="s">
        <v>71</v>
      </c>
      <c r="C783">
        <v>2013</v>
      </c>
      <c r="D783" t="s">
        <v>1013</v>
      </c>
      <c r="E783" t="s">
        <v>1014</v>
      </c>
      <c r="F783" t="s">
        <v>124</v>
      </c>
      <c r="G783" t="s">
        <v>30</v>
      </c>
      <c r="H783">
        <v>5781000</v>
      </c>
      <c r="I783">
        <v>65492000000</v>
      </c>
      <c r="J783">
        <v>56380000000</v>
      </c>
      <c r="K783">
        <v>74638000000</v>
      </c>
      <c r="L783">
        <v>1</v>
      </c>
      <c r="M783">
        <v>1</v>
      </c>
      <c r="N783">
        <f t="shared" si="144"/>
        <v>0</v>
      </c>
      <c r="O783">
        <f t="shared" si="145"/>
        <v>0</v>
      </c>
      <c r="P783">
        <f t="shared" si="146"/>
        <v>0</v>
      </c>
      <c r="Q783">
        <f t="shared" si="147"/>
        <v>0</v>
      </c>
      <c r="R783">
        <f t="shared" si="149"/>
        <v>0</v>
      </c>
      <c r="S783">
        <f t="shared" si="150"/>
        <v>0</v>
      </c>
      <c r="T783">
        <f t="shared" si="151"/>
        <v>1</v>
      </c>
      <c r="U783">
        <f t="shared" si="148"/>
        <v>0</v>
      </c>
      <c r="V783">
        <f t="shared" si="152"/>
        <v>0</v>
      </c>
      <c r="W783">
        <f t="shared" si="153"/>
        <v>0</v>
      </c>
      <c r="X783">
        <f t="shared" si="154"/>
        <v>0</v>
      </c>
      <c r="Y783">
        <f t="shared" si="155"/>
        <v>0</v>
      </c>
    </row>
    <row r="784" spans="1:25" x14ac:dyDescent="0.25">
      <c r="A784" t="s">
        <v>1015</v>
      </c>
      <c r="B784" t="s">
        <v>60</v>
      </c>
      <c r="C784">
        <v>2013</v>
      </c>
      <c r="D784" t="s">
        <v>1016</v>
      </c>
      <c r="E784" t="s">
        <v>1017</v>
      </c>
      <c r="F784" t="s">
        <v>124</v>
      </c>
      <c r="G784" t="s">
        <v>30</v>
      </c>
      <c r="H784">
        <v>343257</v>
      </c>
      <c r="I784">
        <v>10398602549.334801</v>
      </c>
      <c r="J784">
        <v>7907494841.83745</v>
      </c>
      <c r="K784">
        <v>35917266870.039597</v>
      </c>
      <c r="L784">
        <v>1</v>
      </c>
      <c r="M784">
        <v>1</v>
      </c>
      <c r="N784">
        <f t="shared" si="144"/>
        <v>0</v>
      </c>
      <c r="O784">
        <f t="shared" si="145"/>
        <v>0</v>
      </c>
      <c r="P784">
        <f t="shared" si="146"/>
        <v>0</v>
      </c>
      <c r="Q784">
        <f t="shared" si="147"/>
        <v>0</v>
      </c>
      <c r="R784">
        <f t="shared" si="149"/>
        <v>0</v>
      </c>
      <c r="S784">
        <f t="shared" si="150"/>
        <v>0</v>
      </c>
      <c r="T784">
        <f t="shared" si="151"/>
        <v>1</v>
      </c>
      <c r="U784">
        <f t="shared" si="148"/>
        <v>0</v>
      </c>
      <c r="V784">
        <f t="shared" si="152"/>
        <v>0</v>
      </c>
      <c r="W784">
        <f t="shared" si="153"/>
        <v>0</v>
      </c>
      <c r="X784">
        <f t="shared" si="154"/>
        <v>0</v>
      </c>
      <c r="Y784">
        <f t="shared" si="155"/>
        <v>0</v>
      </c>
    </row>
    <row r="785" spans="1:25" x14ac:dyDescent="0.25">
      <c r="A785" t="s">
        <v>1018</v>
      </c>
      <c r="B785" t="s">
        <v>674</v>
      </c>
      <c r="C785">
        <v>2013</v>
      </c>
      <c r="D785" t="s">
        <v>1019</v>
      </c>
      <c r="E785" t="s">
        <v>1020</v>
      </c>
      <c r="F785" t="s">
        <v>20</v>
      </c>
      <c r="G785" t="s">
        <v>21</v>
      </c>
      <c r="H785">
        <v>1000000</v>
      </c>
      <c r="I785">
        <v>5429833169.7742901</v>
      </c>
      <c r="J785">
        <v>4008177952.2407598</v>
      </c>
      <c r="K785">
        <v>8478900883.2188396</v>
      </c>
      <c r="L785">
        <v>1</v>
      </c>
      <c r="M785">
        <v>0</v>
      </c>
      <c r="N785">
        <f t="shared" si="144"/>
        <v>1</v>
      </c>
      <c r="O785">
        <f t="shared" si="145"/>
        <v>0</v>
      </c>
      <c r="P785">
        <f t="shared" si="146"/>
        <v>0</v>
      </c>
      <c r="Q785">
        <f t="shared" si="147"/>
        <v>0</v>
      </c>
      <c r="R785">
        <f t="shared" si="149"/>
        <v>0</v>
      </c>
      <c r="S785">
        <f t="shared" si="150"/>
        <v>0</v>
      </c>
      <c r="T785">
        <f t="shared" si="151"/>
        <v>0</v>
      </c>
      <c r="U785">
        <f t="shared" si="148"/>
        <v>0</v>
      </c>
      <c r="V785">
        <f t="shared" si="152"/>
        <v>0</v>
      </c>
      <c r="W785">
        <f t="shared" si="153"/>
        <v>0</v>
      </c>
      <c r="X785">
        <f t="shared" si="154"/>
        <v>0</v>
      </c>
      <c r="Y785">
        <f t="shared" si="155"/>
        <v>0</v>
      </c>
    </row>
    <row r="786" spans="1:25" x14ac:dyDescent="0.25">
      <c r="A786" t="s">
        <v>1021</v>
      </c>
      <c r="B786" t="s">
        <v>36</v>
      </c>
      <c r="C786">
        <v>2013</v>
      </c>
      <c r="D786" t="s">
        <v>1022</v>
      </c>
      <c r="E786" t="s">
        <v>1023</v>
      </c>
      <c r="F786" t="s">
        <v>20</v>
      </c>
      <c r="G786" t="s">
        <v>21</v>
      </c>
      <c r="H786">
        <v>11500</v>
      </c>
      <c r="I786">
        <v>161948580.31257701</v>
      </c>
      <c r="J786">
        <v>154649832.25595301</v>
      </c>
      <c r="K786">
        <v>71086523.197774306</v>
      </c>
      <c r="L786">
        <v>1</v>
      </c>
      <c r="M786">
        <v>0</v>
      </c>
      <c r="N786">
        <f t="shared" si="144"/>
        <v>1</v>
      </c>
      <c r="O786">
        <f t="shared" si="145"/>
        <v>0</v>
      </c>
      <c r="P786">
        <f t="shared" si="146"/>
        <v>0</v>
      </c>
      <c r="Q786">
        <f t="shared" si="147"/>
        <v>0</v>
      </c>
      <c r="R786">
        <f t="shared" si="149"/>
        <v>0</v>
      </c>
      <c r="S786">
        <f t="shared" si="150"/>
        <v>0</v>
      </c>
      <c r="T786">
        <f t="shared" si="151"/>
        <v>0</v>
      </c>
      <c r="U786">
        <f t="shared" si="148"/>
        <v>0</v>
      </c>
      <c r="V786">
        <f t="shared" si="152"/>
        <v>0</v>
      </c>
      <c r="W786">
        <f t="shared" si="153"/>
        <v>0</v>
      </c>
      <c r="X786">
        <f t="shared" si="154"/>
        <v>0</v>
      </c>
      <c r="Y786">
        <f t="shared" si="155"/>
        <v>0</v>
      </c>
    </row>
    <row r="787" spans="1:25" x14ac:dyDescent="0.25">
      <c r="A787" t="s">
        <v>1024</v>
      </c>
      <c r="B787" t="s">
        <v>237</v>
      </c>
      <c r="C787">
        <v>2013</v>
      </c>
      <c r="D787" t="s">
        <v>1025</v>
      </c>
      <c r="E787" t="s">
        <v>1026</v>
      </c>
      <c r="F787" t="s">
        <v>229</v>
      </c>
      <c r="G787" t="s">
        <v>30</v>
      </c>
      <c r="H787">
        <v>1116762</v>
      </c>
      <c r="I787">
        <v>8010786098.79671</v>
      </c>
      <c r="J787">
        <v>6965198173.9497604</v>
      </c>
      <c r="K787">
        <v>10017974192.526899</v>
      </c>
      <c r="L787">
        <v>1</v>
      </c>
      <c r="M787">
        <v>1</v>
      </c>
      <c r="N787">
        <f t="shared" si="144"/>
        <v>0</v>
      </c>
      <c r="O787">
        <f t="shared" si="145"/>
        <v>0</v>
      </c>
      <c r="P787">
        <f t="shared" si="146"/>
        <v>0</v>
      </c>
      <c r="Q787">
        <f t="shared" si="147"/>
        <v>0</v>
      </c>
      <c r="R787">
        <f t="shared" si="149"/>
        <v>0</v>
      </c>
      <c r="S787">
        <f t="shared" si="150"/>
        <v>0</v>
      </c>
      <c r="T787">
        <f t="shared" si="151"/>
        <v>0</v>
      </c>
      <c r="U787">
        <f t="shared" si="148"/>
        <v>0</v>
      </c>
      <c r="V787">
        <f t="shared" si="152"/>
        <v>0</v>
      </c>
      <c r="W787">
        <f t="shared" si="153"/>
        <v>0</v>
      </c>
      <c r="X787">
        <f t="shared" si="154"/>
        <v>1</v>
      </c>
      <c r="Y787">
        <f t="shared" si="155"/>
        <v>0</v>
      </c>
    </row>
    <row r="788" spans="1:25" x14ac:dyDescent="0.25">
      <c r="A788" t="s">
        <v>1027</v>
      </c>
      <c r="B788" t="s">
        <v>49</v>
      </c>
      <c r="C788">
        <v>2013</v>
      </c>
      <c r="D788" t="s">
        <v>1028</v>
      </c>
      <c r="E788" t="s">
        <v>1029</v>
      </c>
      <c r="F788" t="s">
        <v>102</v>
      </c>
      <c r="G788" t="s">
        <v>21</v>
      </c>
      <c r="H788">
        <v>3600</v>
      </c>
      <c r="I788">
        <v>111350802.195482</v>
      </c>
      <c r="J788">
        <v>84375659.700232193</v>
      </c>
      <c r="K788">
        <v>240797181.76060799</v>
      </c>
      <c r="L788">
        <v>1</v>
      </c>
      <c r="M788">
        <v>0</v>
      </c>
      <c r="N788">
        <f t="shared" si="144"/>
        <v>0</v>
      </c>
      <c r="O788">
        <f t="shared" si="145"/>
        <v>0</v>
      </c>
      <c r="P788">
        <f t="shared" si="146"/>
        <v>0</v>
      </c>
      <c r="Q788">
        <f t="shared" si="147"/>
        <v>0</v>
      </c>
      <c r="R788">
        <f t="shared" si="149"/>
        <v>1</v>
      </c>
      <c r="S788">
        <f t="shared" si="150"/>
        <v>0</v>
      </c>
      <c r="T788">
        <f t="shared" si="151"/>
        <v>0</v>
      </c>
      <c r="U788">
        <f t="shared" si="148"/>
        <v>0</v>
      </c>
      <c r="V788">
        <f t="shared" si="152"/>
        <v>0</v>
      </c>
      <c r="W788">
        <f t="shared" si="153"/>
        <v>0</v>
      </c>
      <c r="X788">
        <f t="shared" si="154"/>
        <v>0</v>
      </c>
      <c r="Y788">
        <f t="shared" si="155"/>
        <v>0</v>
      </c>
    </row>
    <row r="789" spans="1:25" x14ac:dyDescent="0.25">
      <c r="A789" t="s">
        <v>1030</v>
      </c>
      <c r="B789" t="s">
        <v>23</v>
      </c>
      <c r="C789">
        <v>2013</v>
      </c>
      <c r="D789" t="s">
        <v>1031</v>
      </c>
      <c r="E789" t="s">
        <v>1032</v>
      </c>
      <c r="F789" t="s">
        <v>20</v>
      </c>
      <c r="G789" t="s">
        <v>21</v>
      </c>
      <c r="H789">
        <v>79000</v>
      </c>
      <c r="I789">
        <v>476887320.62119102</v>
      </c>
      <c r="J789">
        <v>443987556.51661098</v>
      </c>
      <c r="K789">
        <v>690666856.69353199</v>
      </c>
      <c r="L789">
        <v>1</v>
      </c>
      <c r="M789">
        <v>0</v>
      </c>
      <c r="N789">
        <f t="shared" si="144"/>
        <v>1</v>
      </c>
      <c r="O789">
        <f t="shared" si="145"/>
        <v>0</v>
      </c>
      <c r="P789">
        <f t="shared" si="146"/>
        <v>0</v>
      </c>
      <c r="Q789">
        <f t="shared" si="147"/>
        <v>0</v>
      </c>
      <c r="R789">
        <f t="shared" si="149"/>
        <v>0</v>
      </c>
      <c r="S789">
        <f t="shared" si="150"/>
        <v>0</v>
      </c>
      <c r="T789">
        <f t="shared" si="151"/>
        <v>0</v>
      </c>
      <c r="U789">
        <f t="shared" si="148"/>
        <v>0</v>
      </c>
      <c r="V789">
        <f t="shared" si="152"/>
        <v>0</v>
      </c>
      <c r="W789">
        <f t="shared" si="153"/>
        <v>0</v>
      </c>
      <c r="X789">
        <f t="shared" si="154"/>
        <v>0</v>
      </c>
      <c r="Y789">
        <f t="shared" si="155"/>
        <v>0</v>
      </c>
    </row>
    <row r="790" spans="1:25" x14ac:dyDescent="0.25">
      <c r="A790" t="s">
        <v>1033</v>
      </c>
      <c r="B790" t="s">
        <v>71</v>
      </c>
      <c r="C790">
        <v>2013</v>
      </c>
      <c r="D790" t="s">
        <v>1034</v>
      </c>
      <c r="E790" t="s">
        <v>1035</v>
      </c>
      <c r="F790" t="s">
        <v>102</v>
      </c>
      <c r="G790" t="s">
        <v>21</v>
      </c>
      <c r="H790">
        <v>18200</v>
      </c>
      <c r="I790">
        <v>648699000</v>
      </c>
      <c r="J790">
        <v>527422000</v>
      </c>
      <c r="K790">
        <v>1586072000</v>
      </c>
      <c r="L790">
        <v>1</v>
      </c>
      <c r="M790">
        <v>0</v>
      </c>
      <c r="N790">
        <f t="shared" si="144"/>
        <v>0</v>
      </c>
      <c r="O790">
        <f t="shared" si="145"/>
        <v>0</v>
      </c>
      <c r="P790">
        <f t="shared" si="146"/>
        <v>0</v>
      </c>
      <c r="Q790">
        <f t="shared" si="147"/>
        <v>0</v>
      </c>
      <c r="R790">
        <f t="shared" si="149"/>
        <v>1</v>
      </c>
      <c r="S790">
        <f t="shared" si="150"/>
        <v>0</v>
      </c>
      <c r="T790">
        <f t="shared" si="151"/>
        <v>0</v>
      </c>
      <c r="U790">
        <f t="shared" si="148"/>
        <v>0</v>
      </c>
      <c r="V790">
        <f t="shared" si="152"/>
        <v>0</v>
      </c>
      <c r="W790">
        <f t="shared" si="153"/>
        <v>0</v>
      </c>
      <c r="X790">
        <f t="shared" si="154"/>
        <v>0</v>
      </c>
      <c r="Y790">
        <f t="shared" si="155"/>
        <v>0</v>
      </c>
    </row>
    <row r="791" spans="1:25" x14ac:dyDescent="0.25">
      <c r="A791" t="s">
        <v>1036</v>
      </c>
      <c r="B791" t="s">
        <v>36</v>
      </c>
      <c r="C791">
        <v>2013</v>
      </c>
      <c r="D791" t="s">
        <v>1037</v>
      </c>
      <c r="E791" t="s">
        <v>1038</v>
      </c>
      <c r="F791" t="s">
        <v>135</v>
      </c>
      <c r="G791" t="s">
        <v>30</v>
      </c>
      <c r="H791">
        <v>3290000</v>
      </c>
      <c r="I791">
        <v>2727338188.3642902</v>
      </c>
      <c r="J791">
        <v>1508190819.0819099</v>
      </c>
      <c r="K791">
        <v>5600850994.1903296</v>
      </c>
      <c r="L791">
        <v>1</v>
      </c>
      <c r="M791">
        <v>1</v>
      </c>
      <c r="N791">
        <f t="shared" si="144"/>
        <v>0</v>
      </c>
      <c r="O791">
        <f t="shared" si="145"/>
        <v>0</v>
      </c>
      <c r="P791">
        <f t="shared" si="146"/>
        <v>0</v>
      </c>
      <c r="Q791">
        <f t="shared" si="147"/>
        <v>0</v>
      </c>
      <c r="R791">
        <f t="shared" si="149"/>
        <v>0</v>
      </c>
      <c r="S791">
        <f t="shared" si="150"/>
        <v>0</v>
      </c>
      <c r="T791">
        <f t="shared" si="151"/>
        <v>0</v>
      </c>
      <c r="U791">
        <f t="shared" si="148"/>
        <v>1</v>
      </c>
      <c r="V791">
        <f t="shared" si="152"/>
        <v>0</v>
      </c>
      <c r="W791">
        <f t="shared" si="153"/>
        <v>0</v>
      </c>
      <c r="X791">
        <f t="shared" si="154"/>
        <v>0</v>
      </c>
      <c r="Y791">
        <f t="shared" si="155"/>
        <v>0</v>
      </c>
    </row>
    <row r="792" spans="1:25" x14ac:dyDescent="0.25">
      <c r="A792" t="s">
        <v>1039</v>
      </c>
      <c r="B792" t="s">
        <v>171</v>
      </c>
      <c r="C792">
        <v>2013</v>
      </c>
      <c r="D792" t="s">
        <v>1040</v>
      </c>
      <c r="E792" t="s">
        <v>1041</v>
      </c>
      <c r="F792" t="s">
        <v>43</v>
      </c>
      <c r="G792" t="s">
        <v>30</v>
      </c>
      <c r="H792">
        <v>74781000</v>
      </c>
      <c r="I792">
        <v>59821066621.026299</v>
      </c>
      <c r="J792">
        <v>56893922470.0914</v>
      </c>
      <c r="K792">
        <v>74551230958.259598</v>
      </c>
      <c r="L792">
        <v>1</v>
      </c>
      <c r="M792">
        <v>1</v>
      </c>
      <c r="N792">
        <f t="shared" si="144"/>
        <v>0</v>
      </c>
      <c r="O792">
        <f t="shared" si="145"/>
        <v>0</v>
      </c>
      <c r="P792">
        <f t="shared" si="146"/>
        <v>0</v>
      </c>
      <c r="Q792">
        <f t="shared" si="147"/>
        <v>1</v>
      </c>
      <c r="R792">
        <f t="shared" si="149"/>
        <v>0</v>
      </c>
      <c r="S792">
        <f t="shared" si="150"/>
        <v>0</v>
      </c>
      <c r="T792">
        <f t="shared" si="151"/>
        <v>0</v>
      </c>
      <c r="U792">
        <f t="shared" si="148"/>
        <v>0</v>
      </c>
      <c r="V792">
        <f t="shared" si="152"/>
        <v>0</v>
      </c>
      <c r="W792">
        <f t="shared" si="153"/>
        <v>0</v>
      </c>
      <c r="X792">
        <f t="shared" si="154"/>
        <v>0</v>
      </c>
      <c r="Y792">
        <f t="shared" si="155"/>
        <v>0</v>
      </c>
    </row>
    <row r="793" spans="1:25" x14ac:dyDescent="0.25">
      <c r="A793" t="s">
        <v>1042</v>
      </c>
      <c r="B793" t="s">
        <v>171</v>
      </c>
      <c r="C793">
        <v>2013</v>
      </c>
      <c r="D793" t="s">
        <v>1043</v>
      </c>
      <c r="E793" t="s">
        <v>1044</v>
      </c>
      <c r="F793" t="s">
        <v>102</v>
      </c>
      <c r="G793" t="s">
        <v>21</v>
      </c>
      <c r="H793">
        <v>17000</v>
      </c>
      <c r="I793">
        <v>666250659.92626297</v>
      </c>
      <c r="J793">
        <v>660026903.84108901</v>
      </c>
      <c r="K793">
        <v>721353685.517851</v>
      </c>
      <c r="L793">
        <v>1</v>
      </c>
      <c r="M793">
        <v>0</v>
      </c>
      <c r="N793">
        <f t="shared" si="144"/>
        <v>0</v>
      </c>
      <c r="O793">
        <f t="shared" si="145"/>
        <v>0</v>
      </c>
      <c r="P793">
        <f t="shared" si="146"/>
        <v>0</v>
      </c>
      <c r="Q793">
        <f t="shared" si="147"/>
        <v>0</v>
      </c>
      <c r="R793">
        <f t="shared" si="149"/>
        <v>1</v>
      </c>
      <c r="S793">
        <f t="shared" si="150"/>
        <v>0</v>
      </c>
      <c r="T793">
        <f t="shared" si="151"/>
        <v>0</v>
      </c>
      <c r="U793">
        <f t="shared" si="148"/>
        <v>0</v>
      </c>
      <c r="V793">
        <f t="shared" si="152"/>
        <v>0</v>
      </c>
      <c r="W793">
        <f t="shared" si="153"/>
        <v>0</v>
      </c>
      <c r="X793">
        <f t="shared" si="154"/>
        <v>0</v>
      </c>
      <c r="Y793">
        <f t="shared" si="155"/>
        <v>0</v>
      </c>
    </row>
    <row r="794" spans="1:25" x14ac:dyDescent="0.25">
      <c r="A794" t="s">
        <v>1045</v>
      </c>
      <c r="B794" t="s">
        <v>45</v>
      </c>
      <c r="C794">
        <v>2013</v>
      </c>
      <c r="D794" t="s">
        <v>1046</v>
      </c>
      <c r="E794" t="s">
        <v>1047</v>
      </c>
      <c r="F794" t="s">
        <v>20</v>
      </c>
      <c r="G794" t="s">
        <v>30</v>
      </c>
      <c r="H794">
        <v>10350000</v>
      </c>
      <c r="I794">
        <v>7927000000</v>
      </c>
      <c r="J794">
        <v>4908000000</v>
      </c>
      <c r="K794">
        <v>18206000000</v>
      </c>
      <c r="L794">
        <v>1</v>
      </c>
      <c r="M794">
        <v>1</v>
      </c>
      <c r="N794">
        <f t="shared" si="144"/>
        <v>1</v>
      </c>
      <c r="O794">
        <f t="shared" si="145"/>
        <v>0</v>
      </c>
      <c r="P794">
        <f t="shared" si="146"/>
        <v>0</v>
      </c>
      <c r="Q794">
        <f t="shared" si="147"/>
        <v>0</v>
      </c>
      <c r="R794">
        <f t="shared" si="149"/>
        <v>0</v>
      </c>
      <c r="S794">
        <f t="shared" si="150"/>
        <v>0</v>
      </c>
      <c r="T794">
        <f t="shared" si="151"/>
        <v>0</v>
      </c>
      <c r="U794">
        <f t="shared" si="148"/>
        <v>0</v>
      </c>
      <c r="V794">
        <f t="shared" si="152"/>
        <v>0</v>
      </c>
      <c r="W794">
        <f t="shared" si="153"/>
        <v>0</v>
      </c>
      <c r="X794">
        <f t="shared" si="154"/>
        <v>0</v>
      </c>
      <c r="Y794">
        <f t="shared" si="155"/>
        <v>0</v>
      </c>
    </row>
    <row r="795" spans="1:25" x14ac:dyDescent="0.25">
      <c r="A795" t="s">
        <v>1048</v>
      </c>
      <c r="B795" t="s">
        <v>71</v>
      </c>
      <c r="C795">
        <v>2013</v>
      </c>
      <c r="D795" t="s">
        <v>1049</v>
      </c>
      <c r="E795" t="s">
        <v>1050</v>
      </c>
      <c r="F795" t="s">
        <v>20</v>
      </c>
      <c r="G795" t="s">
        <v>30</v>
      </c>
      <c r="H795">
        <v>2065000</v>
      </c>
      <c r="I795">
        <v>12686000000</v>
      </c>
      <c r="J795">
        <v>11603000000</v>
      </c>
      <c r="K795">
        <v>15878000000</v>
      </c>
      <c r="L795">
        <v>1</v>
      </c>
      <c r="M795">
        <v>1</v>
      </c>
      <c r="N795">
        <f t="shared" si="144"/>
        <v>1</v>
      </c>
      <c r="O795">
        <f t="shared" si="145"/>
        <v>0</v>
      </c>
      <c r="P795">
        <f t="shared" si="146"/>
        <v>0</v>
      </c>
      <c r="Q795">
        <f t="shared" si="147"/>
        <v>0</v>
      </c>
      <c r="R795">
        <f t="shared" si="149"/>
        <v>0</v>
      </c>
      <c r="S795">
        <f t="shared" si="150"/>
        <v>0</v>
      </c>
      <c r="T795">
        <f t="shared" si="151"/>
        <v>0</v>
      </c>
      <c r="U795">
        <f t="shared" si="148"/>
        <v>0</v>
      </c>
      <c r="V795">
        <f t="shared" si="152"/>
        <v>0</v>
      </c>
      <c r="W795">
        <f t="shared" si="153"/>
        <v>0</v>
      </c>
      <c r="X795">
        <f t="shared" si="154"/>
        <v>0</v>
      </c>
      <c r="Y795">
        <f t="shared" si="155"/>
        <v>0</v>
      </c>
    </row>
    <row r="796" spans="1:25" x14ac:dyDescent="0.25">
      <c r="A796" t="s">
        <v>1051</v>
      </c>
      <c r="B796" t="s">
        <v>71</v>
      </c>
      <c r="C796">
        <v>2013</v>
      </c>
      <c r="D796" t="s">
        <v>1052</v>
      </c>
      <c r="E796" t="s">
        <v>1053</v>
      </c>
      <c r="F796" t="s">
        <v>20</v>
      </c>
      <c r="G796" t="s">
        <v>30</v>
      </c>
      <c r="H796">
        <v>18035000</v>
      </c>
      <c r="I796">
        <v>11224000000</v>
      </c>
      <c r="J796">
        <v>8787000000</v>
      </c>
      <c r="K796">
        <v>18090000000</v>
      </c>
      <c r="L796">
        <v>1</v>
      </c>
      <c r="M796">
        <v>1</v>
      </c>
      <c r="N796">
        <f t="shared" si="144"/>
        <v>1</v>
      </c>
      <c r="O796">
        <f t="shared" si="145"/>
        <v>0</v>
      </c>
      <c r="P796">
        <f t="shared" si="146"/>
        <v>0</v>
      </c>
      <c r="Q796">
        <f t="shared" si="147"/>
        <v>0</v>
      </c>
      <c r="R796">
        <f t="shared" si="149"/>
        <v>0</v>
      </c>
      <c r="S796">
        <f t="shared" si="150"/>
        <v>0</v>
      </c>
      <c r="T796">
        <f t="shared" si="151"/>
        <v>0</v>
      </c>
      <c r="U796">
        <f t="shared" si="148"/>
        <v>0</v>
      </c>
      <c r="V796">
        <f t="shared" si="152"/>
        <v>0</v>
      </c>
      <c r="W796">
        <f t="shared" si="153"/>
        <v>0</v>
      </c>
      <c r="X796">
        <f t="shared" si="154"/>
        <v>0</v>
      </c>
      <c r="Y796">
        <f t="shared" si="155"/>
        <v>0</v>
      </c>
    </row>
    <row r="797" spans="1:25" x14ac:dyDescent="0.25">
      <c r="A797" t="s">
        <v>1054</v>
      </c>
      <c r="B797" t="s">
        <v>1003</v>
      </c>
      <c r="C797">
        <v>2013</v>
      </c>
      <c r="D797" t="s">
        <v>1055</v>
      </c>
      <c r="E797" t="s">
        <v>1056</v>
      </c>
      <c r="F797" t="s">
        <v>20</v>
      </c>
      <c r="G797" t="s">
        <v>30</v>
      </c>
      <c r="H797">
        <v>7525926</v>
      </c>
      <c r="I797">
        <v>18496306387.835201</v>
      </c>
      <c r="J797">
        <v>17191052011.7724</v>
      </c>
      <c r="K797">
        <v>14259711355.1341</v>
      </c>
      <c r="L797">
        <v>1</v>
      </c>
      <c r="M797">
        <v>1</v>
      </c>
      <c r="N797">
        <f t="shared" si="144"/>
        <v>1</v>
      </c>
      <c r="O797">
        <f t="shared" si="145"/>
        <v>0</v>
      </c>
      <c r="P797">
        <f t="shared" si="146"/>
        <v>0</v>
      </c>
      <c r="Q797">
        <f t="shared" si="147"/>
        <v>0</v>
      </c>
      <c r="R797">
        <f t="shared" si="149"/>
        <v>0</v>
      </c>
      <c r="S797">
        <f t="shared" si="150"/>
        <v>0</v>
      </c>
      <c r="T797">
        <f t="shared" si="151"/>
        <v>0</v>
      </c>
      <c r="U797">
        <f t="shared" si="148"/>
        <v>0</v>
      </c>
      <c r="V797">
        <f t="shared" si="152"/>
        <v>0</v>
      </c>
      <c r="W797">
        <f t="shared" si="153"/>
        <v>0</v>
      </c>
      <c r="X797">
        <f t="shared" si="154"/>
        <v>0</v>
      </c>
      <c r="Y797">
        <f t="shared" si="155"/>
        <v>0</v>
      </c>
    </row>
    <row r="798" spans="1:25" x14ac:dyDescent="0.25">
      <c r="A798" t="s">
        <v>1057</v>
      </c>
      <c r="B798" t="s">
        <v>200</v>
      </c>
      <c r="C798">
        <v>2013</v>
      </c>
      <c r="D798" t="s">
        <v>1058</v>
      </c>
      <c r="E798" t="s">
        <v>1059</v>
      </c>
      <c r="F798" t="s">
        <v>39</v>
      </c>
      <c r="G798" t="s">
        <v>30</v>
      </c>
      <c r="H798">
        <v>12122325</v>
      </c>
      <c r="I798">
        <v>16090377904.8944</v>
      </c>
      <c r="J798">
        <v>16267408900.6682</v>
      </c>
      <c r="K798">
        <v>21371632062.052898</v>
      </c>
      <c r="L798">
        <v>1</v>
      </c>
      <c r="M798">
        <v>1</v>
      </c>
      <c r="N798">
        <f t="shared" si="144"/>
        <v>0</v>
      </c>
      <c r="O798">
        <f t="shared" si="145"/>
        <v>0</v>
      </c>
      <c r="P798">
        <f t="shared" si="146"/>
        <v>1</v>
      </c>
      <c r="Q798">
        <f t="shared" si="147"/>
        <v>0</v>
      </c>
      <c r="R798">
        <f t="shared" si="149"/>
        <v>0</v>
      </c>
      <c r="S798">
        <f t="shared" si="150"/>
        <v>0</v>
      </c>
      <c r="T798">
        <f t="shared" si="151"/>
        <v>0</v>
      </c>
      <c r="U798">
        <f t="shared" si="148"/>
        <v>0</v>
      </c>
      <c r="V798">
        <f t="shared" si="152"/>
        <v>0</v>
      </c>
      <c r="W798">
        <f t="shared" si="153"/>
        <v>0</v>
      </c>
      <c r="X798">
        <f t="shared" si="154"/>
        <v>0</v>
      </c>
      <c r="Y798">
        <f t="shared" si="155"/>
        <v>0</v>
      </c>
    </row>
    <row r="799" spans="1:25" x14ac:dyDescent="0.25">
      <c r="A799" t="s">
        <v>1060</v>
      </c>
      <c r="B799" t="s">
        <v>56</v>
      </c>
      <c r="C799">
        <v>2013</v>
      </c>
      <c r="D799" t="s">
        <v>1061</v>
      </c>
      <c r="E799" t="s">
        <v>1062</v>
      </c>
      <c r="F799" t="s">
        <v>20</v>
      </c>
      <c r="G799" t="s">
        <v>21</v>
      </c>
      <c r="H799">
        <v>3240000</v>
      </c>
      <c r="I799">
        <v>1327556108.2486601</v>
      </c>
      <c r="J799">
        <v>951374435.40232098</v>
      </c>
      <c r="K799">
        <v>6812097086.7241297</v>
      </c>
      <c r="L799">
        <v>1</v>
      </c>
      <c r="M799">
        <v>0</v>
      </c>
      <c r="N799">
        <f t="shared" si="144"/>
        <v>1</v>
      </c>
      <c r="O799">
        <f t="shared" si="145"/>
        <v>0</v>
      </c>
      <c r="P799">
        <f t="shared" si="146"/>
        <v>0</v>
      </c>
      <c r="Q799">
        <f t="shared" si="147"/>
        <v>0</v>
      </c>
      <c r="R799">
        <f t="shared" si="149"/>
        <v>0</v>
      </c>
      <c r="S799">
        <f t="shared" si="150"/>
        <v>0</v>
      </c>
      <c r="T799">
        <f t="shared" si="151"/>
        <v>0</v>
      </c>
      <c r="U799">
        <f t="shared" si="148"/>
        <v>0</v>
      </c>
      <c r="V799">
        <f t="shared" si="152"/>
        <v>0</v>
      </c>
      <c r="W799">
        <f t="shared" si="153"/>
        <v>0</v>
      </c>
      <c r="X799">
        <f t="shared" si="154"/>
        <v>0</v>
      </c>
      <c r="Y799">
        <f t="shared" si="155"/>
        <v>0</v>
      </c>
    </row>
    <row r="800" spans="1:25" x14ac:dyDescent="0.25">
      <c r="A800" t="s">
        <v>1063</v>
      </c>
      <c r="B800" t="s">
        <v>23</v>
      </c>
      <c r="C800">
        <v>2013</v>
      </c>
      <c r="D800" t="s">
        <v>1064</v>
      </c>
      <c r="E800" t="s">
        <v>1065</v>
      </c>
      <c r="F800" t="s">
        <v>156</v>
      </c>
      <c r="G800" t="s">
        <v>21</v>
      </c>
      <c r="H800">
        <v>46000</v>
      </c>
      <c r="I800">
        <v>118194141.930411</v>
      </c>
      <c r="J800">
        <v>102187359.937095</v>
      </c>
      <c r="K800">
        <v>201366935.32533899</v>
      </c>
      <c r="L800">
        <v>1</v>
      </c>
      <c r="M800">
        <v>0</v>
      </c>
      <c r="N800">
        <f t="shared" si="144"/>
        <v>0</v>
      </c>
      <c r="O800">
        <f t="shared" si="145"/>
        <v>0</v>
      </c>
      <c r="P800">
        <f t="shared" si="146"/>
        <v>0</v>
      </c>
      <c r="Q800">
        <f t="shared" si="147"/>
        <v>0</v>
      </c>
      <c r="R800">
        <f t="shared" si="149"/>
        <v>0</v>
      </c>
      <c r="S800">
        <f t="shared" si="150"/>
        <v>0</v>
      </c>
      <c r="T800">
        <f t="shared" si="151"/>
        <v>0</v>
      </c>
      <c r="U800">
        <f t="shared" si="148"/>
        <v>0</v>
      </c>
      <c r="V800">
        <f t="shared" si="152"/>
        <v>0</v>
      </c>
      <c r="W800">
        <f t="shared" si="153"/>
        <v>0</v>
      </c>
      <c r="X800">
        <f t="shared" si="154"/>
        <v>0</v>
      </c>
      <c r="Y800">
        <f t="shared" si="155"/>
        <v>0</v>
      </c>
    </row>
    <row r="801" spans="1:25" x14ac:dyDescent="0.25">
      <c r="A801" t="s">
        <v>1066</v>
      </c>
      <c r="B801" t="s">
        <v>60</v>
      </c>
      <c r="C801">
        <v>2013</v>
      </c>
      <c r="D801" t="s">
        <v>1067</v>
      </c>
      <c r="E801" t="s">
        <v>1068</v>
      </c>
      <c r="F801" t="s">
        <v>34</v>
      </c>
      <c r="G801" t="s">
        <v>30</v>
      </c>
      <c r="H801">
        <v>2224199.04</v>
      </c>
      <c r="I801">
        <v>56289582013.932899</v>
      </c>
      <c r="J801">
        <v>53161283512.771797</v>
      </c>
      <c r="K801">
        <v>58217226092.4636</v>
      </c>
      <c r="L801">
        <v>1</v>
      </c>
      <c r="M801">
        <v>1</v>
      </c>
      <c r="N801">
        <f t="shared" si="144"/>
        <v>0</v>
      </c>
      <c r="O801">
        <f t="shared" si="145"/>
        <v>1</v>
      </c>
      <c r="P801">
        <f t="shared" si="146"/>
        <v>0</v>
      </c>
      <c r="Q801">
        <f t="shared" si="147"/>
        <v>0</v>
      </c>
      <c r="R801">
        <f t="shared" si="149"/>
        <v>0</v>
      </c>
      <c r="S801">
        <f t="shared" si="150"/>
        <v>0</v>
      </c>
      <c r="T801">
        <f t="shared" si="151"/>
        <v>0</v>
      </c>
      <c r="U801">
        <f t="shared" si="148"/>
        <v>0</v>
      </c>
      <c r="V801">
        <f t="shared" si="152"/>
        <v>0</v>
      </c>
      <c r="W801">
        <f t="shared" si="153"/>
        <v>0</v>
      </c>
      <c r="X801">
        <f t="shared" si="154"/>
        <v>0</v>
      </c>
      <c r="Y801">
        <f t="shared" si="155"/>
        <v>0</v>
      </c>
    </row>
    <row r="802" spans="1:25" x14ac:dyDescent="0.25">
      <c r="A802" t="s">
        <v>1069</v>
      </c>
      <c r="B802" t="s">
        <v>129</v>
      </c>
      <c r="C802">
        <v>2013</v>
      </c>
      <c r="D802" t="s">
        <v>1070</v>
      </c>
      <c r="E802" t="s">
        <v>1071</v>
      </c>
      <c r="F802" t="s">
        <v>135</v>
      </c>
      <c r="G802" t="s">
        <v>30</v>
      </c>
      <c r="H802">
        <v>626659</v>
      </c>
      <c r="I802">
        <v>1183127000</v>
      </c>
      <c r="J802">
        <v>678149000</v>
      </c>
      <c r="K802">
        <v>3008891000</v>
      </c>
      <c r="L802">
        <v>1</v>
      </c>
      <c r="M802">
        <v>1</v>
      </c>
      <c r="N802">
        <f t="shared" si="144"/>
        <v>0</v>
      </c>
      <c r="O802">
        <f t="shared" si="145"/>
        <v>0</v>
      </c>
      <c r="P802">
        <f t="shared" si="146"/>
        <v>0</v>
      </c>
      <c r="Q802">
        <f t="shared" si="147"/>
        <v>0</v>
      </c>
      <c r="R802">
        <f t="shared" si="149"/>
        <v>0</v>
      </c>
      <c r="S802">
        <f t="shared" si="150"/>
        <v>0</v>
      </c>
      <c r="T802">
        <f t="shared" si="151"/>
        <v>0</v>
      </c>
      <c r="U802">
        <f t="shared" si="148"/>
        <v>1</v>
      </c>
      <c r="V802">
        <f t="shared" si="152"/>
        <v>0</v>
      </c>
      <c r="W802">
        <f t="shared" si="153"/>
        <v>0</v>
      </c>
      <c r="X802">
        <f t="shared" si="154"/>
        <v>0</v>
      </c>
      <c r="Y802">
        <f t="shared" si="155"/>
        <v>0</v>
      </c>
    </row>
    <row r="803" spans="1:25" x14ac:dyDescent="0.25">
      <c r="A803" t="s">
        <v>1072</v>
      </c>
      <c r="B803" t="s">
        <v>147</v>
      </c>
      <c r="C803">
        <v>2013</v>
      </c>
      <c r="D803" t="s">
        <v>1073</v>
      </c>
      <c r="E803" t="s">
        <v>1074</v>
      </c>
      <c r="F803" t="s">
        <v>20</v>
      </c>
      <c r="G803" t="s">
        <v>21</v>
      </c>
      <c r="H803">
        <v>6600</v>
      </c>
      <c r="I803">
        <v>45397813.107588902</v>
      </c>
      <c r="J803">
        <v>43429664.026897199</v>
      </c>
      <c r="K803">
        <v>26974359.1882805</v>
      </c>
      <c r="L803">
        <v>1</v>
      </c>
      <c r="M803">
        <v>0</v>
      </c>
      <c r="N803">
        <f t="shared" si="144"/>
        <v>1</v>
      </c>
      <c r="O803">
        <f t="shared" si="145"/>
        <v>0</v>
      </c>
      <c r="P803">
        <f t="shared" si="146"/>
        <v>0</v>
      </c>
      <c r="Q803">
        <f t="shared" si="147"/>
        <v>0</v>
      </c>
      <c r="R803">
        <f t="shared" si="149"/>
        <v>0</v>
      </c>
      <c r="S803">
        <f t="shared" si="150"/>
        <v>0</v>
      </c>
      <c r="T803">
        <f t="shared" si="151"/>
        <v>0</v>
      </c>
      <c r="U803">
        <f t="shared" si="148"/>
        <v>0</v>
      </c>
      <c r="V803">
        <f t="shared" si="152"/>
        <v>0</v>
      </c>
      <c r="W803">
        <f t="shared" si="153"/>
        <v>0</v>
      </c>
      <c r="X803">
        <f t="shared" si="154"/>
        <v>0</v>
      </c>
      <c r="Y803">
        <f t="shared" si="155"/>
        <v>0</v>
      </c>
    </row>
    <row r="804" spans="1:25" x14ac:dyDescent="0.25">
      <c r="A804" t="s">
        <v>1075</v>
      </c>
      <c r="B804" t="s">
        <v>200</v>
      </c>
      <c r="C804">
        <v>2013</v>
      </c>
      <c r="D804" t="s">
        <v>1076</v>
      </c>
      <c r="E804" t="s">
        <v>1077</v>
      </c>
      <c r="F804" t="s">
        <v>135</v>
      </c>
      <c r="G804" t="s">
        <v>21</v>
      </c>
      <c r="H804">
        <v>78000</v>
      </c>
      <c r="I804">
        <v>175500138.14557499</v>
      </c>
      <c r="J804">
        <v>99009445.064109802</v>
      </c>
      <c r="K804">
        <v>325900760.31231099</v>
      </c>
      <c r="L804">
        <v>1</v>
      </c>
      <c r="M804">
        <v>0</v>
      </c>
      <c r="N804">
        <f t="shared" si="144"/>
        <v>0</v>
      </c>
      <c r="O804">
        <f t="shared" si="145"/>
        <v>0</v>
      </c>
      <c r="P804">
        <f t="shared" si="146"/>
        <v>0</v>
      </c>
      <c r="Q804">
        <f t="shared" si="147"/>
        <v>0</v>
      </c>
      <c r="R804">
        <f t="shared" si="149"/>
        <v>0</v>
      </c>
      <c r="S804">
        <f t="shared" si="150"/>
        <v>0</v>
      </c>
      <c r="T804">
        <f t="shared" si="151"/>
        <v>0</v>
      </c>
      <c r="U804">
        <f t="shared" si="148"/>
        <v>1</v>
      </c>
      <c r="V804">
        <f t="shared" si="152"/>
        <v>0</v>
      </c>
      <c r="W804">
        <f t="shared" si="153"/>
        <v>0</v>
      </c>
      <c r="X804">
        <f t="shared" si="154"/>
        <v>0</v>
      </c>
      <c r="Y804">
        <f t="shared" si="155"/>
        <v>0</v>
      </c>
    </row>
    <row r="805" spans="1:25" x14ac:dyDescent="0.25">
      <c r="A805" t="s">
        <v>1078</v>
      </c>
      <c r="B805" t="s">
        <v>129</v>
      </c>
      <c r="C805">
        <v>2013</v>
      </c>
      <c r="D805" t="s">
        <v>1079</v>
      </c>
      <c r="E805" t="s">
        <v>1080</v>
      </c>
      <c r="F805" t="s">
        <v>43</v>
      </c>
      <c r="G805" t="s">
        <v>30</v>
      </c>
      <c r="H805">
        <v>37800000</v>
      </c>
      <c r="I805">
        <v>50942000000</v>
      </c>
      <c r="J805">
        <v>54393000000</v>
      </c>
      <c r="K805">
        <v>118437000000</v>
      </c>
      <c r="L805">
        <v>1</v>
      </c>
      <c r="M805">
        <v>1</v>
      </c>
      <c r="N805">
        <f t="shared" si="144"/>
        <v>0</v>
      </c>
      <c r="O805">
        <f t="shared" si="145"/>
        <v>0</v>
      </c>
      <c r="P805">
        <f t="shared" si="146"/>
        <v>0</v>
      </c>
      <c r="Q805">
        <f t="shared" si="147"/>
        <v>1</v>
      </c>
      <c r="R805">
        <f t="shared" si="149"/>
        <v>0</v>
      </c>
      <c r="S805">
        <f t="shared" si="150"/>
        <v>0</v>
      </c>
      <c r="T805">
        <f t="shared" si="151"/>
        <v>0</v>
      </c>
      <c r="U805">
        <f t="shared" si="148"/>
        <v>0</v>
      </c>
      <c r="V805">
        <f t="shared" si="152"/>
        <v>0</v>
      </c>
      <c r="W805">
        <f t="shared" si="153"/>
        <v>0</v>
      </c>
      <c r="X805">
        <f t="shared" si="154"/>
        <v>0</v>
      </c>
      <c r="Y805">
        <f t="shared" si="155"/>
        <v>0</v>
      </c>
    </row>
    <row r="806" spans="1:25" x14ac:dyDescent="0.25">
      <c r="A806" t="s">
        <v>1081</v>
      </c>
      <c r="B806" t="s">
        <v>129</v>
      </c>
      <c r="C806">
        <v>2013</v>
      </c>
      <c r="D806" t="s">
        <v>1082</v>
      </c>
      <c r="E806" t="s">
        <v>1083</v>
      </c>
      <c r="F806" t="s">
        <v>78</v>
      </c>
      <c r="G806" t="s">
        <v>30</v>
      </c>
      <c r="H806">
        <v>719000</v>
      </c>
      <c r="I806">
        <v>19762736653.936798</v>
      </c>
      <c r="J806">
        <v>16387421792.4758</v>
      </c>
      <c r="K806">
        <v>29488908751.117298</v>
      </c>
      <c r="L806">
        <v>1</v>
      </c>
      <c r="M806">
        <v>1</v>
      </c>
      <c r="N806">
        <f t="shared" si="144"/>
        <v>0</v>
      </c>
      <c r="O806">
        <f t="shared" si="145"/>
        <v>0</v>
      </c>
      <c r="P806">
        <f t="shared" si="146"/>
        <v>0</v>
      </c>
      <c r="Q806">
        <f t="shared" si="147"/>
        <v>0</v>
      </c>
      <c r="R806">
        <f t="shared" si="149"/>
        <v>0</v>
      </c>
      <c r="S806">
        <f t="shared" si="150"/>
        <v>1</v>
      </c>
      <c r="T806">
        <f t="shared" si="151"/>
        <v>0</v>
      </c>
      <c r="U806">
        <f t="shared" si="148"/>
        <v>0</v>
      </c>
      <c r="V806">
        <f t="shared" si="152"/>
        <v>0</v>
      </c>
      <c r="W806">
        <f t="shared" si="153"/>
        <v>0</v>
      </c>
      <c r="X806">
        <f t="shared" si="154"/>
        <v>0</v>
      </c>
      <c r="Y806">
        <f t="shared" si="155"/>
        <v>0</v>
      </c>
    </row>
    <row r="807" spans="1:25" x14ac:dyDescent="0.25">
      <c r="A807" t="s">
        <v>1084</v>
      </c>
      <c r="B807" t="s">
        <v>71</v>
      </c>
      <c r="C807">
        <v>2013</v>
      </c>
      <c r="D807" t="s">
        <v>1085</v>
      </c>
      <c r="E807" t="s">
        <v>1086</v>
      </c>
      <c r="F807" t="s">
        <v>20</v>
      </c>
      <c r="G807" t="s">
        <v>21</v>
      </c>
      <c r="H807">
        <v>510000</v>
      </c>
      <c r="I807">
        <v>3777416000</v>
      </c>
      <c r="J807">
        <v>3449127000</v>
      </c>
      <c r="K807">
        <v>3561813000</v>
      </c>
      <c r="L807">
        <v>1</v>
      </c>
      <c r="M807">
        <v>0</v>
      </c>
      <c r="N807">
        <f t="shared" si="144"/>
        <v>1</v>
      </c>
      <c r="O807">
        <f t="shared" si="145"/>
        <v>0</v>
      </c>
      <c r="P807">
        <f t="shared" si="146"/>
        <v>0</v>
      </c>
      <c r="Q807">
        <f t="shared" si="147"/>
        <v>0</v>
      </c>
      <c r="R807">
        <f t="shared" si="149"/>
        <v>0</v>
      </c>
      <c r="S807">
        <f t="shared" si="150"/>
        <v>0</v>
      </c>
      <c r="T807">
        <f t="shared" si="151"/>
        <v>0</v>
      </c>
      <c r="U807">
        <f t="shared" si="148"/>
        <v>0</v>
      </c>
      <c r="V807">
        <f t="shared" si="152"/>
        <v>0</v>
      </c>
      <c r="W807">
        <f t="shared" si="153"/>
        <v>0</v>
      </c>
      <c r="X807">
        <f t="shared" si="154"/>
        <v>0</v>
      </c>
      <c r="Y807">
        <f t="shared" si="155"/>
        <v>0</v>
      </c>
    </row>
    <row r="808" spans="1:25" x14ac:dyDescent="0.25">
      <c r="A808" t="s">
        <v>1087</v>
      </c>
      <c r="B808" t="s">
        <v>171</v>
      </c>
      <c r="C808">
        <v>2013</v>
      </c>
      <c r="D808" t="s">
        <v>1088</v>
      </c>
      <c r="E808" t="s">
        <v>1089</v>
      </c>
      <c r="F808" t="s">
        <v>20</v>
      </c>
      <c r="G808" t="s">
        <v>21</v>
      </c>
      <c r="H808">
        <v>15000</v>
      </c>
      <c r="I808">
        <v>122766851.40702</v>
      </c>
      <c r="J808">
        <v>117585586.048305</v>
      </c>
      <c r="K808">
        <v>103140425.538919</v>
      </c>
      <c r="L808">
        <v>1</v>
      </c>
      <c r="M808">
        <v>0</v>
      </c>
      <c r="N808">
        <f t="shared" si="144"/>
        <v>1</v>
      </c>
      <c r="O808">
        <f t="shared" si="145"/>
        <v>0</v>
      </c>
      <c r="P808">
        <f t="shared" si="146"/>
        <v>0</v>
      </c>
      <c r="Q808">
        <f t="shared" si="147"/>
        <v>0</v>
      </c>
      <c r="R808">
        <f t="shared" si="149"/>
        <v>0</v>
      </c>
      <c r="S808">
        <f t="shared" si="150"/>
        <v>0</v>
      </c>
      <c r="T808">
        <f t="shared" si="151"/>
        <v>0</v>
      </c>
      <c r="U808">
        <f t="shared" si="148"/>
        <v>0</v>
      </c>
      <c r="V808">
        <f t="shared" si="152"/>
        <v>0</v>
      </c>
      <c r="W808">
        <f t="shared" si="153"/>
        <v>0</v>
      </c>
      <c r="X808">
        <f t="shared" si="154"/>
        <v>0</v>
      </c>
      <c r="Y808">
        <f t="shared" si="155"/>
        <v>0</v>
      </c>
    </row>
    <row r="809" spans="1:25" x14ac:dyDescent="0.25">
      <c r="A809" t="s">
        <v>1090</v>
      </c>
      <c r="B809" t="s">
        <v>71</v>
      </c>
      <c r="C809">
        <v>2013</v>
      </c>
      <c r="D809" t="s">
        <v>1091</v>
      </c>
      <c r="E809" t="s">
        <v>1092</v>
      </c>
      <c r="F809" t="s">
        <v>34</v>
      </c>
      <c r="G809" t="s">
        <v>30</v>
      </c>
      <c r="H809">
        <v>3574374.31</v>
      </c>
      <c r="I809">
        <v>36068300000</v>
      </c>
      <c r="J809">
        <v>35359000000</v>
      </c>
      <c r="K809">
        <v>14657000000</v>
      </c>
      <c r="L809">
        <v>1</v>
      </c>
      <c r="M809">
        <v>1</v>
      </c>
      <c r="N809">
        <f t="shared" si="144"/>
        <v>0</v>
      </c>
      <c r="O809">
        <f t="shared" si="145"/>
        <v>1</v>
      </c>
      <c r="P809">
        <f t="shared" si="146"/>
        <v>0</v>
      </c>
      <c r="Q809">
        <f t="shared" si="147"/>
        <v>0</v>
      </c>
      <c r="R809">
        <f t="shared" si="149"/>
        <v>0</v>
      </c>
      <c r="S809">
        <f t="shared" si="150"/>
        <v>0</v>
      </c>
      <c r="T809">
        <f t="shared" si="151"/>
        <v>0</v>
      </c>
      <c r="U809">
        <f t="shared" si="148"/>
        <v>0</v>
      </c>
      <c r="V809">
        <f t="shared" si="152"/>
        <v>0</v>
      </c>
      <c r="W809">
        <f t="shared" si="153"/>
        <v>0</v>
      </c>
      <c r="X809">
        <f t="shared" si="154"/>
        <v>0</v>
      </c>
      <c r="Y809">
        <f t="shared" si="155"/>
        <v>0</v>
      </c>
    </row>
    <row r="810" spans="1:25" x14ac:dyDescent="0.25">
      <c r="A810" t="s">
        <v>1093</v>
      </c>
      <c r="B810" t="s">
        <v>60</v>
      </c>
      <c r="C810">
        <v>2013</v>
      </c>
      <c r="D810" t="s">
        <v>1094</v>
      </c>
      <c r="E810" t="s">
        <v>1095</v>
      </c>
      <c r="F810" t="s">
        <v>78</v>
      </c>
      <c r="G810" t="s">
        <v>30</v>
      </c>
      <c r="H810">
        <v>397855</v>
      </c>
      <c r="I810">
        <v>17963637323.200298</v>
      </c>
      <c r="J810">
        <v>16401467173.316401</v>
      </c>
      <c r="K810">
        <v>30300031665.611099</v>
      </c>
      <c r="L810">
        <v>1</v>
      </c>
      <c r="M810">
        <v>1</v>
      </c>
      <c r="N810">
        <f t="shared" si="144"/>
        <v>0</v>
      </c>
      <c r="O810">
        <f t="shared" si="145"/>
        <v>0</v>
      </c>
      <c r="P810">
        <f t="shared" si="146"/>
        <v>0</v>
      </c>
      <c r="Q810">
        <f t="shared" si="147"/>
        <v>0</v>
      </c>
      <c r="R810">
        <f t="shared" si="149"/>
        <v>0</v>
      </c>
      <c r="S810">
        <f t="shared" si="150"/>
        <v>1</v>
      </c>
      <c r="T810">
        <f t="shared" si="151"/>
        <v>0</v>
      </c>
      <c r="U810">
        <f t="shared" si="148"/>
        <v>0</v>
      </c>
      <c r="V810">
        <f t="shared" si="152"/>
        <v>0</v>
      </c>
      <c r="W810">
        <f t="shared" si="153"/>
        <v>0</v>
      </c>
      <c r="X810">
        <f t="shared" si="154"/>
        <v>0</v>
      </c>
      <c r="Y810">
        <f t="shared" si="155"/>
        <v>0</v>
      </c>
    </row>
    <row r="811" spans="1:25" x14ac:dyDescent="0.25">
      <c r="A811" t="s">
        <v>1096</v>
      </c>
      <c r="B811" t="s">
        <v>60</v>
      </c>
      <c r="C811">
        <v>2013</v>
      </c>
      <c r="D811" t="s">
        <v>1097</v>
      </c>
      <c r="E811" t="s">
        <v>1098</v>
      </c>
      <c r="F811" t="s">
        <v>163</v>
      </c>
      <c r="G811" t="s">
        <v>30</v>
      </c>
      <c r="H811">
        <v>16700000</v>
      </c>
      <c r="I811">
        <v>56995461262.402397</v>
      </c>
      <c r="J811">
        <v>54401519949.334999</v>
      </c>
      <c r="K811">
        <v>62716381676.166298</v>
      </c>
      <c r="L811">
        <v>1</v>
      </c>
      <c r="M811">
        <v>1</v>
      </c>
      <c r="N811">
        <f t="shared" si="144"/>
        <v>0</v>
      </c>
      <c r="O811">
        <f t="shared" si="145"/>
        <v>0</v>
      </c>
      <c r="P811">
        <f t="shared" si="146"/>
        <v>0</v>
      </c>
      <c r="Q811">
        <f t="shared" si="147"/>
        <v>0</v>
      </c>
      <c r="R811">
        <f t="shared" si="149"/>
        <v>0</v>
      </c>
      <c r="S811">
        <f t="shared" si="150"/>
        <v>0</v>
      </c>
      <c r="T811">
        <f t="shared" si="151"/>
        <v>0</v>
      </c>
      <c r="U811">
        <f t="shared" si="148"/>
        <v>0</v>
      </c>
      <c r="V811">
        <f t="shared" si="152"/>
        <v>0</v>
      </c>
      <c r="W811">
        <f t="shared" si="153"/>
        <v>1</v>
      </c>
      <c r="X811">
        <f t="shared" si="154"/>
        <v>0</v>
      </c>
      <c r="Y811">
        <f t="shared" si="155"/>
        <v>0</v>
      </c>
    </row>
    <row r="812" spans="1:25" x14ac:dyDescent="0.25">
      <c r="A812" t="s">
        <v>1099</v>
      </c>
      <c r="B812" t="s">
        <v>17</v>
      </c>
      <c r="C812">
        <v>2013</v>
      </c>
      <c r="D812" t="s">
        <v>1100</v>
      </c>
      <c r="E812" t="s">
        <v>1101</v>
      </c>
      <c r="F812" t="s">
        <v>20</v>
      </c>
      <c r="G812" t="s">
        <v>21</v>
      </c>
      <c r="H812">
        <v>107000</v>
      </c>
      <c r="I812">
        <v>955586423.48109698</v>
      </c>
      <c r="J812">
        <v>881591979.70769405</v>
      </c>
      <c r="K812">
        <v>1337371663.24435</v>
      </c>
      <c r="L812">
        <v>1</v>
      </c>
      <c r="M812">
        <v>0</v>
      </c>
      <c r="N812">
        <f t="shared" si="144"/>
        <v>1</v>
      </c>
      <c r="O812">
        <f t="shared" si="145"/>
        <v>0</v>
      </c>
      <c r="P812">
        <f t="shared" si="146"/>
        <v>0</v>
      </c>
      <c r="Q812">
        <f t="shared" si="147"/>
        <v>0</v>
      </c>
      <c r="R812">
        <f t="shared" si="149"/>
        <v>0</v>
      </c>
      <c r="S812">
        <f t="shared" si="150"/>
        <v>0</v>
      </c>
      <c r="T812">
        <f t="shared" si="151"/>
        <v>0</v>
      </c>
      <c r="U812">
        <f t="shared" si="148"/>
        <v>0</v>
      </c>
      <c r="V812">
        <f t="shared" si="152"/>
        <v>0</v>
      </c>
      <c r="W812">
        <f t="shared" si="153"/>
        <v>0</v>
      </c>
      <c r="X812">
        <f t="shared" si="154"/>
        <v>0</v>
      </c>
      <c r="Y812">
        <f t="shared" si="155"/>
        <v>0</v>
      </c>
    </row>
    <row r="813" spans="1:25" x14ac:dyDescent="0.25">
      <c r="A813" t="s">
        <v>1102</v>
      </c>
      <c r="B813" t="s">
        <v>49</v>
      </c>
      <c r="C813">
        <v>2013</v>
      </c>
      <c r="D813" t="s">
        <v>1103</v>
      </c>
      <c r="E813" t="s">
        <v>1104</v>
      </c>
      <c r="F813" t="s">
        <v>43</v>
      </c>
      <c r="G813" t="s">
        <v>21</v>
      </c>
      <c r="H813">
        <v>7800000</v>
      </c>
      <c r="I813">
        <v>13718070508.760799</v>
      </c>
      <c r="J813">
        <v>13684821617.057199</v>
      </c>
      <c r="K813">
        <v>12022904792.0625</v>
      </c>
      <c r="L813">
        <v>1</v>
      </c>
      <c r="M813">
        <v>0</v>
      </c>
      <c r="N813">
        <f t="shared" si="144"/>
        <v>0</v>
      </c>
      <c r="O813">
        <f t="shared" si="145"/>
        <v>0</v>
      </c>
      <c r="P813">
        <f t="shared" si="146"/>
        <v>0</v>
      </c>
      <c r="Q813">
        <f t="shared" si="147"/>
        <v>1</v>
      </c>
      <c r="R813">
        <f t="shared" si="149"/>
        <v>0</v>
      </c>
      <c r="S813">
        <f t="shared" si="150"/>
        <v>0</v>
      </c>
      <c r="T813">
        <f t="shared" si="151"/>
        <v>0</v>
      </c>
      <c r="U813">
        <f t="shared" si="148"/>
        <v>0</v>
      </c>
      <c r="V813">
        <f t="shared" si="152"/>
        <v>0</v>
      </c>
      <c r="W813">
        <f t="shared" si="153"/>
        <v>0</v>
      </c>
      <c r="X813">
        <f t="shared" si="154"/>
        <v>0</v>
      </c>
      <c r="Y813">
        <f t="shared" si="155"/>
        <v>0</v>
      </c>
    </row>
    <row r="814" spans="1:25" x14ac:dyDescent="0.25">
      <c r="A814" t="s">
        <v>1105</v>
      </c>
      <c r="B814" t="s">
        <v>171</v>
      </c>
      <c r="C814">
        <v>2013</v>
      </c>
      <c r="D814" t="s">
        <v>1106</v>
      </c>
      <c r="E814" t="s">
        <v>1107</v>
      </c>
      <c r="F814" t="s">
        <v>43</v>
      </c>
      <c r="G814" t="s">
        <v>21</v>
      </c>
      <c r="H814">
        <v>5700</v>
      </c>
      <c r="I814">
        <v>141163917.958316</v>
      </c>
      <c r="J814">
        <v>136430678.64263901</v>
      </c>
      <c r="K814">
        <v>163135799.06700301</v>
      </c>
      <c r="L814">
        <v>1</v>
      </c>
      <c r="M814">
        <v>0</v>
      </c>
      <c r="N814">
        <f t="shared" si="144"/>
        <v>0</v>
      </c>
      <c r="O814">
        <f t="shared" si="145"/>
        <v>0</v>
      </c>
      <c r="P814">
        <f t="shared" si="146"/>
        <v>0</v>
      </c>
      <c r="Q814">
        <f t="shared" si="147"/>
        <v>1</v>
      </c>
      <c r="R814">
        <f t="shared" si="149"/>
        <v>0</v>
      </c>
      <c r="S814">
        <f t="shared" si="150"/>
        <v>0</v>
      </c>
      <c r="T814">
        <f t="shared" si="151"/>
        <v>0</v>
      </c>
      <c r="U814">
        <f t="shared" si="148"/>
        <v>0</v>
      </c>
      <c r="V814">
        <f t="shared" si="152"/>
        <v>0</v>
      </c>
      <c r="W814">
        <f t="shared" si="153"/>
        <v>0</v>
      </c>
      <c r="X814">
        <f t="shared" si="154"/>
        <v>0</v>
      </c>
      <c r="Y814">
        <f t="shared" si="155"/>
        <v>0</v>
      </c>
    </row>
    <row r="815" spans="1:25" x14ac:dyDescent="0.25">
      <c r="A815" t="s">
        <v>1108</v>
      </c>
      <c r="B815" t="s">
        <v>171</v>
      </c>
      <c r="C815">
        <v>2013</v>
      </c>
      <c r="D815" t="s">
        <v>1109</v>
      </c>
      <c r="E815" t="s">
        <v>1110</v>
      </c>
      <c r="F815" t="s">
        <v>102</v>
      </c>
      <c r="G815" t="s">
        <v>30</v>
      </c>
      <c r="H815">
        <v>484255</v>
      </c>
      <c r="I815">
        <v>13627660386.629499</v>
      </c>
      <c r="J815">
        <v>12493714306.261999</v>
      </c>
      <c r="K815">
        <v>15645542469.7528</v>
      </c>
      <c r="L815">
        <v>1</v>
      </c>
      <c r="M815">
        <v>1</v>
      </c>
      <c r="N815">
        <f t="shared" si="144"/>
        <v>0</v>
      </c>
      <c r="O815">
        <f t="shared" si="145"/>
        <v>0</v>
      </c>
      <c r="P815">
        <f t="shared" si="146"/>
        <v>0</v>
      </c>
      <c r="Q815">
        <f t="shared" si="147"/>
        <v>0</v>
      </c>
      <c r="R815">
        <f t="shared" si="149"/>
        <v>1</v>
      </c>
      <c r="S815">
        <f t="shared" si="150"/>
        <v>0</v>
      </c>
      <c r="T815">
        <f t="shared" si="151"/>
        <v>0</v>
      </c>
      <c r="U815">
        <f t="shared" si="148"/>
        <v>0</v>
      </c>
      <c r="V815">
        <f t="shared" si="152"/>
        <v>0</v>
      </c>
      <c r="W815">
        <f t="shared" si="153"/>
        <v>0</v>
      </c>
      <c r="X815">
        <f t="shared" si="154"/>
        <v>0</v>
      </c>
      <c r="Y815">
        <f t="shared" si="155"/>
        <v>0</v>
      </c>
    </row>
    <row r="816" spans="1:25" x14ac:dyDescent="0.25">
      <c r="A816" t="s">
        <v>1111</v>
      </c>
      <c r="B816" t="s">
        <v>171</v>
      </c>
      <c r="C816">
        <v>2013</v>
      </c>
      <c r="D816" t="s">
        <v>1112</v>
      </c>
      <c r="E816" t="s">
        <v>1113</v>
      </c>
      <c r="F816" t="s">
        <v>20</v>
      </c>
      <c r="G816" t="s">
        <v>21</v>
      </c>
      <c r="H816">
        <v>23200</v>
      </c>
      <c r="I816">
        <v>202847721.37052801</v>
      </c>
      <c r="J816">
        <v>196402311.77344701</v>
      </c>
      <c r="K816">
        <v>195500704.572815</v>
      </c>
      <c r="L816">
        <v>1</v>
      </c>
      <c r="M816">
        <v>0</v>
      </c>
      <c r="N816">
        <f t="shared" si="144"/>
        <v>1</v>
      </c>
      <c r="O816">
        <f t="shared" si="145"/>
        <v>0</v>
      </c>
      <c r="P816">
        <f t="shared" si="146"/>
        <v>0</v>
      </c>
      <c r="Q816">
        <f t="shared" si="147"/>
        <v>0</v>
      </c>
      <c r="R816">
        <f t="shared" si="149"/>
        <v>0</v>
      </c>
      <c r="S816">
        <f t="shared" si="150"/>
        <v>0</v>
      </c>
      <c r="T816">
        <f t="shared" si="151"/>
        <v>0</v>
      </c>
      <c r="U816">
        <f t="shared" si="148"/>
        <v>0</v>
      </c>
      <c r="V816">
        <f t="shared" si="152"/>
        <v>0</v>
      </c>
      <c r="W816">
        <f t="shared" si="153"/>
        <v>0</v>
      </c>
      <c r="X816">
        <f t="shared" si="154"/>
        <v>0</v>
      </c>
      <c r="Y816">
        <f t="shared" si="155"/>
        <v>0</v>
      </c>
    </row>
    <row r="817" spans="1:25" x14ac:dyDescent="0.25">
      <c r="A817" t="s">
        <v>1114</v>
      </c>
      <c r="B817" t="s">
        <v>200</v>
      </c>
      <c r="C817">
        <v>2013</v>
      </c>
      <c r="D817" t="s">
        <v>1115</v>
      </c>
      <c r="E817" t="s">
        <v>1116</v>
      </c>
      <c r="F817" t="s">
        <v>43</v>
      </c>
      <c r="G817" t="s">
        <v>30</v>
      </c>
      <c r="H817">
        <v>73254</v>
      </c>
      <c r="I817">
        <v>20832352.670302801</v>
      </c>
      <c r="J817">
        <v>55156923.139895402</v>
      </c>
      <c r="K817">
        <v>541991138.217206</v>
      </c>
      <c r="L817">
        <v>1</v>
      </c>
      <c r="M817">
        <v>1</v>
      </c>
      <c r="N817">
        <f t="shared" si="144"/>
        <v>0</v>
      </c>
      <c r="O817">
        <f t="shared" si="145"/>
        <v>0</v>
      </c>
      <c r="P817">
        <f t="shared" si="146"/>
        <v>0</v>
      </c>
      <c r="Q817">
        <f t="shared" si="147"/>
        <v>1</v>
      </c>
      <c r="R817">
        <f t="shared" si="149"/>
        <v>0</v>
      </c>
      <c r="S817">
        <f t="shared" si="150"/>
        <v>0</v>
      </c>
      <c r="T817">
        <f t="shared" si="151"/>
        <v>0</v>
      </c>
      <c r="U817">
        <f t="shared" si="148"/>
        <v>0</v>
      </c>
      <c r="V817">
        <f t="shared" si="152"/>
        <v>0</v>
      </c>
      <c r="W817">
        <f t="shared" si="153"/>
        <v>0</v>
      </c>
      <c r="X817">
        <f t="shared" si="154"/>
        <v>0</v>
      </c>
      <c r="Y817">
        <f t="shared" si="155"/>
        <v>0</v>
      </c>
    </row>
    <row r="818" spans="1:25" x14ac:dyDescent="0.25">
      <c r="A818" t="s">
        <v>1117</v>
      </c>
      <c r="B818" t="s">
        <v>17</v>
      </c>
      <c r="C818">
        <v>2013</v>
      </c>
      <c r="D818" t="s">
        <v>1118</v>
      </c>
      <c r="E818" t="s">
        <v>1119</v>
      </c>
      <c r="F818" t="s">
        <v>102</v>
      </c>
      <c r="G818" t="s">
        <v>21</v>
      </c>
      <c r="H818">
        <v>13300</v>
      </c>
      <c r="I818">
        <v>440050580.72750503</v>
      </c>
      <c r="J818">
        <v>423148730.05743498</v>
      </c>
      <c r="K818">
        <v>333341812.38034499</v>
      </c>
      <c r="L818">
        <v>1</v>
      </c>
      <c r="M818">
        <v>0</v>
      </c>
      <c r="N818">
        <f t="shared" si="144"/>
        <v>0</v>
      </c>
      <c r="O818">
        <f t="shared" si="145"/>
        <v>0</v>
      </c>
      <c r="P818">
        <f t="shared" si="146"/>
        <v>0</v>
      </c>
      <c r="Q818">
        <f t="shared" si="147"/>
        <v>0</v>
      </c>
      <c r="R818">
        <f t="shared" si="149"/>
        <v>1</v>
      </c>
      <c r="S818">
        <f t="shared" si="150"/>
        <v>0</v>
      </c>
      <c r="T818">
        <f t="shared" si="151"/>
        <v>0</v>
      </c>
      <c r="U818">
        <f t="shared" si="148"/>
        <v>0</v>
      </c>
      <c r="V818">
        <f t="shared" si="152"/>
        <v>0</v>
      </c>
      <c r="W818">
        <f t="shared" si="153"/>
        <v>0</v>
      </c>
      <c r="X818">
        <f t="shared" si="154"/>
        <v>0</v>
      </c>
      <c r="Y818">
        <f t="shared" si="155"/>
        <v>0</v>
      </c>
    </row>
    <row r="819" spans="1:25" x14ac:dyDescent="0.25">
      <c r="A819" t="s">
        <v>1120</v>
      </c>
      <c r="B819" t="s">
        <v>17</v>
      </c>
      <c r="C819">
        <v>2013</v>
      </c>
      <c r="D819" t="s">
        <v>1121</v>
      </c>
      <c r="E819" t="s">
        <v>1122</v>
      </c>
      <c r="F819" t="s">
        <v>124</v>
      </c>
      <c r="G819" t="s">
        <v>30</v>
      </c>
      <c r="H819">
        <v>261262.69</v>
      </c>
      <c r="I819">
        <v>5677772653.9082298</v>
      </c>
      <c r="J819">
        <v>5548547382.9836302</v>
      </c>
      <c r="K819">
        <v>6889970025.3631496</v>
      </c>
      <c r="L819">
        <v>1</v>
      </c>
      <c r="M819">
        <v>1</v>
      </c>
      <c r="N819">
        <f t="shared" si="144"/>
        <v>0</v>
      </c>
      <c r="O819">
        <f t="shared" si="145"/>
        <v>0</v>
      </c>
      <c r="P819">
        <f t="shared" si="146"/>
        <v>0</v>
      </c>
      <c r="Q819">
        <f t="shared" si="147"/>
        <v>0</v>
      </c>
      <c r="R819">
        <f t="shared" si="149"/>
        <v>0</v>
      </c>
      <c r="S819">
        <f t="shared" si="150"/>
        <v>0</v>
      </c>
      <c r="T819">
        <f t="shared" si="151"/>
        <v>1</v>
      </c>
      <c r="U819">
        <f t="shared" si="148"/>
        <v>0</v>
      </c>
      <c r="V819">
        <f t="shared" si="152"/>
        <v>0</v>
      </c>
      <c r="W819">
        <f t="shared" si="153"/>
        <v>0</v>
      </c>
      <c r="X819">
        <f t="shared" si="154"/>
        <v>0</v>
      </c>
      <c r="Y819">
        <f t="shared" si="155"/>
        <v>0</v>
      </c>
    </row>
    <row r="820" spans="1:25" x14ac:dyDescent="0.25">
      <c r="A820" t="s">
        <v>1123</v>
      </c>
      <c r="B820" t="s">
        <v>1124</v>
      </c>
      <c r="C820">
        <v>2013</v>
      </c>
      <c r="D820" t="s">
        <v>1125</v>
      </c>
      <c r="E820" t="s">
        <v>1126</v>
      </c>
      <c r="F820" t="s">
        <v>39</v>
      </c>
      <c r="G820" t="s">
        <v>30</v>
      </c>
      <c r="H820">
        <v>3851580</v>
      </c>
      <c r="I820">
        <v>5425297753.6559601</v>
      </c>
      <c r="J820">
        <v>5468415498.2662401</v>
      </c>
      <c r="K820">
        <v>5541082466.4555998</v>
      </c>
      <c r="L820">
        <v>1</v>
      </c>
      <c r="M820">
        <v>1</v>
      </c>
      <c r="N820">
        <f t="shared" si="144"/>
        <v>0</v>
      </c>
      <c r="O820">
        <f t="shared" si="145"/>
        <v>0</v>
      </c>
      <c r="P820">
        <f t="shared" si="146"/>
        <v>1</v>
      </c>
      <c r="Q820">
        <f t="shared" si="147"/>
        <v>0</v>
      </c>
      <c r="R820">
        <f t="shared" si="149"/>
        <v>0</v>
      </c>
      <c r="S820">
        <f t="shared" si="150"/>
        <v>0</v>
      </c>
      <c r="T820">
        <f t="shared" si="151"/>
        <v>0</v>
      </c>
      <c r="U820">
        <f t="shared" si="148"/>
        <v>0</v>
      </c>
      <c r="V820">
        <f t="shared" si="152"/>
        <v>0</v>
      </c>
      <c r="W820">
        <f t="shared" si="153"/>
        <v>0</v>
      </c>
      <c r="X820">
        <f t="shared" si="154"/>
        <v>0</v>
      </c>
      <c r="Y820">
        <f t="shared" si="155"/>
        <v>0</v>
      </c>
    </row>
    <row r="821" spans="1:25" x14ac:dyDescent="0.25">
      <c r="A821" t="s">
        <v>1127</v>
      </c>
      <c r="B821" t="s">
        <v>1128</v>
      </c>
      <c r="C821">
        <v>2013</v>
      </c>
      <c r="D821" t="s">
        <v>1129</v>
      </c>
      <c r="E821" t="s">
        <v>1130</v>
      </c>
      <c r="F821" t="s">
        <v>20</v>
      </c>
      <c r="G821" t="s">
        <v>21</v>
      </c>
      <c r="H821">
        <v>175000</v>
      </c>
      <c r="I821">
        <v>1045750611.95104</v>
      </c>
      <c r="J821">
        <v>742874351.38522196</v>
      </c>
      <c r="K821">
        <v>4050056552.8091102</v>
      </c>
      <c r="L821">
        <v>1</v>
      </c>
      <c r="M821">
        <v>0</v>
      </c>
      <c r="N821">
        <f t="shared" si="144"/>
        <v>1</v>
      </c>
      <c r="O821">
        <f t="shared" si="145"/>
        <v>0</v>
      </c>
      <c r="P821">
        <f t="shared" si="146"/>
        <v>0</v>
      </c>
      <c r="Q821">
        <f t="shared" si="147"/>
        <v>0</v>
      </c>
      <c r="R821">
        <f t="shared" si="149"/>
        <v>0</v>
      </c>
      <c r="S821">
        <f t="shared" si="150"/>
        <v>0</v>
      </c>
      <c r="T821">
        <f t="shared" si="151"/>
        <v>0</v>
      </c>
      <c r="U821">
        <f t="shared" si="148"/>
        <v>0</v>
      </c>
      <c r="V821">
        <f t="shared" si="152"/>
        <v>0</v>
      </c>
      <c r="W821">
        <f t="shared" si="153"/>
        <v>0</v>
      </c>
      <c r="X821">
        <f t="shared" si="154"/>
        <v>0</v>
      </c>
      <c r="Y821">
        <f t="shared" si="155"/>
        <v>0</v>
      </c>
    </row>
    <row r="822" spans="1:25" x14ac:dyDescent="0.25">
      <c r="A822" t="s">
        <v>1131</v>
      </c>
      <c r="B822" t="s">
        <v>1128</v>
      </c>
      <c r="C822">
        <v>2013</v>
      </c>
      <c r="D822" t="s">
        <v>1132</v>
      </c>
      <c r="E822" t="s">
        <v>1133</v>
      </c>
      <c r="F822" t="s">
        <v>20</v>
      </c>
      <c r="G822" t="s">
        <v>21</v>
      </c>
      <c r="H822">
        <v>510000</v>
      </c>
      <c r="I822">
        <v>2528393461.85638</v>
      </c>
      <c r="J822">
        <v>2576080580.2202501</v>
      </c>
      <c r="K822">
        <v>12505173719.435801</v>
      </c>
      <c r="L822">
        <v>1</v>
      </c>
      <c r="M822">
        <v>0</v>
      </c>
      <c r="N822">
        <f t="shared" si="144"/>
        <v>1</v>
      </c>
      <c r="O822">
        <f t="shared" si="145"/>
        <v>0</v>
      </c>
      <c r="P822">
        <f t="shared" si="146"/>
        <v>0</v>
      </c>
      <c r="Q822">
        <f t="shared" si="147"/>
        <v>0</v>
      </c>
      <c r="R822">
        <f t="shared" si="149"/>
        <v>0</v>
      </c>
      <c r="S822">
        <f t="shared" si="150"/>
        <v>0</v>
      </c>
      <c r="T822">
        <f t="shared" si="151"/>
        <v>0</v>
      </c>
      <c r="U822">
        <f t="shared" si="148"/>
        <v>0</v>
      </c>
      <c r="V822">
        <f t="shared" si="152"/>
        <v>0</v>
      </c>
      <c r="W822">
        <f t="shared" si="153"/>
        <v>0</v>
      </c>
      <c r="X822">
        <f t="shared" si="154"/>
        <v>0</v>
      </c>
      <c r="Y822">
        <f t="shared" si="155"/>
        <v>0</v>
      </c>
    </row>
    <row r="823" spans="1:25" x14ac:dyDescent="0.25">
      <c r="A823" t="s">
        <v>1134</v>
      </c>
      <c r="B823" t="s">
        <v>1124</v>
      </c>
      <c r="C823">
        <v>2013</v>
      </c>
      <c r="D823" t="s">
        <v>1135</v>
      </c>
      <c r="E823" t="s">
        <v>1136</v>
      </c>
      <c r="F823" t="s">
        <v>102</v>
      </c>
      <c r="G823" t="s">
        <v>30</v>
      </c>
      <c r="H823">
        <v>81675</v>
      </c>
      <c r="I823">
        <v>12249253685.409201</v>
      </c>
      <c r="J823">
        <v>10972055519.6504</v>
      </c>
      <c r="K823">
        <v>17408672637.183399</v>
      </c>
      <c r="L823">
        <v>1</v>
      </c>
      <c r="M823">
        <v>1</v>
      </c>
      <c r="N823">
        <f t="shared" si="144"/>
        <v>0</v>
      </c>
      <c r="O823">
        <f t="shared" si="145"/>
        <v>0</v>
      </c>
      <c r="P823">
        <f t="shared" si="146"/>
        <v>0</v>
      </c>
      <c r="Q823">
        <f t="shared" si="147"/>
        <v>0</v>
      </c>
      <c r="R823">
        <f t="shared" si="149"/>
        <v>1</v>
      </c>
      <c r="S823">
        <f t="shared" si="150"/>
        <v>0</v>
      </c>
      <c r="T823">
        <f t="shared" si="151"/>
        <v>0</v>
      </c>
      <c r="U823">
        <f t="shared" si="148"/>
        <v>0</v>
      </c>
      <c r="V823">
        <f t="shared" si="152"/>
        <v>0</v>
      </c>
      <c r="W823">
        <f t="shared" si="153"/>
        <v>0</v>
      </c>
      <c r="X823">
        <f t="shared" si="154"/>
        <v>0</v>
      </c>
      <c r="Y823">
        <f t="shared" si="155"/>
        <v>0</v>
      </c>
    </row>
    <row r="824" spans="1:25" x14ac:dyDescent="0.25">
      <c r="A824" t="s">
        <v>1137</v>
      </c>
      <c r="B824" t="s">
        <v>17</v>
      </c>
      <c r="C824">
        <v>2013</v>
      </c>
      <c r="D824" t="s">
        <v>1138</v>
      </c>
      <c r="E824" t="s">
        <v>1139</v>
      </c>
      <c r="F824" t="s">
        <v>1140</v>
      </c>
      <c r="G824" t="s">
        <v>30</v>
      </c>
      <c r="H824">
        <v>828025.62</v>
      </c>
      <c r="I824">
        <v>11657084188.911699</v>
      </c>
      <c r="J824">
        <v>11096835366.5902</v>
      </c>
      <c r="K824">
        <v>9990373233.4822998</v>
      </c>
      <c r="L824">
        <v>1</v>
      </c>
      <c r="M824">
        <v>1</v>
      </c>
      <c r="N824">
        <f t="shared" si="144"/>
        <v>0</v>
      </c>
      <c r="O824">
        <f t="shared" si="145"/>
        <v>0</v>
      </c>
      <c r="P824">
        <f t="shared" si="146"/>
        <v>0</v>
      </c>
      <c r="Q824">
        <f t="shared" si="147"/>
        <v>0</v>
      </c>
      <c r="R824">
        <f t="shared" si="149"/>
        <v>0</v>
      </c>
      <c r="S824">
        <f t="shared" si="150"/>
        <v>0</v>
      </c>
      <c r="T824">
        <f t="shared" si="151"/>
        <v>0</v>
      </c>
      <c r="U824">
        <f t="shared" si="148"/>
        <v>0</v>
      </c>
      <c r="V824">
        <f t="shared" si="152"/>
        <v>0</v>
      </c>
      <c r="W824">
        <f t="shared" si="153"/>
        <v>0</v>
      </c>
      <c r="X824">
        <f t="shared" si="154"/>
        <v>0</v>
      </c>
      <c r="Y824">
        <f t="shared" si="155"/>
        <v>1</v>
      </c>
    </row>
    <row r="825" spans="1:25" x14ac:dyDescent="0.25">
      <c r="A825" t="s">
        <v>1141</v>
      </c>
      <c r="B825" t="s">
        <v>17</v>
      </c>
      <c r="C825">
        <v>2013</v>
      </c>
      <c r="D825" t="s">
        <v>1142</v>
      </c>
      <c r="E825" t="s">
        <v>1143</v>
      </c>
      <c r="F825" t="s">
        <v>20</v>
      </c>
      <c r="G825" t="s">
        <v>21</v>
      </c>
      <c r="H825">
        <v>180000</v>
      </c>
      <c r="I825">
        <v>1224181664.45223</v>
      </c>
      <c r="J825">
        <v>1206981519.50719</v>
      </c>
      <c r="K825">
        <v>1230692112.5739801</v>
      </c>
      <c r="L825">
        <v>1</v>
      </c>
      <c r="M825">
        <v>0</v>
      </c>
      <c r="N825">
        <f t="shared" si="144"/>
        <v>1</v>
      </c>
      <c r="O825">
        <f t="shared" si="145"/>
        <v>0</v>
      </c>
      <c r="P825">
        <f t="shared" si="146"/>
        <v>0</v>
      </c>
      <c r="Q825">
        <f t="shared" si="147"/>
        <v>0</v>
      </c>
      <c r="R825">
        <f t="shared" si="149"/>
        <v>0</v>
      </c>
      <c r="S825">
        <f t="shared" si="150"/>
        <v>0</v>
      </c>
      <c r="T825">
        <f t="shared" si="151"/>
        <v>0</v>
      </c>
      <c r="U825">
        <f t="shared" si="148"/>
        <v>0</v>
      </c>
      <c r="V825">
        <f t="shared" si="152"/>
        <v>0</v>
      </c>
      <c r="W825">
        <f t="shared" si="153"/>
        <v>0</v>
      </c>
      <c r="X825">
        <f t="shared" si="154"/>
        <v>0</v>
      </c>
      <c r="Y825">
        <f t="shared" si="155"/>
        <v>0</v>
      </c>
    </row>
    <row r="826" spans="1:25" x14ac:dyDescent="0.25">
      <c r="A826" t="s">
        <v>1144</v>
      </c>
      <c r="B826" t="s">
        <v>549</v>
      </c>
      <c r="C826">
        <v>2013</v>
      </c>
      <c r="D826" t="s">
        <v>1145</v>
      </c>
      <c r="E826" t="s">
        <v>1146</v>
      </c>
      <c r="F826" t="s">
        <v>102</v>
      </c>
      <c r="G826" t="s">
        <v>21</v>
      </c>
      <c r="H826">
        <v>320000</v>
      </c>
      <c r="I826">
        <v>8344846846.8468504</v>
      </c>
      <c r="J826">
        <v>7399100737.1007404</v>
      </c>
      <c r="K826">
        <v>10552706797.7068</v>
      </c>
      <c r="L826">
        <v>1</v>
      </c>
      <c r="M826">
        <v>0</v>
      </c>
      <c r="N826">
        <f t="shared" si="144"/>
        <v>0</v>
      </c>
      <c r="O826">
        <f t="shared" si="145"/>
        <v>0</v>
      </c>
      <c r="P826">
        <f t="shared" si="146"/>
        <v>0</v>
      </c>
      <c r="Q826">
        <f t="shared" si="147"/>
        <v>0</v>
      </c>
      <c r="R826">
        <f t="shared" si="149"/>
        <v>1</v>
      </c>
      <c r="S826">
        <f t="shared" si="150"/>
        <v>0</v>
      </c>
      <c r="T826">
        <f t="shared" si="151"/>
        <v>0</v>
      </c>
      <c r="U826">
        <f t="shared" si="148"/>
        <v>0</v>
      </c>
      <c r="V826">
        <f t="shared" si="152"/>
        <v>0</v>
      </c>
      <c r="W826">
        <f t="shared" si="153"/>
        <v>0</v>
      </c>
      <c r="X826">
        <f t="shared" si="154"/>
        <v>0</v>
      </c>
      <c r="Y826">
        <f t="shared" si="155"/>
        <v>0</v>
      </c>
    </row>
    <row r="827" spans="1:25" x14ac:dyDescent="0.25">
      <c r="A827" t="s">
        <v>1147</v>
      </c>
      <c r="B827" t="s">
        <v>17</v>
      </c>
      <c r="C827">
        <v>2013</v>
      </c>
      <c r="D827" t="s">
        <v>1148</v>
      </c>
      <c r="E827" t="s">
        <v>1149</v>
      </c>
      <c r="F827" t="s">
        <v>34</v>
      </c>
      <c r="G827" t="s">
        <v>30</v>
      </c>
      <c r="H827">
        <v>3711493</v>
      </c>
      <c r="I827">
        <v>58930608224.575203</v>
      </c>
      <c r="J827">
        <v>56143363703.521301</v>
      </c>
      <c r="K827">
        <v>47886567347.943901</v>
      </c>
      <c r="L827">
        <v>1</v>
      </c>
      <c r="M827">
        <v>1</v>
      </c>
      <c r="N827">
        <f t="shared" si="144"/>
        <v>0</v>
      </c>
      <c r="O827">
        <f t="shared" si="145"/>
        <v>1</v>
      </c>
      <c r="P827">
        <f t="shared" si="146"/>
        <v>0</v>
      </c>
      <c r="Q827">
        <f t="shared" si="147"/>
        <v>0</v>
      </c>
      <c r="R827">
        <f t="shared" si="149"/>
        <v>0</v>
      </c>
      <c r="S827">
        <f t="shared" si="150"/>
        <v>0</v>
      </c>
      <c r="T827">
        <f t="shared" si="151"/>
        <v>0</v>
      </c>
      <c r="U827">
        <f t="shared" si="148"/>
        <v>0</v>
      </c>
      <c r="V827">
        <f t="shared" si="152"/>
        <v>0</v>
      </c>
      <c r="W827">
        <f t="shared" si="153"/>
        <v>0</v>
      </c>
      <c r="X827">
        <f t="shared" si="154"/>
        <v>0</v>
      </c>
      <c r="Y827">
        <f t="shared" si="155"/>
        <v>0</v>
      </c>
    </row>
    <row r="828" spans="1:25" x14ac:dyDescent="0.25">
      <c r="A828" t="s">
        <v>1150</v>
      </c>
      <c r="B828" t="s">
        <v>36</v>
      </c>
      <c r="C828">
        <v>2013</v>
      </c>
      <c r="D828" t="s">
        <v>1151</v>
      </c>
      <c r="E828" t="s">
        <v>1152</v>
      </c>
      <c r="F828" t="s">
        <v>43</v>
      </c>
      <c r="G828" t="s">
        <v>21</v>
      </c>
      <c r="H828">
        <v>4840000</v>
      </c>
      <c r="I828">
        <v>10225221000</v>
      </c>
      <c r="J828">
        <v>8960070000</v>
      </c>
      <c r="K828">
        <v>15707215000</v>
      </c>
      <c r="L828">
        <v>1</v>
      </c>
      <c r="M828">
        <v>0</v>
      </c>
      <c r="N828">
        <f t="shared" si="144"/>
        <v>0</v>
      </c>
      <c r="O828">
        <f t="shared" si="145"/>
        <v>0</v>
      </c>
      <c r="P828">
        <f t="shared" si="146"/>
        <v>0</v>
      </c>
      <c r="Q828">
        <f t="shared" si="147"/>
        <v>1</v>
      </c>
      <c r="R828">
        <f t="shared" si="149"/>
        <v>0</v>
      </c>
      <c r="S828">
        <f t="shared" si="150"/>
        <v>0</v>
      </c>
      <c r="T828">
        <f t="shared" si="151"/>
        <v>0</v>
      </c>
      <c r="U828">
        <f t="shared" si="148"/>
        <v>0</v>
      </c>
      <c r="V828">
        <f t="shared" si="152"/>
        <v>0</v>
      </c>
      <c r="W828">
        <f t="shared" si="153"/>
        <v>0</v>
      </c>
      <c r="X828">
        <f t="shared" si="154"/>
        <v>0</v>
      </c>
      <c r="Y828">
        <f t="shared" si="155"/>
        <v>0</v>
      </c>
    </row>
    <row r="829" spans="1:25" x14ac:dyDescent="0.25">
      <c r="A829" t="s">
        <v>1153</v>
      </c>
      <c r="B829" t="s">
        <v>171</v>
      </c>
      <c r="C829">
        <v>2013</v>
      </c>
      <c r="D829" t="s">
        <v>1154</v>
      </c>
      <c r="E829" t="s">
        <v>1155</v>
      </c>
      <c r="F829" t="s">
        <v>20</v>
      </c>
      <c r="G829" t="s">
        <v>21</v>
      </c>
      <c r="H829">
        <v>29800</v>
      </c>
      <c r="I829">
        <v>182414226.48696399</v>
      </c>
      <c r="J829">
        <v>180360895.357586</v>
      </c>
      <c r="K829">
        <v>97522732.205334604</v>
      </c>
      <c r="L829">
        <v>1</v>
      </c>
      <c r="M829">
        <v>0</v>
      </c>
      <c r="N829">
        <f t="shared" si="144"/>
        <v>1</v>
      </c>
      <c r="O829">
        <f t="shared" si="145"/>
        <v>0</v>
      </c>
      <c r="P829">
        <f t="shared" si="146"/>
        <v>0</v>
      </c>
      <c r="Q829">
        <f t="shared" si="147"/>
        <v>0</v>
      </c>
      <c r="R829">
        <f t="shared" si="149"/>
        <v>0</v>
      </c>
      <c r="S829">
        <f t="shared" si="150"/>
        <v>0</v>
      </c>
      <c r="T829">
        <f t="shared" si="151"/>
        <v>0</v>
      </c>
      <c r="U829">
        <f t="shared" si="148"/>
        <v>0</v>
      </c>
      <c r="V829">
        <f t="shared" si="152"/>
        <v>0</v>
      </c>
      <c r="W829">
        <f t="shared" si="153"/>
        <v>0</v>
      </c>
      <c r="X829">
        <f t="shared" si="154"/>
        <v>0</v>
      </c>
      <c r="Y829">
        <f t="shared" si="155"/>
        <v>0</v>
      </c>
    </row>
    <row r="830" spans="1:25" x14ac:dyDescent="0.25">
      <c r="A830" t="s">
        <v>1156</v>
      </c>
      <c r="B830" t="s">
        <v>56</v>
      </c>
      <c r="C830">
        <v>2013</v>
      </c>
      <c r="D830" t="s">
        <v>1157</v>
      </c>
      <c r="E830" t="s">
        <v>1158</v>
      </c>
      <c r="F830" t="s">
        <v>156</v>
      </c>
      <c r="G830" t="s">
        <v>21</v>
      </c>
      <c r="H830">
        <v>1120000</v>
      </c>
      <c r="I830">
        <v>3171968223.6240201</v>
      </c>
      <c r="J830">
        <v>3238777631.17767</v>
      </c>
      <c r="K830">
        <v>7660458408.3722601</v>
      </c>
      <c r="L830">
        <v>1</v>
      </c>
      <c r="M830">
        <v>0</v>
      </c>
      <c r="N830">
        <f t="shared" si="144"/>
        <v>0</v>
      </c>
      <c r="O830">
        <f t="shared" si="145"/>
        <v>0</v>
      </c>
      <c r="P830">
        <f t="shared" si="146"/>
        <v>0</v>
      </c>
      <c r="Q830">
        <f t="shared" si="147"/>
        <v>0</v>
      </c>
      <c r="R830">
        <f t="shared" si="149"/>
        <v>0</v>
      </c>
      <c r="S830">
        <f t="shared" si="150"/>
        <v>0</v>
      </c>
      <c r="T830">
        <f t="shared" si="151"/>
        <v>0</v>
      </c>
      <c r="U830">
        <f t="shared" si="148"/>
        <v>0</v>
      </c>
      <c r="V830">
        <f t="shared" si="152"/>
        <v>0</v>
      </c>
      <c r="W830">
        <f t="shared" si="153"/>
        <v>0</v>
      </c>
      <c r="X830">
        <f t="shared" si="154"/>
        <v>0</v>
      </c>
      <c r="Y830">
        <f t="shared" si="155"/>
        <v>0</v>
      </c>
    </row>
    <row r="831" spans="1:25" x14ac:dyDescent="0.25">
      <c r="A831" t="s">
        <v>1159</v>
      </c>
      <c r="B831" t="s">
        <v>56</v>
      </c>
      <c r="C831">
        <v>2013</v>
      </c>
      <c r="D831" t="s">
        <v>1160</v>
      </c>
      <c r="E831" t="s">
        <v>1161</v>
      </c>
      <c r="F831" t="s">
        <v>156</v>
      </c>
      <c r="G831" t="s">
        <v>21</v>
      </c>
      <c r="H831">
        <v>490000</v>
      </c>
      <c r="I831">
        <v>1535674302.1781399</v>
      </c>
      <c r="J831">
        <v>1545996237.62058</v>
      </c>
      <c r="K831">
        <v>2728550527.2788601</v>
      </c>
      <c r="L831">
        <v>1</v>
      </c>
      <c r="M831">
        <v>0</v>
      </c>
      <c r="N831">
        <f t="shared" si="144"/>
        <v>0</v>
      </c>
      <c r="O831">
        <f t="shared" si="145"/>
        <v>0</v>
      </c>
      <c r="P831">
        <f t="shared" si="146"/>
        <v>0</v>
      </c>
      <c r="Q831">
        <f t="shared" si="147"/>
        <v>0</v>
      </c>
      <c r="R831">
        <f t="shared" si="149"/>
        <v>0</v>
      </c>
      <c r="S831">
        <f t="shared" si="150"/>
        <v>0</v>
      </c>
      <c r="T831">
        <f t="shared" si="151"/>
        <v>0</v>
      </c>
      <c r="U831">
        <f t="shared" si="148"/>
        <v>0</v>
      </c>
      <c r="V831">
        <f t="shared" si="152"/>
        <v>0</v>
      </c>
      <c r="W831">
        <f t="shared" si="153"/>
        <v>0</v>
      </c>
      <c r="X831">
        <f t="shared" si="154"/>
        <v>0</v>
      </c>
      <c r="Y831">
        <f t="shared" si="155"/>
        <v>0</v>
      </c>
    </row>
    <row r="832" spans="1:25" x14ac:dyDescent="0.25">
      <c r="A832" t="s">
        <v>1162</v>
      </c>
      <c r="B832" t="s">
        <v>56</v>
      </c>
      <c r="C832">
        <v>2013</v>
      </c>
      <c r="D832" t="s">
        <v>1163</v>
      </c>
      <c r="E832" t="s">
        <v>1164</v>
      </c>
      <c r="F832" t="s">
        <v>43</v>
      </c>
      <c r="G832" t="s">
        <v>21</v>
      </c>
      <c r="H832">
        <v>550000</v>
      </c>
      <c r="I832">
        <v>2386735378.2443299</v>
      </c>
      <c r="J832">
        <v>2229345909.3754501</v>
      </c>
      <c r="K832">
        <v>4468192565.1273699</v>
      </c>
      <c r="L832">
        <v>1</v>
      </c>
      <c r="M832">
        <v>0</v>
      </c>
      <c r="N832">
        <f t="shared" si="144"/>
        <v>0</v>
      </c>
      <c r="O832">
        <f t="shared" si="145"/>
        <v>0</v>
      </c>
      <c r="P832">
        <f t="shared" si="146"/>
        <v>0</v>
      </c>
      <c r="Q832">
        <f t="shared" si="147"/>
        <v>1</v>
      </c>
      <c r="R832">
        <f t="shared" si="149"/>
        <v>0</v>
      </c>
      <c r="S832">
        <f t="shared" si="150"/>
        <v>0</v>
      </c>
      <c r="T832">
        <f t="shared" si="151"/>
        <v>0</v>
      </c>
      <c r="U832">
        <f t="shared" si="148"/>
        <v>0</v>
      </c>
      <c r="V832">
        <f t="shared" si="152"/>
        <v>0</v>
      </c>
      <c r="W832">
        <f t="shared" si="153"/>
        <v>0</v>
      </c>
      <c r="X832">
        <f t="shared" si="154"/>
        <v>0</v>
      </c>
      <c r="Y832">
        <f t="shared" si="155"/>
        <v>0</v>
      </c>
    </row>
    <row r="833" spans="1:25" x14ac:dyDescent="0.25">
      <c r="A833" t="s">
        <v>1165</v>
      </c>
      <c r="B833" t="s">
        <v>56</v>
      </c>
      <c r="C833">
        <v>2013</v>
      </c>
      <c r="D833" t="s">
        <v>1166</v>
      </c>
      <c r="E833" t="s">
        <v>1167</v>
      </c>
      <c r="F833" t="s">
        <v>43</v>
      </c>
      <c r="G833" t="s">
        <v>21</v>
      </c>
      <c r="H833">
        <v>1310000</v>
      </c>
      <c r="I833">
        <v>2959832269.1449599</v>
      </c>
      <c r="J833">
        <v>2834839808.3497901</v>
      </c>
      <c r="K833">
        <v>2258901285.6936498</v>
      </c>
      <c r="L833">
        <v>1</v>
      </c>
      <c r="M833">
        <v>0</v>
      </c>
      <c r="N833">
        <f t="shared" si="144"/>
        <v>0</v>
      </c>
      <c r="O833">
        <f t="shared" si="145"/>
        <v>0</v>
      </c>
      <c r="P833">
        <f t="shared" si="146"/>
        <v>0</v>
      </c>
      <c r="Q833">
        <f t="shared" si="147"/>
        <v>1</v>
      </c>
      <c r="R833">
        <f t="shared" si="149"/>
        <v>0</v>
      </c>
      <c r="S833">
        <f t="shared" si="150"/>
        <v>0</v>
      </c>
      <c r="T833">
        <f t="shared" si="151"/>
        <v>0</v>
      </c>
      <c r="U833">
        <f t="shared" si="148"/>
        <v>0</v>
      </c>
      <c r="V833">
        <f t="shared" si="152"/>
        <v>0</v>
      </c>
      <c r="W833">
        <f t="shared" si="153"/>
        <v>0</v>
      </c>
      <c r="X833">
        <f t="shared" si="154"/>
        <v>0</v>
      </c>
      <c r="Y833">
        <f t="shared" si="155"/>
        <v>0</v>
      </c>
    </row>
    <row r="834" spans="1:25" x14ac:dyDescent="0.25">
      <c r="A834" t="s">
        <v>1168</v>
      </c>
      <c r="B834" t="s">
        <v>45</v>
      </c>
      <c r="C834">
        <v>2013</v>
      </c>
      <c r="D834" t="s">
        <v>1169</v>
      </c>
      <c r="E834" t="s">
        <v>1170</v>
      </c>
      <c r="F834" t="s">
        <v>43</v>
      </c>
      <c r="G834" t="s">
        <v>30</v>
      </c>
      <c r="H834">
        <v>3571769</v>
      </c>
      <c r="I834">
        <v>479084769.68047601</v>
      </c>
      <c r="J834">
        <v>328293518.79850799</v>
      </c>
      <c r="K834">
        <v>6640258038.50418</v>
      </c>
      <c r="L834">
        <v>1</v>
      </c>
      <c r="M834">
        <v>1</v>
      </c>
      <c r="N834">
        <f t="shared" si="144"/>
        <v>0</v>
      </c>
      <c r="O834">
        <f t="shared" si="145"/>
        <v>0</v>
      </c>
      <c r="P834">
        <f t="shared" si="146"/>
        <v>0</v>
      </c>
      <c r="Q834">
        <f t="shared" si="147"/>
        <v>1</v>
      </c>
      <c r="R834">
        <f t="shared" si="149"/>
        <v>0</v>
      </c>
      <c r="S834">
        <f t="shared" si="150"/>
        <v>0</v>
      </c>
      <c r="T834">
        <f t="shared" si="151"/>
        <v>0</v>
      </c>
      <c r="U834">
        <f t="shared" si="148"/>
        <v>0</v>
      </c>
      <c r="V834">
        <f t="shared" si="152"/>
        <v>0</v>
      </c>
      <c r="W834">
        <f t="shared" si="153"/>
        <v>0</v>
      </c>
      <c r="X834">
        <f t="shared" si="154"/>
        <v>0</v>
      </c>
      <c r="Y834">
        <f t="shared" si="155"/>
        <v>0</v>
      </c>
    </row>
    <row r="835" spans="1:25" x14ac:dyDescent="0.25">
      <c r="A835" t="s">
        <v>1171</v>
      </c>
      <c r="B835" t="s">
        <v>71</v>
      </c>
      <c r="C835">
        <v>2013</v>
      </c>
      <c r="D835" t="s">
        <v>1172</v>
      </c>
      <c r="E835" t="s">
        <v>1173</v>
      </c>
      <c r="F835" t="s">
        <v>20</v>
      </c>
      <c r="G835" t="s">
        <v>30</v>
      </c>
      <c r="H835">
        <v>536564</v>
      </c>
      <c r="I835">
        <v>9534462000</v>
      </c>
      <c r="J835">
        <v>8637093000</v>
      </c>
      <c r="K835">
        <v>6234737000</v>
      </c>
      <c r="L835">
        <v>1</v>
      </c>
      <c r="M835">
        <v>1</v>
      </c>
      <c r="N835">
        <f t="shared" ref="N835:N898" si="156">IF(F835="Chemicals",1,0)</f>
        <v>1</v>
      </c>
      <c r="O835">
        <f t="shared" ref="O835:O898" si="157">IF(F835="Food &amp; Staples Retailing",1,0)</f>
        <v>0</v>
      </c>
      <c r="P835">
        <f t="shared" ref="P835:P898" si="158">IF(F835="Air Transportation - Airlines",1,0)</f>
        <v>0</v>
      </c>
      <c r="Q835">
        <f t="shared" ref="Q835:Q898" si="159">IF(F835="Mining - Iron, Aluminum, Other Metals",1,0)</f>
        <v>0</v>
      </c>
      <c r="R835">
        <f t="shared" si="149"/>
        <v>0</v>
      </c>
      <c r="S835">
        <f t="shared" si="150"/>
        <v>0</v>
      </c>
      <c r="T835">
        <f t="shared" si="151"/>
        <v>0</v>
      </c>
      <c r="U835">
        <f t="shared" ref="U835:U898" si="160">IF(F835="Mining - Other (Precious Metals and Gems)",1,0)</f>
        <v>0</v>
      </c>
      <c r="V835">
        <f t="shared" si="152"/>
        <v>0</v>
      </c>
      <c r="W835">
        <f t="shared" si="153"/>
        <v>0</v>
      </c>
      <c r="X835">
        <f t="shared" si="154"/>
        <v>0</v>
      </c>
      <c r="Y835">
        <f t="shared" si="155"/>
        <v>0</v>
      </c>
    </row>
    <row r="836" spans="1:25" x14ac:dyDescent="0.25">
      <c r="A836" t="s">
        <v>1174</v>
      </c>
      <c r="B836" t="s">
        <v>17</v>
      </c>
      <c r="C836">
        <v>2013</v>
      </c>
      <c r="D836" t="s">
        <v>1175</v>
      </c>
      <c r="E836" t="s">
        <v>1176</v>
      </c>
      <c r="F836" t="s">
        <v>20</v>
      </c>
      <c r="G836" t="s">
        <v>30</v>
      </c>
      <c r="H836">
        <v>4446934.3900000006</v>
      </c>
      <c r="I836">
        <v>12655284454.6443</v>
      </c>
      <c r="J836">
        <v>10986858316.2218</v>
      </c>
      <c r="K836">
        <v>21860635342.432701</v>
      </c>
      <c r="L836">
        <v>1</v>
      </c>
      <c r="M836">
        <v>1</v>
      </c>
      <c r="N836">
        <f t="shared" si="156"/>
        <v>1</v>
      </c>
      <c r="O836">
        <f t="shared" si="157"/>
        <v>0</v>
      </c>
      <c r="P836">
        <f t="shared" si="158"/>
        <v>0</v>
      </c>
      <c r="Q836">
        <f t="shared" si="159"/>
        <v>0</v>
      </c>
      <c r="R836">
        <f t="shared" ref="R836:R899" si="161">IF(F836="Electrical Equipment and Machinery",1,0)</f>
        <v>0</v>
      </c>
      <c r="S836">
        <f t="shared" ref="S836:S899" si="162">IF(F836="Aerospace &amp; Defense",1,0)</f>
        <v>0</v>
      </c>
      <c r="T836">
        <f t="shared" ref="T836:T899" si="163">IF(F836="Food &amp; Beverage Processing",1,0)</f>
        <v>0</v>
      </c>
      <c r="U836">
        <f t="shared" si="160"/>
        <v>0</v>
      </c>
      <c r="V836">
        <f t="shared" si="152"/>
        <v>0</v>
      </c>
      <c r="W836">
        <f t="shared" si="153"/>
        <v>0</v>
      </c>
      <c r="X836">
        <f t="shared" si="154"/>
        <v>0</v>
      </c>
      <c r="Y836">
        <f t="shared" si="155"/>
        <v>0</v>
      </c>
    </row>
    <row r="837" spans="1:25" x14ac:dyDescent="0.25">
      <c r="A837" t="s">
        <v>1177</v>
      </c>
      <c r="B837" t="s">
        <v>282</v>
      </c>
      <c r="C837">
        <v>2013</v>
      </c>
      <c r="D837" t="s">
        <v>1178</v>
      </c>
      <c r="E837" t="s">
        <v>1179</v>
      </c>
      <c r="F837" t="s">
        <v>20</v>
      </c>
      <c r="G837" t="s">
        <v>21</v>
      </c>
      <c r="H837">
        <v>230000</v>
      </c>
      <c r="I837">
        <v>1428443139.95524</v>
      </c>
      <c r="J837">
        <v>1341364193.4928601</v>
      </c>
      <c r="K837">
        <v>3801378275.0903802</v>
      </c>
      <c r="L837">
        <v>1</v>
      </c>
      <c r="M837">
        <v>0</v>
      </c>
      <c r="N837">
        <f t="shared" si="156"/>
        <v>1</v>
      </c>
      <c r="O837">
        <f t="shared" si="157"/>
        <v>0</v>
      </c>
      <c r="P837">
        <f t="shared" si="158"/>
        <v>0</v>
      </c>
      <c r="Q837">
        <f t="shared" si="159"/>
        <v>0</v>
      </c>
      <c r="R837">
        <f t="shared" si="161"/>
        <v>0</v>
      </c>
      <c r="S837">
        <f t="shared" si="162"/>
        <v>0</v>
      </c>
      <c r="T837">
        <f t="shared" si="163"/>
        <v>0</v>
      </c>
      <c r="U837">
        <f t="shared" si="160"/>
        <v>0</v>
      </c>
      <c r="V837">
        <f t="shared" si="152"/>
        <v>0</v>
      </c>
      <c r="W837">
        <f t="shared" si="153"/>
        <v>0</v>
      </c>
      <c r="X837">
        <f t="shared" si="154"/>
        <v>0</v>
      </c>
      <c r="Y837">
        <f t="shared" si="155"/>
        <v>0</v>
      </c>
    </row>
    <row r="838" spans="1:25" x14ac:dyDescent="0.25">
      <c r="A838" t="s">
        <v>1180</v>
      </c>
      <c r="B838" t="s">
        <v>23</v>
      </c>
      <c r="C838">
        <v>2013</v>
      </c>
      <c r="D838" t="s">
        <v>1181</v>
      </c>
      <c r="E838" t="s">
        <v>1182</v>
      </c>
      <c r="F838" t="s">
        <v>145</v>
      </c>
      <c r="G838" t="s">
        <v>30</v>
      </c>
      <c r="H838">
        <v>9313462</v>
      </c>
      <c r="I838">
        <v>1062724324.32432</v>
      </c>
      <c r="J838">
        <v>925506306.306306</v>
      </c>
      <c r="K838">
        <v>1076144144.14414</v>
      </c>
      <c r="L838">
        <v>1</v>
      </c>
      <c r="M838">
        <v>1</v>
      </c>
      <c r="N838">
        <f t="shared" si="156"/>
        <v>0</v>
      </c>
      <c r="O838">
        <f t="shared" si="157"/>
        <v>0</v>
      </c>
      <c r="P838">
        <f t="shared" si="158"/>
        <v>0</v>
      </c>
      <c r="Q838">
        <f t="shared" si="159"/>
        <v>0</v>
      </c>
      <c r="R838">
        <f t="shared" si="161"/>
        <v>0</v>
      </c>
      <c r="S838">
        <f t="shared" si="162"/>
        <v>0</v>
      </c>
      <c r="T838">
        <f t="shared" si="163"/>
        <v>0</v>
      </c>
      <c r="U838">
        <f t="shared" si="160"/>
        <v>0</v>
      </c>
      <c r="V838">
        <f t="shared" ref="V838:V901" si="164">IF(F838="Construction Materials",1,0)</f>
        <v>1</v>
      </c>
      <c r="W838">
        <f t="shared" ref="W838:W901" si="165">IF(F838="Building Products",1,0)</f>
        <v>0</v>
      </c>
      <c r="X838">
        <f t="shared" ref="X838:X901" si="166">IF(F838="Tires",1,0)</f>
        <v>0</v>
      </c>
      <c r="Y838">
        <f t="shared" ref="Y838:Y901" si="167">IF(F838="Home building",1,0)</f>
        <v>0</v>
      </c>
    </row>
    <row r="839" spans="1:25" x14ac:dyDescent="0.25">
      <c r="A839" t="s">
        <v>1183</v>
      </c>
      <c r="B839" t="s">
        <v>1003</v>
      </c>
      <c r="C839">
        <v>2013</v>
      </c>
      <c r="D839" t="s">
        <v>1184</v>
      </c>
      <c r="E839" t="s">
        <v>1185</v>
      </c>
      <c r="F839" t="s">
        <v>145</v>
      </c>
      <c r="G839" t="s">
        <v>30</v>
      </c>
      <c r="H839">
        <v>23790000</v>
      </c>
      <c r="I839">
        <v>13328990843.6887</v>
      </c>
      <c r="J839">
        <v>12409297809.025499</v>
      </c>
      <c r="K839">
        <v>12935681360.366301</v>
      </c>
      <c r="L839">
        <v>1</v>
      </c>
      <c r="M839">
        <v>1</v>
      </c>
      <c r="N839">
        <f t="shared" si="156"/>
        <v>0</v>
      </c>
      <c r="O839">
        <f t="shared" si="157"/>
        <v>0</v>
      </c>
      <c r="P839">
        <f t="shared" si="158"/>
        <v>0</v>
      </c>
      <c r="Q839">
        <f t="shared" si="159"/>
        <v>0</v>
      </c>
      <c r="R839">
        <f t="shared" si="161"/>
        <v>0</v>
      </c>
      <c r="S839">
        <f t="shared" si="162"/>
        <v>0</v>
      </c>
      <c r="T839">
        <f t="shared" si="163"/>
        <v>0</v>
      </c>
      <c r="U839">
        <f t="shared" si="160"/>
        <v>0</v>
      </c>
      <c r="V839">
        <f t="shared" si="164"/>
        <v>1</v>
      </c>
      <c r="W839">
        <f t="shared" si="165"/>
        <v>0</v>
      </c>
      <c r="X839">
        <f t="shared" si="166"/>
        <v>0</v>
      </c>
      <c r="Y839">
        <f t="shared" si="167"/>
        <v>0</v>
      </c>
    </row>
    <row r="840" spans="1:25" x14ac:dyDescent="0.25">
      <c r="A840" t="s">
        <v>1186</v>
      </c>
      <c r="B840" t="s">
        <v>49</v>
      </c>
      <c r="C840">
        <v>2013</v>
      </c>
      <c r="D840" t="s">
        <v>1187</v>
      </c>
      <c r="E840" t="s">
        <v>1188</v>
      </c>
      <c r="F840" t="s">
        <v>102</v>
      </c>
      <c r="G840" t="s">
        <v>30</v>
      </c>
      <c r="H840">
        <v>2335921</v>
      </c>
      <c r="I840">
        <v>99513970143.880295</v>
      </c>
      <c r="J840">
        <v>90797577565.479004</v>
      </c>
      <c r="K840">
        <v>139188407287.87601</v>
      </c>
      <c r="L840">
        <v>1</v>
      </c>
      <c r="M840">
        <v>1</v>
      </c>
      <c r="N840">
        <f t="shared" si="156"/>
        <v>0</v>
      </c>
      <c r="O840">
        <f t="shared" si="157"/>
        <v>0</v>
      </c>
      <c r="P840">
        <f t="shared" si="158"/>
        <v>0</v>
      </c>
      <c r="Q840">
        <f t="shared" si="159"/>
        <v>0</v>
      </c>
      <c r="R840">
        <f t="shared" si="161"/>
        <v>1</v>
      </c>
      <c r="S840">
        <f t="shared" si="162"/>
        <v>0</v>
      </c>
      <c r="T840">
        <f t="shared" si="163"/>
        <v>0</v>
      </c>
      <c r="U840">
        <f t="shared" si="160"/>
        <v>0</v>
      </c>
      <c r="V840">
        <f t="shared" si="164"/>
        <v>0</v>
      </c>
      <c r="W840">
        <f t="shared" si="165"/>
        <v>0</v>
      </c>
      <c r="X840">
        <f t="shared" si="166"/>
        <v>0</v>
      </c>
      <c r="Y840">
        <f t="shared" si="167"/>
        <v>0</v>
      </c>
    </row>
    <row r="841" spans="1:25" x14ac:dyDescent="0.25">
      <c r="A841" t="s">
        <v>1189</v>
      </c>
      <c r="B841" t="s">
        <v>71</v>
      </c>
      <c r="C841">
        <v>2013</v>
      </c>
      <c r="D841" t="s">
        <v>1190</v>
      </c>
      <c r="E841" t="s">
        <v>1191</v>
      </c>
      <c r="F841" t="s">
        <v>20</v>
      </c>
      <c r="G841" t="s">
        <v>30</v>
      </c>
      <c r="H841">
        <v>224272</v>
      </c>
      <c r="I841">
        <v>2623000000</v>
      </c>
      <c r="J841">
        <v>1964000000</v>
      </c>
      <c r="K841">
        <v>3820000000</v>
      </c>
      <c r="L841">
        <v>1</v>
      </c>
      <c r="M841">
        <v>1</v>
      </c>
      <c r="N841">
        <f t="shared" si="156"/>
        <v>1</v>
      </c>
      <c r="O841">
        <f t="shared" si="157"/>
        <v>0</v>
      </c>
      <c r="P841">
        <f t="shared" si="158"/>
        <v>0</v>
      </c>
      <c r="Q841">
        <f t="shared" si="159"/>
        <v>0</v>
      </c>
      <c r="R841">
        <f t="shared" si="161"/>
        <v>0</v>
      </c>
      <c r="S841">
        <f t="shared" si="162"/>
        <v>0</v>
      </c>
      <c r="T841">
        <f t="shared" si="163"/>
        <v>0</v>
      </c>
      <c r="U841">
        <f t="shared" si="160"/>
        <v>0</v>
      </c>
      <c r="V841">
        <f t="shared" si="164"/>
        <v>0</v>
      </c>
      <c r="W841">
        <f t="shared" si="165"/>
        <v>0</v>
      </c>
      <c r="X841">
        <f t="shared" si="166"/>
        <v>0</v>
      </c>
      <c r="Y841">
        <f t="shared" si="167"/>
        <v>0</v>
      </c>
    </row>
    <row r="842" spans="1:25" x14ac:dyDescent="0.25">
      <c r="A842" t="s">
        <v>1192</v>
      </c>
      <c r="B842" t="s">
        <v>549</v>
      </c>
      <c r="C842">
        <v>2013</v>
      </c>
      <c r="D842" t="s">
        <v>1193</v>
      </c>
      <c r="E842" t="s">
        <v>1194</v>
      </c>
      <c r="F842" t="s">
        <v>39</v>
      </c>
      <c r="G842" t="s">
        <v>30</v>
      </c>
      <c r="H842">
        <v>14095362</v>
      </c>
      <c r="I842">
        <v>11818167356.029301</v>
      </c>
      <c r="J842">
        <v>11599825007.954201</v>
      </c>
      <c r="K842">
        <v>17533407572.383099</v>
      </c>
      <c r="L842">
        <v>1</v>
      </c>
      <c r="M842">
        <v>1</v>
      </c>
      <c r="N842">
        <f t="shared" si="156"/>
        <v>0</v>
      </c>
      <c r="O842">
        <f t="shared" si="157"/>
        <v>0</v>
      </c>
      <c r="P842">
        <f t="shared" si="158"/>
        <v>1</v>
      </c>
      <c r="Q842">
        <f t="shared" si="159"/>
        <v>0</v>
      </c>
      <c r="R842">
        <f t="shared" si="161"/>
        <v>0</v>
      </c>
      <c r="S842">
        <f t="shared" si="162"/>
        <v>0</v>
      </c>
      <c r="T842">
        <f t="shared" si="163"/>
        <v>0</v>
      </c>
      <c r="U842">
        <f t="shared" si="160"/>
        <v>0</v>
      </c>
      <c r="V842">
        <f t="shared" si="164"/>
        <v>0</v>
      </c>
      <c r="W842">
        <f t="shared" si="165"/>
        <v>0</v>
      </c>
      <c r="X842">
        <f t="shared" si="166"/>
        <v>0</v>
      </c>
      <c r="Y842">
        <f t="shared" si="167"/>
        <v>0</v>
      </c>
    </row>
    <row r="843" spans="1:25" x14ac:dyDescent="0.25">
      <c r="A843" t="s">
        <v>1195</v>
      </c>
      <c r="B843" t="s">
        <v>56</v>
      </c>
      <c r="C843">
        <v>2013</v>
      </c>
      <c r="D843" t="s">
        <v>1196</v>
      </c>
      <c r="E843" t="s">
        <v>1197</v>
      </c>
      <c r="F843" t="s">
        <v>20</v>
      </c>
      <c r="G843" t="s">
        <v>21</v>
      </c>
      <c r="H843">
        <v>95000</v>
      </c>
      <c r="I843">
        <v>616075788.51061797</v>
      </c>
      <c r="J843">
        <v>610199951.84668005</v>
      </c>
      <c r="K843">
        <v>160069220.397746</v>
      </c>
      <c r="L843">
        <v>1</v>
      </c>
      <c r="M843">
        <v>0</v>
      </c>
      <c r="N843">
        <f t="shared" si="156"/>
        <v>1</v>
      </c>
      <c r="O843">
        <f t="shared" si="157"/>
        <v>0</v>
      </c>
      <c r="P843">
        <f t="shared" si="158"/>
        <v>0</v>
      </c>
      <c r="Q843">
        <f t="shared" si="159"/>
        <v>0</v>
      </c>
      <c r="R843">
        <f t="shared" si="161"/>
        <v>0</v>
      </c>
      <c r="S843">
        <f t="shared" si="162"/>
        <v>0</v>
      </c>
      <c r="T843">
        <f t="shared" si="163"/>
        <v>0</v>
      </c>
      <c r="U843">
        <f t="shared" si="160"/>
        <v>0</v>
      </c>
      <c r="V843">
        <f t="shared" si="164"/>
        <v>0</v>
      </c>
      <c r="W843">
        <f t="shared" si="165"/>
        <v>0</v>
      </c>
      <c r="X843">
        <f t="shared" si="166"/>
        <v>0</v>
      </c>
      <c r="Y843">
        <f t="shared" si="167"/>
        <v>0</v>
      </c>
    </row>
    <row r="844" spans="1:25" x14ac:dyDescent="0.25">
      <c r="A844" t="s">
        <v>1198</v>
      </c>
      <c r="B844" t="s">
        <v>23</v>
      </c>
      <c r="C844">
        <v>2013</v>
      </c>
      <c r="D844" t="s">
        <v>1199</v>
      </c>
      <c r="E844" t="s">
        <v>1200</v>
      </c>
      <c r="F844" t="s">
        <v>163</v>
      </c>
      <c r="G844" t="s">
        <v>21</v>
      </c>
      <c r="H844">
        <v>57000</v>
      </c>
      <c r="I844">
        <v>872178101.04187095</v>
      </c>
      <c r="J844">
        <v>767381560.84135997</v>
      </c>
      <c r="K844">
        <v>1381873402.79143</v>
      </c>
      <c r="L844">
        <v>1</v>
      </c>
      <c r="M844">
        <v>0</v>
      </c>
      <c r="N844">
        <f t="shared" si="156"/>
        <v>0</v>
      </c>
      <c r="O844">
        <f t="shared" si="157"/>
        <v>0</v>
      </c>
      <c r="P844">
        <f t="shared" si="158"/>
        <v>0</v>
      </c>
      <c r="Q844">
        <f t="shared" si="159"/>
        <v>0</v>
      </c>
      <c r="R844">
        <f t="shared" si="161"/>
        <v>0</v>
      </c>
      <c r="S844">
        <f t="shared" si="162"/>
        <v>0</v>
      </c>
      <c r="T844">
        <f t="shared" si="163"/>
        <v>0</v>
      </c>
      <c r="U844">
        <f t="shared" si="160"/>
        <v>0</v>
      </c>
      <c r="V844">
        <f t="shared" si="164"/>
        <v>0</v>
      </c>
      <c r="W844">
        <f t="shared" si="165"/>
        <v>1</v>
      </c>
      <c r="X844">
        <f t="shared" si="166"/>
        <v>0</v>
      </c>
      <c r="Y844">
        <f t="shared" si="167"/>
        <v>0</v>
      </c>
    </row>
    <row r="845" spans="1:25" x14ac:dyDescent="0.25">
      <c r="A845" t="s">
        <v>1201</v>
      </c>
      <c r="B845" t="s">
        <v>71</v>
      </c>
      <c r="C845">
        <v>2013</v>
      </c>
      <c r="D845" t="s">
        <v>1202</v>
      </c>
      <c r="E845" t="s">
        <v>1203</v>
      </c>
      <c r="F845" t="s">
        <v>39</v>
      </c>
      <c r="G845" t="s">
        <v>21</v>
      </c>
      <c r="H845">
        <v>3109800</v>
      </c>
      <c r="I845">
        <v>3534372000</v>
      </c>
      <c r="J845">
        <v>3368385000</v>
      </c>
      <c r="K845">
        <v>4254637000</v>
      </c>
      <c r="L845">
        <v>1</v>
      </c>
      <c r="M845">
        <v>0</v>
      </c>
      <c r="N845">
        <f t="shared" si="156"/>
        <v>0</v>
      </c>
      <c r="O845">
        <f t="shared" si="157"/>
        <v>0</v>
      </c>
      <c r="P845">
        <f t="shared" si="158"/>
        <v>1</v>
      </c>
      <c r="Q845">
        <f t="shared" si="159"/>
        <v>0</v>
      </c>
      <c r="R845">
        <f t="shared" si="161"/>
        <v>0</v>
      </c>
      <c r="S845">
        <f t="shared" si="162"/>
        <v>0</v>
      </c>
      <c r="T845">
        <f t="shared" si="163"/>
        <v>0</v>
      </c>
      <c r="U845">
        <f t="shared" si="160"/>
        <v>0</v>
      </c>
      <c r="V845">
        <f t="shared" si="164"/>
        <v>0</v>
      </c>
      <c r="W845">
        <f t="shared" si="165"/>
        <v>0</v>
      </c>
      <c r="X845">
        <f t="shared" si="166"/>
        <v>0</v>
      </c>
      <c r="Y845">
        <f t="shared" si="167"/>
        <v>0</v>
      </c>
    </row>
    <row r="846" spans="1:25" x14ac:dyDescent="0.25">
      <c r="A846" t="s">
        <v>1204</v>
      </c>
      <c r="B846" t="s">
        <v>396</v>
      </c>
      <c r="C846">
        <v>2013</v>
      </c>
      <c r="D846" t="s">
        <v>1205</v>
      </c>
      <c r="E846" t="s">
        <v>1206</v>
      </c>
      <c r="F846" t="s">
        <v>20</v>
      </c>
      <c r="G846" t="s">
        <v>30</v>
      </c>
      <c r="H846">
        <v>13501454</v>
      </c>
      <c r="I846">
        <v>14394659066.92</v>
      </c>
      <c r="J846">
        <v>12836447118.429399</v>
      </c>
      <c r="K846">
        <v>24184610512.982899</v>
      </c>
      <c r="L846">
        <v>1</v>
      </c>
      <c r="M846">
        <v>1</v>
      </c>
      <c r="N846">
        <f t="shared" si="156"/>
        <v>1</v>
      </c>
      <c r="O846">
        <f t="shared" si="157"/>
        <v>0</v>
      </c>
      <c r="P846">
        <f t="shared" si="158"/>
        <v>0</v>
      </c>
      <c r="Q846">
        <f t="shared" si="159"/>
        <v>0</v>
      </c>
      <c r="R846">
        <f t="shared" si="161"/>
        <v>0</v>
      </c>
      <c r="S846">
        <f t="shared" si="162"/>
        <v>0</v>
      </c>
      <c r="T846">
        <f t="shared" si="163"/>
        <v>0</v>
      </c>
      <c r="U846">
        <f t="shared" si="160"/>
        <v>0</v>
      </c>
      <c r="V846">
        <f t="shared" si="164"/>
        <v>0</v>
      </c>
      <c r="W846">
        <f t="shared" si="165"/>
        <v>0</v>
      </c>
      <c r="X846">
        <f t="shared" si="166"/>
        <v>0</v>
      </c>
      <c r="Y846">
        <f t="shared" si="167"/>
        <v>0</v>
      </c>
    </row>
    <row r="847" spans="1:25" x14ac:dyDescent="0.25">
      <c r="A847" t="s">
        <v>1207</v>
      </c>
      <c r="B847" t="s">
        <v>171</v>
      </c>
      <c r="C847">
        <v>2013</v>
      </c>
      <c r="D847" t="s">
        <v>1208</v>
      </c>
      <c r="E847" t="s">
        <v>1209</v>
      </c>
      <c r="F847" t="s">
        <v>20</v>
      </c>
      <c r="G847" t="s">
        <v>21</v>
      </c>
      <c r="H847">
        <v>52000</v>
      </c>
      <c r="I847">
        <v>624139268.61291897</v>
      </c>
      <c r="J847">
        <v>526498077.32026601</v>
      </c>
      <c r="K847">
        <v>496005731.95139402</v>
      </c>
      <c r="L847">
        <v>1</v>
      </c>
      <c r="M847">
        <v>0</v>
      </c>
      <c r="N847">
        <f t="shared" si="156"/>
        <v>1</v>
      </c>
      <c r="O847">
        <f t="shared" si="157"/>
        <v>0</v>
      </c>
      <c r="P847">
        <f t="shared" si="158"/>
        <v>0</v>
      </c>
      <c r="Q847">
        <f t="shared" si="159"/>
        <v>0</v>
      </c>
      <c r="R847">
        <f t="shared" si="161"/>
        <v>0</v>
      </c>
      <c r="S847">
        <f t="shared" si="162"/>
        <v>0</v>
      </c>
      <c r="T847">
        <f t="shared" si="163"/>
        <v>0</v>
      </c>
      <c r="U847">
        <f t="shared" si="160"/>
        <v>0</v>
      </c>
      <c r="V847">
        <f t="shared" si="164"/>
        <v>0</v>
      </c>
      <c r="W847">
        <f t="shared" si="165"/>
        <v>0</v>
      </c>
      <c r="X847">
        <f t="shared" si="166"/>
        <v>0</v>
      </c>
      <c r="Y847">
        <f t="shared" si="167"/>
        <v>0</v>
      </c>
    </row>
    <row r="848" spans="1:25" x14ac:dyDescent="0.25">
      <c r="A848" t="s">
        <v>1210</v>
      </c>
      <c r="B848" t="s">
        <v>674</v>
      </c>
      <c r="C848">
        <v>2013</v>
      </c>
      <c r="D848" t="s">
        <v>1211</v>
      </c>
      <c r="E848" t="s">
        <v>1212</v>
      </c>
      <c r="F848" t="s">
        <v>20</v>
      </c>
      <c r="G848" t="s">
        <v>21</v>
      </c>
      <c r="H848">
        <v>14800</v>
      </c>
      <c r="I848">
        <v>183262865.544846</v>
      </c>
      <c r="J848">
        <v>169776507.106682</v>
      </c>
      <c r="K848">
        <v>167294232.96846899</v>
      </c>
      <c r="L848">
        <v>1</v>
      </c>
      <c r="M848">
        <v>0</v>
      </c>
      <c r="N848">
        <f t="shared" si="156"/>
        <v>1</v>
      </c>
      <c r="O848">
        <f t="shared" si="157"/>
        <v>0</v>
      </c>
      <c r="P848">
        <f t="shared" si="158"/>
        <v>0</v>
      </c>
      <c r="Q848">
        <f t="shared" si="159"/>
        <v>0</v>
      </c>
      <c r="R848">
        <f t="shared" si="161"/>
        <v>0</v>
      </c>
      <c r="S848">
        <f t="shared" si="162"/>
        <v>0</v>
      </c>
      <c r="T848">
        <f t="shared" si="163"/>
        <v>0</v>
      </c>
      <c r="U848">
        <f t="shared" si="160"/>
        <v>0</v>
      </c>
      <c r="V848">
        <f t="shared" si="164"/>
        <v>0</v>
      </c>
      <c r="W848">
        <f t="shared" si="165"/>
        <v>0</v>
      </c>
      <c r="X848">
        <f t="shared" si="166"/>
        <v>0</v>
      </c>
      <c r="Y848">
        <f t="shared" si="167"/>
        <v>0</v>
      </c>
    </row>
    <row r="849" spans="1:25" x14ac:dyDescent="0.25">
      <c r="A849" t="s">
        <v>1213</v>
      </c>
      <c r="B849" t="s">
        <v>1214</v>
      </c>
      <c r="C849">
        <v>2013</v>
      </c>
      <c r="D849" t="s">
        <v>1215</v>
      </c>
      <c r="E849" t="s">
        <v>1216</v>
      </c>
      <c r="F849" t="s">
        <v>43</v>
      </c>
      <c r="G849" t="s">
        <v>21</v>
      </c>
      <c r="H849">
        <v>1740000</v>
      </c>
      <c r="I849">
        <v>6669266000</v>
      </c>
      <c r="J849">
        <v>3560383000</v>
      </c>
      <c r="K849">
        <v>10383749000</v>
      </c>
      <c r="L849">
        <v>1</v>
      </c>
      <c r="M849">
        <v>0</v>
      </c>
      <c r="N849">
        <f t="shared" si="156"/>
        <v>0</v>
      </c>
      <c r="O849">
        <f t="shared" si="157"/>
        <v>0</v>
      </c>
      <c r="P849">
        <f t="shared" si="158"/>
        <v>0</v>
      </c>
      <c r="Q849">
        <f t="shared" si="159"/>
        <v>1</v>
      </c>
      <c r="R849">
        <f t="shared" si="161"/>
        <v>0</v>
      </c>
      <c r="S849">
        <f t="shared" si="162"/>
        <v>0</v>
      </c>
      <c r="T849">
        <f t="shared" si="163"/>
        <v>0</v>
      </c>
      <c r="U849">
        <f t="shared" si="160"/>
        <v>0</v>
      </c>
      <c r="V849">
        <f t="shared" si="164"/>
        <v>0</v>
      </c>
      <c r="W849">
        <f t="shared" si="165"/>
        <v>0</v>
      </c>
      <c r="X849">
        <f t="shared" si="166"/>
        <v>0</v>
      </c>
      <c r="Y849">
        <f t="shared" si="167"/>
        <v>0</v>
      </c>
    </row>
    <row r="850" spans="1:25" x14ac:dyDescent="0.25">
      <c r="A850" t="s">
        <v>1217</v>
      </c>
      <c r="B850" t="s">
        <v>71</v>
      </c>
      <c r="C850">
        <v>2013</v>
      </c>
      <c r="D850" t="s">
        <v>1218</v>
      </c>
      <c r="E850" t="s">
        <v>1219</v>
      </c>
      <c r="F850" t="s">
        <v>39</v>
      </c>
      <c r="G850" t="s">
        <v>30</v>
      </c>
      <c r="H850">
        <v>17996958</v>
      </c>
      <c r="I850">
        <v>17088000000</v>
      </c>
      <c r="J850">
        <v>16465000000</v>
      </c>
      <c r="K850">
        <v>18596000000</v>
      </c>
      <c r="L850">
        <v>1</v>
      </c>
      <c r="M850">
        <v>1</v>
      </c>
      <c r="N850">
        <f t="shared" si="156"/>
        <v>0</v>
      </c>
      <c r="O850">
        <f t="shared" si="157"/>
        <v>0</v>
      </c>
      <c r="P850">
        <f t="shared" si="158"/>
        <v>1</v>
      </c>
      <c r="Q850">
        <f t="shared" si="159"/>
        <v>0</v>
      </c>
      <c r="R850">
        <f t="shared" si="161"/>
        <v>0</v>
      </c>
      <c r="S850">
        <f t="shared" si="162"/>
        <v>0</v>
      </c>
      <c r="T850">
        <f t="shared" si="163"/>
        <v>0</v>
      </c>
      <c r="U850">
        <f t="shared" si="160"/>
        <v>0</v>
      </c>
      <c r="V850">
        <f t="shared" si="164"/>
        <v>0</v>
      </c>
      <c r="W850">
        <f t="shared" si="165"/>
        <v>0</v>
      </c>
      <c r="X850">
        <f t="shared" si="166"/>
        <v>0</v>
      </c>
      <c r="Y850">
        <f t="shared" si="167"/>
        <v>0</v>
      </c>
    </row>
    <row r="851" spans="1:25" x14ac:dyDescent="0.25">
      <c r="A851" t="s">
        <v>1220</v>
      </c>
      <c r="B851" t="s">
        <v>1124</v>
      </c>
      <c r="C851">
        <v>2013</v>
      </c>
      <c r="D851" t="s">
        <v>1221</v>
      </c>
      <c r="E851" t="s">
        <v>1222</v>
      </c>
      <c r="F851" t="s">
        <v>43</v>
      </c>
      <c r="G851" t="s">
        <v>30</v>
      </c>
      <c r="H851">
        <v>10749986</v>
      </c>
      <c r="I851">
        <v>5989443880.2203598</v>
      </c>
      <c r="J851">
        <v>6004216292.7399797</v>
      </c>
      <c r="K851">
        <v>9020250515.4956493</v>
      </c>
      <c r="L851">
        <v>1</v>
      </c>
      <c r="M851">
        <v>1</v>
      </c>
      <c r="N851">
        <f t="shared" si="156"/>
        <v>0</v>
      </c>
      <c r="O851">
        <f t="shared" si="157"/>
        <v>0</v>
      </c>
      <c r="P851">
        <f t="shared" si="158"/>
        <v>0</v>
      </c>
      <c r="Q851">
        <f t="shared" si="159"/>
        <v>1</v>
      </c>
      <c r="R851">
        <f t="shared" si="161"/>
        <v>0</v>
      </c>
      <c r="S851">
        <f t="shared" si="162"/>
        <v>0</v>
      </c>
      <c r="T851">
        <f t="shared" si="163"/>
        <v>0</v>
      </c>
      <c r="U851">
        <f t="shared" si="160"/>
        <v>0</v>
      </c>
      <c r="V851">
        <f t="shared" si="164"/>
        <v>0</v>
      </c>
      <c r="W851">
        <f t="shared" si="165"/>
        <v>0</v>
      </c>
      <c r="X851">
        <f t="shared" si="166"/>
        <v>0</v>
      </c>
      <c r="Y851">
        <f t="shared" si="167"/>
        <v>0</v>
      </c>
    </row>
    <row r="852" spans="1:25" x14ac:dyDescent="0.25">
      <c r="A852" t="s">
        <v>1223</v>
      </c>
      <c r="B852" t="s">
        <v>23</v>
      </c>
      <c r="C852">
        <v>2013</v>
      </c>
      <c r="D852" t="s">
        <v>1224</v>
      </c>
      <c r="E852" t="s">
        <v>1225</v>
      </c>
      <c r="F852" t="s">
        <v>43</v>
      </c>
      <c r="G852" t="s">
        <v>21</v>
      </c>
      <c r="H852">
        <v>3390000</v>
      </c>
      <c r="I852">
        <v>9172706899.9410305</v>
      </c>
      <c r="J852">
        <v>8298158049.9312</v>
      </c>
      <c r="K852">
        <v>15430290937.684299</v>
      </c>
      <c r="L852">
        <v>1</v>
      </c>
      <c r="M852">
        <v>0</v>
      </c>
      <c r="N852">
        <f t="shared" si="156"/>
        <v>0</v>
      </c>
      <c r="O852">
        <f t="shared" si="157"/>
        <v>0</v>
      </c>
      <c r="P852">
        <f t="shared" si="158"/>
        <v>0</v>
      </c>
      <c r="Q852">
        <f t="shared" si="159"/>
        <v>1</v>
      </c>
      <c r="R852">
        <f t="shared" si="161"/>
        <v>0</v>
      </c>
      <c r="S852">
        <f t="shared" si="162"/>
        <v>0</v>
      </c>
      <c r="T852">
        <f t="shared" si="163"/>
        <v>0</v>
      </c>
      <c r="U852">
        <f t="shared" si="160"/>
        <v>0</v>
      </c>
      <c r="V852">
        <f t="shared" si="164"/>
        <v>0</v>
      </c>
      <c r="W852">
        <f t="shared" si="165"/>
        <v>0</v>
      </c>
      <c r="X852">
        <f t="shared" si="166"/>
        <v>0</v>
      </c>
      <c r="Y852">
        <f t="shared" si="167"/>
        <v>0</v>
      </c>
    </row>
    <row r="853" spans="1:25" x14ac:dyDescent="0.25">
      <c r="A853" t="s">
        <v>1226</v>
      </c>
      <c r="B853" t="s">
        <v>485</v>
      </c>
      <c r="C853">
        <v>2013</v>
      </c>
      <c r="D853" t="s">
        <v>1227</v>
      </c>
      <c r="E853" t="s">
        <v>1228</v>
      </c>
      <c r="F853" t="s">
        <v>156</v>
      </c>
      <c r="G853" t="s">
        <v>30</v>
      </c>
      <c r="H853">
        <v>4729000</v>
      </c>
      <c r="I853">
        <v>14269316022.7992</v>
      </c>
      <c r="J853">
        <v>13344416297.234501</v>
      </c>
      <c r="K853">
        <v>18858190838.083199</v>
      </c>
      <c r="L853">
        <v>1</v>
      </c>
      <c r="M853">
        <v>1</v>
      </c>
      <c r="N853">
        <f t="shared" si="156"/>
        <v>0</v>
      </c>
      <c r="O853">
        <f t="shared" si="157"/>
        <v>0</v>
      </c>
      <c r="P853">
        <f t="shared" si="158"/>
        <v>0</v>
      </c>
      <c r="Q853">
        <f t="shared" si="159"/>
        <v>0</v>
      </c>
      <c r="R853">
        <f t="shared" si="161"/>
        <v>0</v>
      </c>
      <c r="S853">
        <f t="shared" si="162"/>
        <v>0</v>
      </c>
      <c r="T853">
        <f t="shared" si="163"/>
        <v>0</v>
      </c>
      <c r="U853">
        <f t="shared" si="160"/>
        <v>0</v>
      </c>
      <c r="V853">
        <f t="shared" si="164"/>
        <v>0</v>
      </c>
      <c r="W853">
        <f t="shared" si="165"/>
        <v>0</v>
      </c>
      <c r="X853">
        <f t="shared" si="166"/>
        <v>0</v>
      </c>
      <c r="Y853">
        <f t="shared" si="167"/>
        <v>0</v>
      </c>
    </row>
    <row r="854" spans="1:25" x14ac:dyDescent="0.25">
      <c r="A854" t="s">
        <v>1229</v>
      </c>
      <c r="B854" t="s">
        <v>104</v>
      </c>
      <c r="C854">
        <v>2013</v>
      </c>
      <c r="D854" t="s">
        <v>1230</v>
      </c>
      <c r="E854" t="s">
        <v>1231</v>
      </c>
      <c r="F854" t="s">
        <v>156</v>
      </c>
      <c r="G854" t="s">
        <v>21</v>
      </c>
      <c r="H854">
        <v>3200</v>
      </c>
      <c r="I854">
        <v>32427035</v>
      </c>
      <c r="J854">
        <v>56228948</v>
      </c>
      <c r="K854">
        <v>148592999</v>
      </c>
      <c r="L854">
        <v>1</v>
      </c>
      <c r="M854">
        <v>0</v>
      </c>
      <c r="N854">
        <f t="shared" si="156"/>
        <v>0</v>
      </c>
      <c r="O854">
        <f t="shared" si="157"/>
        <v>0</v>
      </c>
      <c r="P854">
        <f t="shared" si="158"/>
        <v>0</v>
      </c>
      <c r="Q854">
        <f t="shared" si="159"/>
        <v>0</v>
      </c>
      <c r="R854">
        <f t="shared" si="161"/>
        <v>0</v>
      </c>
      <c r="S854">
        <f t="shared" si="162"/>
        <v>0</v>
      </c>
      <c r="T854">
        <f t="shared" si="163"/>
        <v>0</v>
      </c>
      <c r="U854">
        <f t="shared" si="160"/>
        <v>0</v>
      </c>
      <c r="V854">
        <f t="shared" si="164"/>
        <v>0</v>
      </c>
      <c r="W854">
        <f t="shared" si="165"/>
        <v>0</v>
      </c>
      <c r="X854">
        <f t="shared" si="166"/>
        <v>0</v>
      </c>
      <c r="Y854">
        <f t="shared" si="167"/>
        <v>0</v>
      </c>
    </row>
    <row r="855" spans="1:25" x14ac:dyDescent="0.25">
      <c r="A855" t="s">
        <v>1232</v>
      </c>
      <c r="B855" t="s">
        <v>17</v>
      </c>
      <c r="C855">
        <v>2013</v>
      </c>
      <c r="D855" t="s">
        <v>1233</v>
      </c>
      <c r="E855" t="s">
        <v>1234</v>
      </c>
      <c r="F855" t="s">
        <v>20</v>
      </c>
      <c r="G855" t="s">
        <v>30</v>
      </c>
      <c r="H855">
        <v>4237000</v>
      </c>
      <c r="I855">
        <v>23528010629.303101</v>
      </c>
      <c r="J855">
        <v>22940427587.872898</v>
      </c>
      <c r="K855">
        <v>28227479164.150299</v>
      </c>
      <c r="L855">
        <v>1</v>
      </c>
      <c r="M855">
        <v>1</v>
      </c>
      <c r="N855">
        <f t="shared" si="156"/>
        <v>1</v>
      </c>
      <c r="O855">
        <f t="shared" si="157"/>
        <v>0</v>
      </c>
      <c r="P855">
        <f t="shared" si="158"/>
        <v>0</v>
      </c>
      <c r="Q855">
        <f t="shared" si="159"/>
        <v>0</v>
      </c>
      <c r="R855">
        <f t="shared" si="161"/>
        <v>0</v>
      </c>
      <c r="S855">
        <f t="shared" si="162"/>
        <v>0</v>
      </c>
      <c r="T855">
        <f t="shared" si="163"/>
        <v>0</v>
      </c>
      <c r="U855">
        <f t="shared" si="160"/>
        <v>0</v>
      </c>
      <c r="V855">
        <f t="shared" si="164"/>
        <v>0</v>
      </c>
      <c r="W855">
        <f t="shared" si="165"/>
        <v>0</v>
      </c>
      <c r="X855">
        <f t="shared" si="166"/>
        <v>0</v>
      </c>
      <c r="Y855">
        <f t="shared" si="167"/>
        <v>0</v>
      </c>
    </row>
    <row r="856" spans="1:25" x14ac:dyDescent="0.25">
      <c r="A856" t="s">
        <v>1235</v>
      </c>
      <c r="B856" t="s">
        <v>17</v>
      </c>
      <c r="C856">
        <v>2013</v>
      </c>
      <c r="D856" t="s">
        <v>1236</v>
      </c>
      <c r="E856" t="s">
        <v>1237</v>
      </c>
      <c r="F856" t="s">
        <v>1140</v>
      </c>
      <c r="G856" t="s">
        <v>30</v>
      </c>
      <c r="H856">
        <v>176941.56</v>
      </c>
      <c r="I856">
        <v>10047952651.2864</v>
      </c>
      <c r="J856">
        <v>9855187824.6165009</v>
      </c>
      <c r="K856">
        <v>6081604058.4611702</v>
      </c>
      <c r="L856">
        <v>1</v>
      </c>
      <c r="M856">
        <v>1</v>
      </c>
      <c r="N856">
        <f t="shared" si="156"/>
        <v>0</v>
      </c>
      <c r="O856">
        <f t="shared" si="157"/>
        <v>0</v>
      </c>
      <c r="P856">
        <f t="shared" si="158"/>
        <v>0</v>
      </c>
      <c r="Q856">
        <f t="shared" si="159"/>
        <v>0</v>
      </c>
      <c r="R856">
        <f t="shared" si="161"/>
        <v>0</v>
      </c>
      <c r="S856">
        <f t="shared" si="162"/>
        <v>0</v>
      </c>
      <c r="T856">
        <f t="shared" si="163"/>
        <v>0</v>
      </c>
      <c r="U856">
        <f t="shared" si="160"/>
        <v>0</v>
      </c>
      <c r="V856">
        <f t="shared" si="164"/>
        <v>0</v>
      </c>
      <c r="W856">
        <f t="shared" si="165"/>
        <v>0</v>
      </c>
      <c r="X856">
        <f t="shared" si="166"/>
        <v>0</v>
      </c>
      <c r="Y856">
        <f t="shared" si="167"/>
        <v>1</v>
      </c>
    </row>
    <row r="857" spans="1:25" x14ac:dyDescent="0.25">
      <c r="A857" t="s">
        <v>1238</v>
      </c>
      <c r="B857" t="s">
        <v>17</v>
      </c>
      <c r="C857">
        <v>2013</v>
      </c>
      <c r="D857" t="s">
        <v>1239</v>
      </c>
      <c r="E857" t="s">
        <v>1240</v>
      </c>
      <c r="F857" t="s">
        <v>43</v>
      </c>
      <c r="G857" t="s">
        <v>21</v>
      </c>
      <c r="H857">
        <v>2700000</v>
      </c>
      <c r="I857">
        <v>17796436767.725601</v>
      </c>
      <c r="J857">
        <v>18198188186.979099</v>
      </c>
      <c r="K857">
        <v>28821814228.771599</v>
      </c>
      <c r="L857">
        <v>1</v>
      </c>
      <c r="M857">
        <v>0</v>
      </c>
      <c r="N857">
        <f t="shared" si="156"/>
        <v>0</v>
      </c>
      <c r="O857">
        <f t="shared" si="157"/>
        <v>0</v>
      </c>
      <c r="P857">
        <f t="shared" si="158"/>
        <v>0</v>
      </c>
      <c r="Q857">
        <f t="shared" si="159"/>
        <v>1</v>
      </c>
      <c r="R857">
        <f t="shared" si="161"/>
        <v>0</v>
      </c>
      <c r="S857">
        <f t="shared" si="162"/>
        <v>0</v>
      </c>
      <c r="T857">
        <f t="shared" si="163"/>
        <v>0</v>
      </c>
      <c r="U857">
        <f t="shared" si="160"/>
        <v>0</v>
      </c>
      <c r="V857">
        <f t="shared" si="164"/>
        <v>0</v>
      </c>
      <c r="W857">
        <f t="shared" si="165"/>
        <v>0</v>
      </c>
      <c r="X857">
        <f t="shared" si="166"/>
        <v>0</v>
      </c>
      <c r="Y857">
        <f t="shared" si="167"/>
        <v>0</v>
      </c>
    </row>
    <row r="858" spans="1:25" x14ac:dyDescent="0.25">
      <c r="A858" t="s">
        <v>1241</v>
      </c>
      <c r="B858" t="s">
        <v>17</v>
      </c>
      <c r="C858">
        <v>2013</v>
      </c>
      <c r="D858" t="s">
        <v>1242</v>
      </c>
      <c r="E858" t="s">
        <v>1243</v>
      </c>
      <c r="F858" t="s">
        <v>145</v>
      </c>
      <c r="G858" t="s">
        <v>21</v>
      </c>
      <c r="H858">
        <v>8400000</v>
      </c>
      <c r="I858">
        <v>2621620968.7160301</v>
      </c>
      <c r="J858">
        <v>2545259089.2619901</v>
      </c>
      <c r="K858">
        <v>3743084913.63691</v>
      </c>
      <c r="L858">
        <v>1</v>
      </c>
      <c r="M858">
        <v>0</v>
      </c>
      <c r="N858">
        <f t="shared" si="156"/>
        <v>0</v>
      </c>
      <c r="O858">
        <f t="shared" si="157"/>
        <v>0</v>
      </c>
      <c r="P858">
        <f t="shared" si="158"/>
        <v>0</v>
      </c>
      <c r="Q858">
        <f t="shared" si="159"/>
        <v>0</v>
      </c>
      <c r="R858">
        <f t="shared" si="161"/>
        <v>0</v>
      </c>
      <c r="S858">
        <f t="shared" si="162"/>
        <v>0</v>
      </c>
      <c r="T858">
        <f t="shared" si="163"/>
        <v>0</v>
      </c>
      <c r="U858">
        <f t="shared" si="160"/>
        <v>0</v>
      </c>
      <c r="V858">
        <f t="shared" si="164"/>
        <v>1</v>
      </c>
      <c r="W858">
        <f t="shared" si="165"/>
        <v>0</v>
      </c>
      <c r="X858">
        <f t="shared" si="166"/>
        <v>0</v>
      </c>
      <c r="Y858">
        <f t="shared" si="167"/>
        <v>0</v>
      </c>
    </row>
    <row r="859" spans="1:25" x14ac:dyDescent="0.25">
      <c r="A859" t="s">
        <v>1244</v>
      </c>
      <c r="B859" t="s">
        <v>17</v>
      </c>
      <c r="C859">
        <v>2013</v>
      </c>
      <c r="D859" t="s">
        <v>1245</v>
      </c>
      <c r="E859" t="s">
        <v>1246</v>
      </c>
      <c r="F859" t="s">
        <v>229</v>
      </c>
      <c r="G859" t="s">
        <v>30</v>
      </c>
      <c r="H859">
        <v>756837</v>
      </c>
      <c r="I859">
        <v>8188217661.9783297</v>
      </c>
      <c r="J859">
        <v>7392852201.9829397</v>
      </c>
      <c r="K859">
        <v>8502743832.1420298</v>
      </c>
      <c r="L859">
        <v>1</v>
      </c>
      <c r="M859">
        <v>1</v>
      </c>
      <c r="N859">
        <f t="shared" si="156"/>
        <v>0</v>
      </c>
      <c r="O859">
        <f t="shared" si="157"/>
        <v>0</v>
      </c>
      <c r="P859">
        <f t="shared" si="158"/>
        <v>0</v>
      </c>
      <c r="Q859">
        <f t="shared" si="159"/>
        <v>0</v>
      </c>
      <c r="R859">
        <f t="shared" si="161"/>
        <v>0</v>
      </c>
      <c r="S859">
        <f t="shared" si="162"/>
        <v>0</v>
      </c>
      <c r="T859">
        <f t="shared" si="163"/>
        <v>0</v>
      </c>
      <c r="U859">
        <f t="shared" si="160"/>
        <v>0</v>
      </c>
      <c r="V859">
        <f t="shared" si="164"/>
        <v>0</v>
      </c>
      <c r="W859">
        <f t="shared" si="165"/>
        <v>0</v>
      </c>
      <c r="X859">
        <f t="shared" si="166"/>
        <v>1</v>
      </c>
      <c r="Y859">
        <f t="shared" si="167"/>
        <v>0</v>
      </c>
    </row>
    <row r="860" spans="1:25" x14ac:dyDescent="0.25">
      <c r="A860" t="s">
        <v>1247</v>
      </c>
      <c r="B860" t="s">
        <v>171</v>
      </c>
      <c r="C860">
        <v>2013</v>
      </c>
      <c r="D860" t="s">
        <v>1248</v>
      </c>
      <c r="E860" t="s">
        <v>1249</v>
      </c>
      <c r="F860" t="s">
        <v>156</v>
      </c>
      <c r="G860" t="s">
        <v>21</v>
      </c>
      <c r="H860">
        <v>32000</v>
      </c>
      <c r="I860">
        <v>151655118.22354299</v>
      </c>
      <c r="J860">
        <v>151386369.24871099</v>
      </c>
      <c r="K860">
        <v>308918340.91080099</v>
      </c>
      <c r="L860">
        <v>1</v>
      </c>
      <c r="M860">
        <v>0</v>
      </c>
      <c r="N860">
        <f t="shared" si="156"/>
        <v>0</v>
      </c>
      <c r="O860">
        <f t="shared" si="157"/>
        <v>0</v>
      </c>
      <c r="P860">
        <f t="shared" si="158"/>
        <v>0</v>
      </c>
      <c r="Q860">
        <f t="shared" si="159"/>
        <v>0</v>
      </c>
      <c r="R860">
        <f t="shared" si="161"/>
        <v>0</v>
      </c>
      <c r="S860">
        <f t="shared" si="162"/>
        <v>0</v>
      </c>
      <c r="T860">
        <f t="shared" si="163"/>
        <v>0</v>
      </c>
      <c r="U860">
        <f t="shared" si="160"/>
        <v>0</v>
      </c>
      <c r="V860">
        <f t="shared" si="164"/>
        <v>0</v>
      </c>
      <c r="W860">
        <f t="shared" si="165"/>
        <v>0</v>
      </c>
      <c r="X860">
        <f t="shared" si="166"/>
        <v>0</v>
      </c>
      <c r="Y860">
        <f t="shared" si="167"/>
        <v>0</v>
      </c>
    </row>
    <row r="861" spans="1:25" x14ac:dyDescent="0.25">
      <c r="A861" t="s">
        <v>1250</v>
      </c>
      <c r="B861" t="s">
        <v>17</v>
      </c>
      <c r="C861">
        <v>2013</v>
      </c>
      <c r="D861" t="s">
        <v>1251</v>
      </c>
      <c r="E861" t="s">
        <v>1252</v>
      </c>
      <c r="F861" t="s">
        <v>124</v>
      </c>
      <c r="G861" t="s">
        <v>30</v>
      </c>
      <c r="H861">
        <v>232253</v>
      </c>
      <c r="I861">
        <v>11438321420.336599</v>
      </c>
      <c r="J861">
        <v>10767581277.380699</v>
      </c>
      <c r="K861">
        <v>9735416186.3038998</v>
      </c>
      <c r="L861">
        <v>1</v>
      </c>
      <c r="M861">
        <v>1</v>
      </c>
      <c r="N861">
        <f t="shared" si="156"/>
        <v>0</v>
      </c>
      <c r="O861">
        <f t="shared" si="157"/>
        <v>0</v>
      </c>
      <c r="P861">
        <f t="shared" si="158"/>
        <v>0</v>
      </c>
      <c r="Q861">
        <f t="shared" si="159"/>
        <v>0</v>
      </c>
      <c r="R861">
        <f t="shared" si="161"/>
        <v>0</v>
      </c>
      <c r="S861">
        <f t="shared" si="162"/>
        <v>0</v>
      </c>
      <c r="T861">
        <f t="shared" si="163"/>
        <v>1</v>
      </c>
      <c r="U861">
        <f t="shared" si="160"/>
        <v>0</v>
      </c>
      <c r="V861">
        <f t="shared" si="164"/>
        <v>0</v>
      </c>
      <c r="W861">
        <f t="shared" si="165"/>
        <v>0</v>
      </c>
      <c r="X861">
        <f t="shared" si="166"/>
        <v>0</v>
      </c>
      <c r="Y861">
        <f t="shared" si="167"/>
        <v>0</v>
      </c>
    </row>
    <row r="862" spans="1:25" x14ac:dyDescent="0.25">
      <c r="A862" t="s">
        <v>1253</v>
      </c>
      <c r="B862" t="s">
        <v>56</v>
      </c>
      <c r="C862">
        <v>2013</v>
      </c>
      <c r="D862" t="s">
        <v>1254</v>
      </c>
      <c r="E862" t="s">
        <v>1255</v>
      </c>
      <c r="F862" t="s">
        <v>20</v>
      </c>
      <c r="G862" t="s">
        <v>21</v>
      </c>
      <c r="H862">
        <v>16200</v>
      </c>
      <c r="I862">
        <v>167576026.06699699</v>
      </c>
      <c r="J862">
        <v>153853576.989133</v>
      </c>
      <c r="K862">
        <v>201786623.00765601</v>
      </c>
      <c r="L862">
        <v>1</v>
      </c>
      <c r="M862">
        <v>0</v>
      </c>
      <c r="N862">
        <f t="shared" si="156"/>
        <v>1</v>
      </c>
      <c r="O862">
        <f t="shared" si="157"/>
        <v>0</v>
      </c>
      <c r="P862">
        <f t="shared" si="158"/>
        <v>0</v>
      </c>
      <c r="Q862">
        <f t="shared" si="159"/>
        <v>0</v>
      </c>
      <c r="R862">
        <f t="shared" si="161"/>
        <v>0</v>
      </c>
      <c r="S862">
        <f t="shared" si="162"/>
        <v>0</v>
      </c>
      <c r="T862">
        <f t="shared" si="163"/>
        <v>0</v>
      </c>
      <c r="U862">
        <f t="shared" si="160"/>
        <v>0</v>
      </c>
      <c r="V862">
        <f t="shared" si="164"/>
        <v>0</v>
      </c>
      <c r="W862">
        <f t="shared" si="165"/>
        <v>0</v>
      </c>
      <c r="X862">
        <f t="shared" si="166"/>
        <v>0</v>
      </c>
      <c r="Y862">
        <f t="shared" si="167"/>
        <v>0</v>
      </c>
    </row>
    <row r="863" spans="1:25" x14ac:dyDescent="0.25">
      <c r="A863" t="s">
        <v>1256</v>
      </c>
      <c r="B863" t="s">
        <v>332</v>
      </c>
      <c r="C863">
        <v>2013</v>
      </c>
      <c r="D863" t="s">
        <v>1257</v>
      </c>
      <c r="E863" t="s">
        <v>1258</v>
      </c>
      <c r="F863" t="s">
        <v>20</v>
      </c>
      <c r="G863" t="s">
        <v>30</v>
      </c>
      <c r="H863">
        <v>1127000</v>
      </c>
      <c r="I863">
        <v>14202000000</v>
      </c>
      <c r="J863">
        <v>11946000000</v>
      </c>
      <c r="K863">
        <v>19438000000</v>
      </c>
      <c r="L863">
        <v>1</v>
      </c>
      <c r="M863">
        <v>1</v>
      </c>
      <c r="N863">
        <f t="shared" si="156"/>
        <v>1</v>
      </c>
      <c r="O863">
        <f t="shared" si="157"/>
        <v>0</v>
      </c>
      <c r="P863">
        <f t="shared" si="158"/>
        <v>0</v>
      </c>
      <c r="Q863">
        <f t="shared" si="159"/>
        <v>0</v>
      </c>
      <c r="R863">
        <f t="shared" si="161"/>
        <v>0</v>
      </c>
      <c r="S863">
        <f t="shared" si="162"/>
        <v>0</v>
      </c>
      <c r="T863">
        <f t="shared" si="163"/>
        <v>0</v>
      </c>
      <c r="U863">
        <f t="shared" si="160"/>
        <v>0</v>
      </c>
      <c r="V863">
        <f t="shared" si="164"/>
        <v>0</v>
      </c>
      <c r="W863">
        <f t="shared" si="165"/>
        <v>0</v>
      </c>
      <c r="X863">
        <f t="shared" si="166"/>
        <v>0</v>
      </c>
      <c r="Y863">
        <f t="shared" si="167"/>
        <v>0</v>
      </c>
    </row>
    <row r="864" spans="1:25" x14ac:dyDescent="0.25">
      <c r="A864" t="s">
        <v>1259</v>
      </c>
      <c r="B864" t="s">
        <v>171</v>
      </c>
      <c r="C864">
        <v>2013</v>
      </c>
      <c r="D864" t="s">
        <v>1260</v>
      </c>
      <c r="E864" t="s">
        <v>1261</v>
      </c>
      <c r="F864" t="s">
        <v>20</v>
      </c>
      <c r="G864" t="s">
        <v>21</v>
      </c>
      <c r="H864">
        <v>61000</v>
      </c>
      <c r="I864">
        <v>382628310.69184798</v>
      </c>
      <c r="J864">
        <v>361059725.612279</v>
      </c>
      <c r="K864">
        <v>403277074.46108103</v>
      </c>
      <c r="L864">
        <v>1</v>
      </c>
      <c r="M864">
        <v>0</v>
      </c>
      <c r="N864">
        <f t="shared" si="156"/>
        <v>1</v>
      </c>
      <c r="O864">
        <f t="shared" si="157"/>
        <v>0</v>
      </c>
      <c r="P864">
        <f t="shared" si="158"/>
        <v>0</v>
      </c>
      <c r="Q864">
        <f t="shared" si="159"/>
        <v>0</v>
      </c>
      <c r="R864">
        <f t="shared" si="161"/>
        <v>0</v>
      </c>
      <c r="S864">
        <f t="shared" si="162"/>
        <v>0</v>
      </c>
      <c r="T864">
        <f t="shared" si="163"/>
        <v>0</v>
      </c>
      <c r="U864">
        <f t="shared" si="160"/>
        <v>0</v>
      </c>
      <c r="V864">
        <f t="shared" si="164"/>
        <v>0</v>
      </c>
      <c r="W864">
        <f t="shared" si="165"/>
        <v>0</v>
      </c>
      <c r="X864">
        <f t="shared" si="166"/>
        <v>0</v>
      </c>
      <c r="Y864">
        <f t="shared" si="167"/>
        <v>0</v>
      </c>
    </row>
    <row r="865" spans="1:25" x14ac:dyDescent="0.25">
      <c r="A865" t="s">
        <v>1262</v>
      </c>
      <c r="B865" t="s">
        <v>171</v>
      </c>
      <c r="C865">
        <v>2013</v>
      </c>
      <c r="D865" t="s">
        <v>1263</v>
      </c>
      <c r="E865" t="s">
        <v>1264</v>
      </c>
      <c r="F865" t="s">
        <v>102</v>
      </c>
      <c r="G865" t="s">
        <v>21</v>
      </c>
      <c r="H865">
        <v>11700</v>
      </c>
      <c r="I865">
        <v>396444601.134269</v>
      </c>
      <c r="J865">
        <v>386773134.84255701</v>
      </c>
      <c r="K865">
        <v>624776418.99289</v>
      </c>
      <c r="L865">
        <v>1</v>
      </c>
      <c r="M865">
        <v>0</v>
      </c>
      <c r="N865">
        <f t="shared" si="156"/>
        <v>0</v>
      </c>
      <c r="O865">
        <f t="shared" si="157"/>
        <v>0</v>
      </c>
      <c r="P865">
        <f t="shared" si="158"/>
        <v>0</v>
      </c>
      <c r="Q865">
        <f t="shared" si="159"/>
        <v>0</v>
      </c>
      <c r="R865">
        <f t="shared" si="161"/>
        <v>1</v>
      </c>
      <c r="S865">
        <f t="shared" si="162"/>
        <v>0</v>
      </c>
      <c r="T865">
        <f t="shared" si="163"/>
        <v>0</v>
      </c>
      <c r="U865">
        <f t="shared" si="160"/>
        <v>0</v>
      </c>
      <c r="V865">
        <f t="shared" si="164"/>
        <v>0</v>
      </c>
      <c r="W865">
        <f t="shared" si="165"/>
        <v>0</v>
      </c>
      <c r="X865">
        <f t="shared" si="166"/>
        <v>0</v>
      </c>
      <c r="Y865">
        <f t="shared" si="167"/>
        <v>0</v>
      </c>
    </row>
    <row r="866" spans="1:25" x14ac:dyDescent="0.25">
      <c r="A866" t="s">
        <v>1265</v>
      </c>
      <c r="B866" t="s">
        <v>17</v>
      </c>
      <c r="C866">
        <v>2013</v>
      </c>
      <c r="D866" t="s">
        <v>1266</v>
      </c>
      <c r="E866" t="s">
        <v>1267</v>
      </c>
      <c r="F866" t="s">
        <v>145</v>
      </c>
      <c r="G866" t="s">
        <v>30</v>
      </c>
      <c r="H866">
        <v>36519607</v>
      </c>
      <c r="I866">
        <v>8791508636.3087292</v>
      </c>
      <c r="J866">
        <v>8456178282.4012604</v>
      </c>
      <c r="K866">
        <v>11864126102.1863</v>
      </c>
      <c r="L866">
        <v>1</v>
      </c>
      <c r="M866">
        <v>1</v>
      </c>
      <c r="N866">
        <f t="shared" si="156"/>
        <v>0</v>
      </c>
      <c r="O866">
        <f t="shared" si="157"/>
        <v>0</v>
      </c>
      <c r="P866">
        <f t="shared" si="158"/>
        <v>0</v>
      </c>
      <c r="Q866">
        <f t="shared" si="159"/>
        <v>0</v>
      </c>
      <c r="R866">
        <f t="shared" si="161"/>
        <v>0</v>
      </c>
      <c r="S866">
        <f t="shared" si="162"/>
        <v>0</v>
      </c>
      <c r="T866">
        <f t="shared" si="163"/>
        <v>0</v>
      </c>
      <c r="U866">
        <f t="shared" si="160"/>
        <v>0</v>
      </c>
      <c r="V866">
        <f t="shared" si="164"/>
        <v>1</v>
      </c>
      <c r="W866">
        <f t="shared" si="165"/>
        <v>0</v>
      </c>
      <c r="X866">
        <f t="shared" si="166"/>
        <v>0</v>
      </c>
      <c r="Y866">
        <f t="shared" si="167"/>
        <v>0</v>
      </c>
    </row>
    <row r="867" spans="1:25" x14ac:dyDescent="0.25">
      <c r="A867" t="s">
        <v>1268</v>
      </c>
      <c r="B867" t="s">
        <v>282</v>
      </c>
      <c r="C867">
        <v>2013</v>
      </c>
      <c r="D867" t="s">
        <v>1269</v>
      </c>
      <c r="E867" t="s">
        <v>1270</v>
      </c>
      <c r="F867" t="s">
        <v>145</v>
      </c>
      <c r="G867" t="s">
        <v>21</v>
      </c>
      <c r="H867">
        <v>13500000</v>
      </c>
      <c r="I867">
        <v>3914591599.2425499</v>
      </c>
      <c r="J867">
        <v>3459898743.32932</v>
      </c>
      <c r="K867">
        <v>9431863866.4141808</v>
      </c>
      <c r="L867">
        <v>1</v>
      </c>
      <c r="M867">
        <v>0</v>
      </c>
      <c r="N867">
        <f t="shared" si="156"/>
        <v>0</v>
      </c>
      <c r="O867">
        <f t="shared" si="157"/>
        <v>0</v>
      </c>
      <c r="P867">
        <f t="shared" si="158"/>
        <v>0</v>
      </c>
      <c r="Q867">
        <f t="shared" si="159"/>
        <v>0</v>
      </c>
      <c r="R867">
        <f t="shared" si="161"/>
        <v>0</v>
      </c>
      <c r="S867">
        <f t="shared" si="162"/>
        <v>0</v>
      </c>
      <c r="T867">
        <f t="shared" si="163"/>
        <v>0</v>
      </c>
      <c r="U867">
        <f t="shared" si="160"/>
        <v>0</v>
      </c>
      <c r="V867">
        <f t="shared" si="164"/>
        <v>1</v>
      </c>
      <c r="W867">
        <f t="shared" si="165"/>
        <v>0</v>
      </c>
      <c r="X867">
        <f t="shared" si="166"/>
        <v>0</v>
      </c>
      <c r="Y867">
        <f t="shared" si="167"/>
        <v>0</v>
      </c>
    </row>
    <row r="868" spans="1:25" x14ac:dyDescent="0.25">
      <c r="A868" t="s">
        <v>1271</v>
      </c>
      <c r="B868" t="s">
        <v>23</v>
      </c>
      <c r="C868">
        <v>2013</v>
      </c>
      <c r="D868" t="s">
        <v>1272</v>
      </c>
      <c r="E868" t="s">
        <v>1273</v>
      </c>
      <c r="F868" t="s">
        <v>156</v>
      </c>
      <c r="G868" t="s">
        <v>21</v>
      </c>
      <c r="H868">
        <v>100000</v>
      </c>
      <c r="I868">
        <v>299374542.95262402</v>
      </c>
      <c r="J868">
        <v>250161902.88971901</v>
      </c>
      <c r="K868">
        <v>698820090.42657804</v>
      </c>
      <c r="L868">
        <v>1</v>
      </c>
      <c r="M868">
        <v>0</v>
      </c>
      <c r="N868">
        <f t="shared" si="156"/>
        <v>0</v>
      </c>
      <c r="O868">
        <f t="shared" si="157"/>
        <v>0</v>
      </c>
      <c r="P868">
        <f t="shared" si="158"/>
        <v>0</v>
      </c>
      <c r="Q868">
        <f t="shared" si="159"/>
        <v>0</v>
      </c>
      <c r="R868">
        <f t="shared" si="161"/>
        <v>0</v>
      </c>
      <c r="S868">
        <f t="shared" si="162"/>
        <v>0</v>
      </c>
      <c r="T868">
        <f t="shared" si="163"/>
        <v>0</v>
      </c>
      <c r="U868">
        <f t="shared" si="160"/>
        <v>0</v>
      </c>
      <c r="V868">
        <f t="shared" si="164"/>
        <v>0</v>
      </c>
      <c r="W868">
        <f t="shared" si="165"/>
        <v>0</v>
      </c>
      <c r="X868">
        <f t="shared" si="166"/>
        <v>0</v>
      </c>
      <c r="Y868">
        <f t="shared" si="167"/>
        <v>0</v>
      </c>
    </row>
    <row r="869" spans="1:25" x14ac:dyDescent="0.25">
      <c r="A869" t="s">
        <v>1274</v>
      </c>
      <c r="B869" t="s">
        <v>56</v>
      </c>
      <c r="C869">
        <v>2013</v>
      </c>
      <c r="D869" t="s">
        <v>1275</v>
      </c>
      <c r="E869" t="s">
        <v>1276</v>
      </c>
      <c r="F869" t="s">
        <v>145</v>
      </c>
      <c r="G869" t="s">
        <v>21</v>
      </c>
      <c r="H869">
        <v>9000000</v>
      </c>
      <c r="I869">
        <v>2345602730.2932501</v>
      </c>
      <c r="J869">
        <v>2370102690.1654902</v>
      </c>
      <c r="K869">
        <v>6661856358.6459303</v>
      </c>
      <c r="L869">
        <v>1</v>
      </c>
      <c r="M869">
        <v>0</v>
      </c>
      <c r="N869">
        <f t="shared" si="156"/>
        <v>0</v>
      </c>
      <c r="O869">
        <f t="shared" si="157"/>
        <v>0</v>
      </c>
      <c r="P869">
        <f t="shared" si="158"/>
        <v>0</v>
      </c>
      <c r="Q869">
        <f t="shared" si="159"/>
        <v>0</v>
      </c>
      <c r="R869">
        <f t="shared" si="161"/>
        <v>0</v>
      </c>
      <c r="S869">
        <f t="shared" si="162"/>
        <v>0</v>
      </c>
      <c r="T869">
        <f t="shared" si="163"/>
        <v>0</v>
      </c>
      <c r="U869">
        <f t="shared" si="160"/>
        <v>0</v>
      </c>
      <c r="V869">
        <f t="shared" si="164"/>
        <v>1</v>
      </c>
      <c r="W869">
        <f t="shared" si="165"/>
        <v>0</v>
      </c>
      <c r="X869">
        <f t="shared" si="166"/>
        <v>0</v>
      </c>
      <c r="Y869">
        <f t="shared" si="167"/>
        <v>0</v>
      </c>
    </row>
    <row r="870" spans="1:25" x14ac:dyDescent="0.25">
      <c r="A870" t="s">
        <v>1277</v>
      </c>
      <c r="B870" t="s">
        <v>23</v>
      </c>
      <c r="C870">
        <v>2013</v>
      </c>
      <c r="D870" t="s">
        <v>1278</v>
      </c>
      <c r="E870" t="s">
        <v>1279</v>
      </c>
      <c r="F870" t="s">
        <v>20</v>
      </c>
      <c r="G870" t="s">
        <v>30</v>
      </c>
      <c r="H870">
        <v>5457369</v>
      </c>
      <c r="I870">
        <v>2715751916.65028</v>
      </c>
      <c r="J870">
        <v>2376719087.8710399</v>
      </c>
      <c r="K870">
        <v>3741779044.6235499</v>
      </c>
      <c r="L870">
        <v>1</v>
      </c>
      <c r="M870">
        <v>1</v>
      </c>
      <c r="N870">
        <f t="shared" si="156"/>
        <v>1</v>
      </c>
      <c r="O870">
        <f t="shared" si="157"/>
        <v>0</v>
      </c>
      <c r="P870">
        <f t="shared" si="158"/>
        <v>0</v>
      </c>
      <c r="Q870">
        <f t="shared" si="159"/>
        <v>0</v>
      </c>
      <c r="R870">
        <f t="shared" si="161"/>
        <v>0</v>
      </c>
      <c r="S870">
        <f t="shared" si="162"/>
        <v>0</v>
      </c>
      <c r="T870">
        <f t="shared" si="163"/>
        <v>0</v>
      </c>
      <c r="U870">
        <f t="shared" si="160"/>
        <v>0</v>
      </c>
      <c r="V870">
        <f t="shared" si="164"/>
        <v>0</v>
      </c>
      <c r="W870">
        <f t="shared" si="165"/>
        <v>0</v>
      </c>
      <c r="X870">
        <f t="shared" si="166"/>
        <v>0</v>
      </c>
      <c r="Y870">
        <f t="shared" si="167"/>
        <v>0</v>
      </c>
    </row>
    <row r="871" spans="1:25" x14ac:dyDescent="0.25">
      <c r="A871" t="s">
        <v>1280</v>
      </c>
      <c r="B871" t="s">
        <v>23</v>
      </c>
      <c r="C871">
        <v>2013</v>
      </c>
      <c r="D871" t="s">
        <v>1281</v>
      </c>
      <c r="E871" t="s">
        <v>1282</v>
      </c>
      <c r="F871" t="s">
        <v>43</v>
      </c>
      <c r="G871" t="s">
        <v>21</v>
      </c>
      <c r="H871">
        <v>14100</v>
      </c>
      <c r="I871">
        <v>241051425.20149401</v>
      </c>
      <c r="J871">
        <v>252764124.23825401</v>
      </c>
      <c r="K871">
        <v>161003164.93021399</v>
      </c>
      <c r="L871">
        <v>1</v>
      </c>
      <c r="M871">
        <v>0</v>
      </c>
      <c r="N871">
        <f t="shared" si="156"/>
        <v>0</v>
      </c>
      <c r="O871">
        <f t="shared" si="157"/>
        <v>0</v>
      </c>
      <c r="P871">
        <f t="shared" si="158"/>
        <v>0</v>
      </c>
      <c r="Q871">
        <f t="shared" si="159"/>
        <v>1</v>
      </c>
      <c r="R871">
        <f t="shared" si="161"/>
        <v>0</v>
      </c>
      <c r="S871">
        <f t="shared" si="162"/>
        <v>0</v>
      </c>
      <c r="T871">
        <f t="shared" si="163"/>
        <v>0</v>
      </c>
      <c r="U871">
        <f t="shared" si="160"/>
        <v>0</v>
      </c>
      <c r="V871">
        <f t="shared" si="164"/>
        <v>0</v>
      </c>
      <c r="W871">
        <f t="shared" si="165"/>
        <v>0</v>
      </c>
      <c r="X871">
        <f t="shared" si="166"/>
        <v>0</v>
      </c>
      <c r="Y871">
        <f t="shared" si="167"/>
        <v>0</v>
      </c>
    </row>
    <row r="872" spans="1:25" x14ac:dyDescent="0.25">
      <c r="A872" t="s">
        <v>1283</v>
      </c>
      <c r="B872" t="s">
        <v>23</v>
      </c>
      <c r="C872">
        <v>2013</v>
      </c>
      <c r="D872" t="s">
        <v>1284</v>
      </c>
      <c r="E872" t="s">
        <v>1285</v>
      </c>
      <c r="F872" t="s">
        <v>43</v>
      </c>
      <c r="G872" t="s">
        <v>30</v>
      </c>
      <c r="H872">
        <v>21694890</v>
      </c>
      <c r="I872">
        <v>26125358757.6175</v>
      </c>
      <c r="J872">
        <v>24572353056.811501</v>
      </c>
      <c r="K872">
        <v>28868112836.642399</v>
      </c>
      <c r="L872">
        <v>1</v>
      </c>
      <c r="M872">
        <v>1</v>
      </c>
      <c r="N872">
        <f t="shared" si="156"/>
        <v>0</v>
      </c>
      <c r="O872">
        <f t="shared" si="157"/>
        <v>0</v>
      </c>
      <c r="P872">
        <f t="shared" si="158"/>
        <v>0</v>
      </c>
      <c r="Q872">
        <f t="shared" si="159"/>
        <v>1</v>
      </c>
      <c r="R872">
        <f t="shared" si="161"/>
        <v>0</v>
      </c>
      <c r="S872">
        <f t="shared" si="162"/>
        <v>0</v>
      </c>
      <c r="T872">
        <f t="shared" si="163"/>
        <v>0</v>
      </c>
      <c r="U872">
        <f t="shared" si="160"/>
        <v>0</v>
      </c>
      <c r="V872">
        <f t="shared" si="164"/>
        <v>0</v>
      </c>
      <c r="W872">
        <f t="shared" si="165"/>
        <v>0</v>
      </c>
      <c r="X872">
        <f t="shared" si="166"/>
        <v>0</v>
      </c>
      <c r="Y872">
        <f t="shared" si="167"/>
        <v>0</v>
      </c>
    </row>
    <row r="873" spans="1:25" x14ac:dyDescent="0.25">
      <c r="A873" t="s">
        <v>1286</v>
      </c>
      <c r="B873" t="s">
        <v>45</v>
      </c>
      <c r="C873">
        <v>2013</v>
      </c>
      <c r="D873" t="s">
        <v>1287</v>
      </c>
      <c r="E873" t="s">
        <v>1288</v>
      </c>
      <c r="F873" t="s">
        <v>43</v>
      </c>
      <c r="G873" t="s">
        <v>30</v>
      </c>
      <c r="H873">
        <v>3089147</v>
      </c>
      <c r="I873">
        <v>10425360346.739201</v>
      </c>
      <c r="J873">
        <v>8130228807.5798798</v>
      </c>
      <c r="K873">
        <v>35334139703.658897</v>
      </c>
      <c r="L873">
        <v>1</v>
      </c>
      <c r="M873">
        <v>1</v>
      </c>
      <c r="N873">
        <f t="shared" si="156"/>
        <v>0</v>
      </c>
      <c r="O873">
        <f t="shared" si="157"/>
        <v>0</v>
      </c>
      <c r="P873">
        <f t="shared" si="158"/>
        <v>0</v>
      </c>
      <c r="Q873">
        <f t="shared" si="159"/>
        <v>1</v>
      </c>
      <c r="R873">
        <f t="shared" si="161"/>
        <v>0</v>
      </c>
      <c r="S873">
        <f t="shared" si="162"/>
        <v>0</v>
      </c>
      <c r="T873">
        <f t="shared" si="163"/>
        <v>0</v>
      </c>
      <c r="U873">
        <f t="shared" si="160"/>
        <v>0</v>
      </c>
      <c r="V873">
        <f t="shared" si="164"/>
        <v>0</v>
      </c>
      <c r="W873">
        <f t="shared" si="165"/>
        <v>0</v>
      </c>
      <c r="X873">
        <f t="shared" si="166"/>
        <v>0</v>
      </c>
      <c r="Y873">
        <f t="shared" si="167"/>
        <v>0</v>
      </c>
    </row>
    <row r="874" spans="1:25" x14ac:dyDescent="0.25">
      <c r="A874" t="s">
        <v>1289</v>
      </c>
      <c r="B874" t="s">
        <v>17</v>
      </c>
      <c r="C874">
        <v>2013</v>
      </c>
      <c r="D874" t="s">
        <v>1290</v>
      </c>
      <c r="E874" t="s">
        <v>1291</v>
      </c>
      <c r="F874" t="s">
        <v>20</v>
      </c>
      <c r="G874" t="s">
        <v>30</v>
      </c>
      <c r="H874">
        <v>1959533</v>
      </c>
      <c r="I874">
        <v>10319724604.420799</v>
      </c>
      <c r="J874">
        <v>10002234569.392401</v>
      </c>
      <c r="K874">
        <v>9205423360.3092194</v>
      </c>
      <c r="L874">
        <v>1</v>
      </c>
      <c r="M874">
        <v>1</v>
      </c>
      <c r="N874">
        <f t="shared" si="156"/>
        <v>1</v>
      </c>
      <c r="O874">
        <f t="shared" si="157"/>
        <v>0</v>
      </c>
      <c r="P874">
        <f t="shared" si="158"/>
        <v>0</v>
      </c>
      <c r="Q874">
        <f t="shared" si="159"/>
        <v>0</v>
      </c>
      <c r="R874">
        <f t="shared" si="161"/>
        <v>0</v>
      </c>
      <c r="S874">
        <f t="shared" si="162"/>
        <v>0</v>
      </c>
      <c r="T874">
        <f t="shared" si="163"/>
        <v>0</v>
      </c>
      <c r="U874">
        <f t="shared" si="160"/>
        <v>0</v>
      </c>
      <c r="V874">
        <f t="shared" si="164"/>
        <v>0</v>
      </c>
      <c r="W874">
        <f t="shared" si="165"/>
        <v>0</v>
      </c>
      <c r="X874">
        <f t="shared" si="166"/>
        <v>0</v>
      </c>
      <c r="Y874">
        <f t="shared" si="167"/>
        <v>0</v>
      </c>
    </row>
    <row r="875" spans="1:25" x14ac:dyDescent="0.25">
      <c r="A875" t="s">
        <v>1292</v>
      </c>
      <c r="B875" t="s">
        <v>129</v>
      </c>
      <c r="C875">
        <v>2013</v>
      </c>
      <c r="D875" t="s">
        <v>1293</v>
      </c>
      <c r="E875" t="s">
        <v>1294</v>
      </c>
      <c r="F875" t="s">
        <v>34</v>
      </c>
      <c r="G875" t="s">
        <v>30</v>
      </c>
      <c r="H875">
        <v>4780044.4700000007</v>
      </c>
      <c r="I875">
        <v>101536164196.41299</v>
      </c>
      <c r="J875">
        <v>94892690908.513199</v>
      </c>
      <c r="K875">
        <v>80670066244.102402</v>
      </c>
      <c r="L875">
        <v>1</v>
      </c>
      <c r="M875">
        <v>1</v>
      </c>
      <c r="N875">
        <f t="shared" si="156"/>
        <v>0</v>
      </c>
      <c r="O875">
        <f t="shared" si="157"/>
        <v>1</v>
      </c>
      <c r="P875">
        <f t="shared" si="158"/>
        <v>0</v>
      </c>
      <c r="Q875">
        <f t="shared" si="159"/>
        <v>0</v>
      </c>
      <c r="R875">
        <f t="shared" si="161"/>
        <v>0</v>
      </c>
      <c r="S875">
        <f t="shared" si="162"/>
        <v>0</v>
      </c>
      <c r="T875">
        <f t="shared" si="163"/>
        <v>0</v>
      </c>
      <c r="U875">
        <f t="shared" si="160"/>
        <v>0</v>
      </c>
      <c r="V875">
        <f t="shared" si="164"/>
        <v>0</v>
      </c>
      <c r="W875">
        <f t="shared" si="165"/>
        <v>0</v>
      </c>
      <c r="X875">
        <f t="shared" si="166"/>
        <v>0</v>
      </c>
      <c r="Y875">
        <f t="shared" si="167"/>
        <v>0</v>
      </c>
    </row>
    <row r="876" spans="1:25" x14ac:dyDescent="0.25">
      <c r="A876" t="s">
        <v>1295</v>
      </c>
      <c r="B876" t="s">
        <v>1003</v>
      </c>
      <c r="C876">
        <v>2013</v>
      </c>
      <c r="D876" t="s">
        <v>1296</v>
      </c>
      <c r="E876" t="s">
        <v>1297</v>
      </c>
      <c r="F876" t="s">
        <v>39</v>
      </c>
      <c r="G876" t="s">
        <v>21</v>
      </c>
      <c r="H876">
        <v>6224000</v>
      </c>
      <c r="I876">
        <v>6838538555.9188995</v>
      </c>
      <c r="J876">
        <v>6552956857.0961399</v>
      </c>
      <c r="K876">
        <v>9944273433.9437504</v>
      </c>
      <c r="L876">
        <v>1</v>
      </c>
      <c r="M876">
        <v>0</v>
      </c>
      <c r="N876">
        <f t="shared" si="156"/>
        <v>0</v>
      </c>
      <c r="O876">
        <f t="shared" si="157"/>
        <v>0</v>
      </c>
      <c r="P876">
        <f t="shared" si="158"/>
        <v>1</v>
      </c>
      <c r="Q876">
        <f t="shared" si="159"/>
        <v>0</v>
      </c>
      <c r="R876">
        <f t="shared" si="161"/>
        <v>0</v>
      </c>
      <c r="S876">
        <f t="shared" si="162"/>
        <v>0</v>
      </c>
      <c r="T876">
        <f t="shared" si="163"/>
        <v>0</v>
      </c>
      <c r="U876">
        <f t="shared" si="160"/>
        <v>0</v>
      </c>
      <c r="V876">
        <f t="shared" si="164"/>
        <v>0</v>
      </c>
      <c r="W876">
        <f t="shared" si="165"/>
        <v>0</v>
      </c>
      <c r="X876">
        <f t="shared" si="166"/>
        <v>0</v>
      </c>
      <c r="Y876">
        <f t="shared" si="167"/>
        <v>0</v>
      </c>
    </row>
    <row r="877" spans="1:25" x14ac:dyDescent="0.25">
      <c r="A877" t="s">
        <v>1298</v>
      </c>
      <c r="B877" t="s">
        <v>60</v>
      </c>
      <c r="C877">
        <v>2013</v>
      </c>
      <c r="D877" t="s">
        <v>1299</v>
      </c>
      <c r="E877" t="s">
        <v>1300</v>
      </c>
      <c r="F877" t="s">
        <v>78</v>
      </c>
      <c r="G877" t="s">
        <v>30</v>
      </c>
      <c r="H877">
        <v>248295</v>
      </c>
      <c r="I877">
        <v>18680203715.431702</v>
      </c>
      <c r="J877">
        <v>17468202448.807301</v>
      </c>
      <c r="K877">
        <v>28126583280.557301</v>
      </c>
      <c r="L877">
        <v>1</v>
      </c>
      <c r="M877">
        <v>1</v>
      </c>
      <c r="N877">
        <f t="shared" si="156"/>
        <v>0</v>
      </c>
      <c r="O877">
        <f t="shared" si="157"/>
        <v>0</v>
      </c>
      <c r="P877">
        <f t="shared" si="158"/>
        <v>0</v>
      </c>
      <c r="Q877">
        <f t="shared" si="159"/>
        <v>0</v>
      </c>
      <c r="R877">
        <f t="shared" si="161"/>
        <v>0</v>
      </c>
      <c r="S877">
        <f t="shared" si="162"/>
        <v>1</v>
      </c>
      <c r="T877">
        <f t="shared" si="163"/>
        <v>0</v>
      </c>
      <c r="U877">
        <f t="shared" si="160"/>
        <v>0</v>
      </c>
      <c r="V877">
        <f t="shared" si="164"/>
        <v>0</v>
      </c>
      <c r="W877">
        <f t="shared" si="165"/>
        <v>0</v>
      </c>
      <c r="X877">
        <f t="shared" si="166"/>
        <v>0</v>
      </c>
      <c r="Y877">
        <f t="shared" si="167"/>
        <v>0</v>
      </c>
    </row>
    <row r="878" spans="1:25" x14ac:dyDescent="0.25">
      <c r="A878" t="s">
        <v>1301</v>
      </c>
      <c r="B878" t="s">
        <v>71</v>
      </c>
      <c r="C878">
        <v>2013</v>
      </c>
      <c r="D878" t="s">
        <v>1302</v>
      </c>
      <c r="E878" t="s">
        <v>1303</v>
      </c>
      <c r="F878" t="s">
        <v>124</v>
      </c>
      <c r="G878" t="s">
        <v>30</v>
      </c>
      <c r="H878">
        <v>3299256</v>
      </c>
      <c r="I878">
        <v>48017000000</v>
      </c>
      <c r="J878">
        <v>36961000000</v>
      </c>
      <c r="K878">
        <v>86174000000</v>
      </c>
      <c r="L878">
        <v>1</v>
      </c>
      <c r="M878">
        <v>1</v>
      </c>
      <c r="N878">
        <f t="shared" si="156"/>
        <v>0</v>
      </c>
      <c r="O878">
        <f t="shared" si="157"/>
        <v>0</v>
      </c>
      <c r="P878">
        <f t="shared" si="158"/>
        <v>0</v>
      </c>
      <c r="Q878">
        <f t="shared" si="159"/>
        <v>0</v>
      </c>
      <c r="R878">
        <f t="shared" si="161"/>
        <v>0</v>
      </c>
      <c r="S878">
        <f t="shared" si="162"/>
        <v>0</v>
      </c>
      <c r="T878">
        <f t="shared" si="163"/>
        <v>1</v>
      </c>
      <c r="U878">
        <f t="shared" si="160"/>
        <v>0</v>
      </c>
      <c r="V878">
        <f t="shared" si="164"/>
        <v>0</v>
      </c>
      <c r="W878">
        <f t="shared" si="165"/>
        <v>0</v>
      </c>
      <c r="X878">
        <f t="shared" si="166"/>
        <v>0</v>
      </c>
      <c r="Y878">
        <f t="shared" si="167"/>
        <v>0</v>
      </c>
    </row>
    <row r="879" spans="1:25" x14ac:dyDescent="0.25">
      <c r="A879" t="s">
        <v>1304</v>
      </c>
      <c r="B879" t="s">
        <v>71</v>
      </c>
      <c r="C879">
        <v>2013</v>
      </c>
      <c r="D879" t="s">
        <v>1305</v>
      </c>
      <c r="E879" t="s">
        <v>1306</v>
      </c>
      <c r="F879" t="s">
        <v>20</v>
      </c>
      <c r="G879" t="s">
        <v>30</v>
      </c>
      <c r="H879">
        <v>35300000</v>
      </c>
      <c r="I879">
        <v>56786000000</v>
      </c>
      <c r="J879">
        <v>54429000000</v>
      </c>
      <c r="K879">
        <v>69605000000</v>
      </c>
      <c r="L879">
        <v>1</v>
      </c>
      <c r="M879">
        <v>1</v>
      </c>
      <c r="N879">
        <f t="shared" si="156"/>
        <v>1</v>
      </c>
      <c r="O879">
        <f t="shared" si="157"/>
        <v>0</v>
      </c>
      <c r="P879">
        <f t="shared" si="158"/>
        <v>0</v>
      </c>
      <c r="Q879">
        <f t="shared" si="159"/>
        <v>0</v>
      </c>
      <c r="R879">
        <f t="shared" si="161"/>
        <v>0</v>
      </c>
      <c r="S879">
        <f t="shared" si="162"/>
        <v>0</v>
      </c>
      <c r="T879">
        <f t="shared" si="163"/>
        <v>0</v>
      </c>
      <c r="U879">
        <f t="shared" si="160"/>
        <v>0</v>
      </c>
      <c r="V879">
        <f t="shared" si="164"/>
        <v>0</v>
      </c>
      <c r="W879">
        <f t="shared" si="165"/>
        <v>0</v>
      </c>
      <c r="X879">
        <f t="shared" si="166"/>
        <v>0</v>
      </c>
      <c r="Y879">
        <f t="shared" si="167"/>
        <v>0</v>
      </c>
    </row>
    <row r="880" spans="1:25" x14ac:dyDescent="0.25">
      <c r="A880" t="s">
        <v>1307</v>
      </c>
      <c r="B880" t="s">
        <v>71</v>
      </c>
      <c r="C880">
        <v>2013</v>
      </c>
      <c r="D880" t="s">
        <v>1308</v>
      </c>
      <c r="E880" t="s">
        <v>1309</v>
      </c>
      <c r="F880" t="s">
        <v>20</v>
      </c>
      <c r="G880" t="s">
        <v>30</v>
      </c>
      <c r="H880">
        <v>4410252</v>
      </c>
      <c r="I880">
        <v>11107800000</v>
      </c>
      <c r="J880">
        <v>8496700000</v>
      </c>
      <c r="K880">
        <v>16690400000</v>
      </c>
      <c r="L880">
        <v>1</v>
      </c>
      <c r="M880">
        <v>1</v>
      </c>
      <c r="N880">
        <f t="shared" si="156"/>
        <v>1</v>
      </c>
      <c r="O880">
        <f t="shared" si="157"/>
        <v>0</v>
      </c>
      <c r="P880">
        <f t="shared" si="158"/>
        <v>0</v>
      </c>
      <c r="Q880">
        <f t="shared" si="159"/>
        <v>0</v>
      </c>
      <c r="R880">
        <f t="shared" si="161"/>
        <v>0</v>
      </c>
      <c r="S880">
        <f t="shared" si="162"/>
        <v>0</v>
      </c>
      <c r="T880">
        <f t="shared" si="163"/>
        <v>0</v>
      </c>
      <c r="U880">
        <f t="shared" si="160"/>
        <v>0</v>
      </c>
      <c r="V880">
        <f t="shared" si="164"/>
        <v>0</v>
      </c>
      <c r="W880">
        <f t="shared" si="165"/>
        <v>0</v>
      </c>
      <c r="X880">
        <f t="shared" si="166"/>
        <v>0</v>
      </c>
      <c r="Y880">
        <f t="shared" si="167"/>
        <v>0</v>
      </c>
    </row>
    <row r="881" spans="1:25" x14ac:dyDescent="0.25">
      <c r="A881" t="s">
        <v>1310</v>
      </c>
      <c r="B881" t="s">
        <v>49</v>
      </c>
      <c r="C881">
        <v>2013</v>
      </c>
      <c r="D881" t="s">
        <v>1311</v>
      </c>
      <c r="E881" t="s">
        <v>1312</v>
      </c>
      <c r="F881" t="s">
        <v>43</v>
      </c>
      <c r="G881" t="s">
        <v>30</v>
      </c>
      <c r="H881">
        <v>28500000</v>
      </c>
      <c r="I881">
        <v>53406709269.283699</v>
      </c>
      <c r="J881">
        <v>58355727566.121902</v>
      </c>
      <c r="K881">
        <v>49225309554.729797</v>
      </c>
      <c r="L881">
        <v>1</v>
      </c>
      <c r="M881">
        <v>1</v>
      </c>
      <c r="N881">
        <f t="shared" si="156"/>
        <v>0</v>
      </c>
      <c r="O881">
        <f t="shared" si="157"/>
        <v>0</v>
      </c>
      <c r="P881">
        <f t="shared" si="158"/>
        <v>0</v>
      </c>
      <c r="Q881">
        <f t="shared" si="159"/>
        <v>1</v>
      </c>
      <c r="R881">
        <f t="shared" si="161"/>
        <v>0</v>
      </c>
      <c r="S881">
        <f t="shared" si="162"/>
        <v>0</v>
      </c>
      <c r="T881">
        <f t="shared" si="163"/>
        <v>0</v>
      </c>
      <c r="U881">
        <f t="shared" si="160"/>
        <v>0</v>
      </c>
      <c r="V881">
        <f t="shared" si="164"/>
        <v>0</v>
      </c>
      <c r="W881">
        <f t="shared" si="165"/>
        <v>0</v>
      </c>
      <c r="X881">
        <f t="shared" si="166"/>
        <v>0</v>
      </c>
      <c r="Y881">
        <f t="shared" si="167"/>
        <v>0</v>
      </c>
    </row>
    <row r="882" spans="1:25" x14ac:dyDescent="0.25">
      <c r="A882" t="s">
        <v>1313</v>
      </c>
      <c r="B882" t="s">
        <v>56</v>
      </c>
      <c r="C882">
        <v>2013</v>
      </c>
      <c r="D882" t="s">
        <v>1314</v>
      </c>
      <c r="E882" t="s">
        <v>1315</v>
      </c>
      <c r="F882" t="s">
        <v>43</v>
      </c>
      <c r="G882" t="s">
        <v>21</v>
      </c>
      <c r="H882">
        <v>48000</v>
      </c>
      <c r="I882">
        <v>500513795.926229</v>
      </c>
      <c r="J882">
        <v>396397971.14011002</v>
      </c>
      <c r="K882">
        <v>979254747.11481297</v>
      </c>
      <c r="L882">
        <v>1</v>
      </c>
      <c r="M882">
        <v>0</v>
      </c>
      <c r="N882">
        <f t="shared" si="156"/>
        <v>0</v>
      </c>
      <c r="O882">
        <f t="shared" si="157"/>
        <v>0</v>
      </c>
      <c r="P882">
        <f t="shared" si="158"/>
        <v>0</v>
      </c>
      <c r="Q882">
        <f t="shared" si="159"/>
        <v>1</v>
      </c>
      <c r="R882">
        <f t="shared" si="161"/>
        <v>0</v>
      </c>
      <c r="S882">
        <f t="shared" si="162"/>
        <v>0</v>
      </c>
      <c r="T882">
        <f t="shared" si="163"/>
        <v>0</v>
      </c>
      <c r="U882">
        <f t="shared" si="160"/>
        <v>0</v>
      </c>
      <c r="V882">
        <f t="shared" si="164"/>
        <v>0</v>
      </c>
      <c r="W882">
        <f t="shared" si="165"/>
        <v>0</v>
      </c>
      <c r="X882">
        <f t="shared" si="166"/>
        <v>0</v>
      </c>
      <c r="Y882">
        <f t="shared" si="167"/>
        <v>0</v>
      </c>
    </row>
    <row r="883" spans="1:25" x14ac:dyDescent="0.25">
      <c r="A883" t="s">
        <v>1316</v>
      </c>
      <c r="B883" t="s">
        <v>17</v>
      </c>
      <c r="C883">
        <v>2013</v>
      </c>
      <c r="D883" t="s">
        <v>1317</v>
      </c>
      <c r="E883" t="s">
        <v>1318</v>
      </c>
      <c r="F883" t="s">
        <v>20</v>
      </c>
      <c r="G883" t="s">
        <v>21</v>
      </c>
      <c r="H883">
        <v>28100</v>
      </c>
      <c r="I883">
        <v>449691991.786448</v>
      </c>
      <c r="J883">
        <v>419567580.62567902</v>
      </c>
      <c r="K883">
        <v>764899142.40850306</v>
      </c>
      <c r="L883">
        <v>1</v>
      </c>
      <c r="M883">
        <v>0</v>
      </c>
      <c r="N883">
        <f t="shared" si="156"/>
        <v>1</v>
      </c>
      <c r="O883">
        <f t="shared" si="157"/>
        <v>0</v>
      </c>
      <c r="P883">
        <f t="shared" si="158"/>
        <v>0</v>
      </c>
      <c r="Q883">
        <f t="shared" si="159"/>
        <v>0</v>
      </c>
      <c r="R883">
        <f t="shared" si="161"/>
        <v>0</v>
      </c>
      <c r="S883">
        <f t="shared" si="162"/>
        <v>0</v>
      </c>
      <c r="T883">
        <f t="shared" si="163"/>
        <v>0</v>
      </c>
      <c r="U883">
        <f t="shared" si="160"/>
        <v>0</v>
      </c>
      <c r="V883">
        <f t="shared" si="164"/>
        <v>0</v>
      </c>
      <c r="W883">
        <f t="shared" si="165"/>
        <v>0</v>
      </c>
      <c r="X883">
        <f t="shared" si="166"/>
        <v>0</v>
      </c>
      <c r="Y883">
        <f t="shared" si="167"/>
        <v>0</v>
      </c>
    </row>
    <row r="884" spans="1:25" x14ac:dyDescent="0.25">
      <c r="A884" t="s">
        <v>1319</v>
      </c>
      <c r="B884" t="s">
        <v>17</v>
      </c>
      <c r="C884">
        <v>2013</v>
      </c>
      <c r="D884" t="s">
        <v>1320</v>
      </c>
      <c r="E884" t="s">
        <v>1321</v>
      </c>
      <c r="F884" t="s">
        <v>43</v>
      </c>
      <c r="G884" t="s">
        <v>21</v>
      </c>
      <c r="H884">
        <v>410000</v>
      </c>
      <c r="I884">
        <v>1279309095.3013599</v>
      </c>
      <c r="J884">
        <v>1255211982.12344</v>
      </c>
      <c r="K884">
        <v>1809433506.4621301</v>
      </c>
      <c r="L884">
        <v>1</v>
      </c>
      <c r="M884">
        <v>0</v>
      </c>
      <c r="N884">
        <f t="shared" si="156"/>
        <v>0</v>
      </c>
      <c r="O884">
        <f t="shared" si="157"/>
        <v>0</v>
      </c>
      <c r="P884">
        <f t="shared" si="158"/>
        <v>0</v>
      </c>
      <c r="Q884">
        <f t="shared" si="159"/>
        <v>1</v>
      </c>
      <c r="R884">
        <f t="shared" si="161"/>
        <v>0</v>
      </c>
      <c r="S884">
        <f t="shared" si="162"/>
        <v>0</v>
      </c>
      <c r="T884">
        <f t="shared" si="163"/>
        <v>0</v>
      </c>
      <c r="U884">
        <f t="shared" si="160"/>
        <v>0</v>
      </c>
      <c r="V884">
        <f t="shared" si="164"/>
        <v>0</v>
      </c>
      <c r="W884">
        <f t="shared" si="165"/>
        <v>0</v>
      </c>
      <c r="X884">
        <f t="shared" si="166"/>
        <v>0</v>
      </c>
      <c r="Y884">
        <f t="shared" si="167"/>
        <v>0</v>
      </c>
    </row>
    <row r="885" spans="1:25" x14ac:dyDescent="0.25">
      <c r="A885" t="s">
        <v>1322</v>
      </c>
      <c r="B885" t="s">
        <v>17</v>
      </c>
      <c r="C885">
        <v>2013</v>
      </c>
      <c r="D885" t="s">
        <v>1323</v>
      </c>
      <c r="E885" t="s">
        <v>1324</v>
      </c>
      <c r="F885" t="s">
        <v>156</v>
      </c>
      <c r="G885" t="s">
        <v>21</v>
      </c>
      <c r="H885">
        <v>220000</v>
      </c>
      <c r="I885">
        <v>938205097.23396504</v>
      </c>
      <c r="J885">
        <v>950706607.07814896</v>
      </c>
      <c r="K885">
        <v>1463956999.63764</v>
      </c>
      <c r="L885">
        <v>1</v>
      </c>
      <c r="M885">
        <v>0</v>
      </c>
      <c r="N885">
        <f t="shared" si="156"/>
        <v>0</v>
      </c>
      <c r="O885">
        <f t="shared" si="157"/>
        <v>0</v>
      </c>
      <c r="P885">
        <f t="shared" si="158"/>
        <v>0</v>
      </c>
      <c r="Q885">
        <f t="shared" si="159"/>
        <v>0</v>
      </c>
      <c r="R885">
        <f t="shared" si="161"/>
        <v>0</v>
      </c>
      <c r="S885">
        <f t="shared" si="162"/>
        <v>0</v>
      </c>
      <c r="T885">
        <f t="shared" si="163"/>
        <v>0</v>
      </c>
      <c r="U885">
        <f t="shared" si="160"/>
        <v>0</v>
      </c>
      <c r="V885">
        <f t="shared" si="164"/>
        <v>0</v>
      </c>
      <c r="W885">
        <f t="shared" si="165"/>
        <v>0</v>
      </c>
      <c r="X885">
        <f t="shared" si="166"/>
        <v>0</v>
      </c>
      <c r="Y885">
        <f t="shared" si="167"/>
        <v>0</v>
      </c>
    </row>
    <row r="886" spans="1:25" x14ac:dyDescent="0.25">
      <c r="A886" t="s">
        <v>1325</v>
      </c>
      <c r="B886" t="s">
        <v>56</v>
      </c>
      <c r="C886">
        <v>2013</v>
      </c>
      <c r="D886" t="s">
        <v>1326</v>
      </c>
      <c r="E886" t="s">
        <v>1327</v>
      </c>
      <c r="F886" t="s">
        <v>43</v>
      </c>
      <c r="G886" t="s">
        <v>21</v>
      </c>
      <c r="H886">
        <v>5500000</v>
      </c>
      <c r="I886">
        <v>12400887706.457399</v>
      </c>
      <c r="J886">
        <v>12266799595.5121</v>
      </c>
      <c r="K886">
        <v>6403239150.2544098</v>
      </c>
      <c r="L886">
        <v>1</v>
      </c>
      <c r="M886">
        <v>0</v>
      </c>
      <c r="N886">
        <f t="shared" si="156"/>
        <v>0</v>
      </c>
      <c r="O886">
        <f t="shared" si="157"/>
        <v>0</v>
      </c>
      <c r="P886">
        <f t="shared" si="158"/>
        <v>0</v>
      </c>
      <c r="Q886">
        <f t="shared" si="159"/>
        <v>1</v>
      </c>
      <c r="R886">
        <f t="shared" si="161"/>
        <v>0</v>
      </c>
      <c r="S886">
        <f t="shared" si="162"/>
        <v>0</v>
      </c>
      <c r="T886">
        <f t="shared" si="163"/>
        <v>0</v>
      </c>
      <c r="U886">
        <f t="shared" si="160"/>
        <v>0</v>
      </c>
      <c r="V886">
        <f t="shared" si="164"/>
        <v>0</v>
      </c>
      <c r="W886">
        <f t="shared" si="165"/>
        <v>0</v>
      </c>
      <c r="X886">
        <f t="shared" si="166"/>
        <v>0</v>
      </c>
      <c r="Y886">
        <f t="shared" si="167"/>
        <v>0</v>
      </c>
    </row>
    <row r="887" spans="1:25" x14ac:dyDescent="0.25">
      <c r="A887" t="s">
        <v>1328</v>
      </c>
      <c r="B887" t="s">
        <v>56</v>
      </c>
      <c r="C887">
        <v>2013</v>
      </c>
      <c r="D887" t="s">
        <v>1329</v>
      </c>
      <c r="E887" t="s">
        <v>1330</v>
      </c>
      <c r="F887" t="s">
        <v>102</v>
      </c>
      <c r="G887" t="s">
        <v>21</v>
      </c>
      <c r="H887">
        <v>8600</v>
      </c>
      <c r="I887">
        <v>222549304.18452299</v>
      </c>
      <c r="J887">
        <v>206353235.10056001</v>
      </c>
      <c r="K887">
        <v>1013541167.87853</v>
      </c>
      <c r="L887">
        <v>1</v>
      </c>
      <c r="M887">
        <v>0</v>
      </c>
      <c r="N887">
        <f t="shared" si="156"/>
        <v>0</v>
      </c>
      <c r="O887">
        <f t="shared" si="157"/>
        <v>0</v>
      </c>
      <c r="P887">
        <f t="shared" si="158"/>
        <v>0</v>
      </c>
      <c r="Q887">
        <f t="shared" si="159"/>
        <v>0</v>
      </c>
      <c r="R887">
        <f t="shared" si="161"/>
        <v>1</v>
      </c>
      <c r="S887">
        <f t="shared" si="162"/>
        <v>0</v>
      </c>
      <c r="T887">
        <f t="shared" si="163"/>
        <v>0</v>
      </c>
      <c r="U887">
        <f t="shared" si="160"/>
        <v>0</v>
      </c>
      <c r="V887">
        <f t="shared" si="164"/>
        <v>0</v>
      </c>
      <c r="W887">
        <f t="shared" si="165"/>
        <v>0</v>
      </c>
      <c r="X887">
        <f t="shared" si="166"/>
        <v>0</v>
      </c>
      <c r="Y887">
        <f t="shared" si="167"/>
        <v>0</v>
      </c>
    </row>
    <row r="888" spans="1:25" x14ac:dyDescent="0.25">
      <c r="A888" t="s">
        <v>1331</v>
      </c>
      <c r="B888" t="s">
        <v>17</v>
      </c>
      <c r="C888">
        <v>2013</v>
      </c>
      <c r="D888" t="s">
        <v>1332</v>
      </c>
      <c r="E888" t="s">
        <v>1333</v>
      </c>
      <c r="F888" t="s">
        <v>20</v>
      </c>
      <c r="G888" t="s">
        <v>30</v>
      </c>
      <c r="H888">
        <v>4965391</v>
      </c>
      <c r="I888">
        <v>19188356081.652401</v>
      </c>
      <c r="J888">
        <v>17940053146.515301</v>
      </c>
      <c r="K888">
        <v>19102560695.736198</v>
      </c>
      <c r="L888">
        <v>1</v>
      </c>
      <c r="M888">
        <v>1</v>
      </c>
      <c r="N888">
        <f t="shared" si="156"/>
        <v>1</v>
      </c>
      <c r="O888">
        <f t="shared" si="157"/>
        <v>0</v>
      </c>
      <c r="P888">
        <f t="shared" si="158"/>
        <v>0</v>
      </c>
      <c r="Q888">
        <f t="shared" si="159"/>
        <v>0</v>
      </c>
      <c r="R888">
        <f t="shared" si="161"/>
        <v>0</v>
      </c>
      <c r="S888">
        <f t="shared" si="162"/>
        <v>0</v>
      </c>
      <c r="T888">
        <f t="shared" si="163"/>
        <v>0</v>
      </c>
      <c r="U888">
        <f t="shared" si="160"/>
        <v>0</v>
      </c>
      <c r="V888">
        <f t="shared" si="164"/>
        <v>0</v>
      </c>
      <c r="W888">
        <f t="shared" si="165"/>
        <v>0</v>
      </c>
      <c r="X888">
        <f t="shared" si="166"/>
        <v>0</v>
      </c>
      <c r="Y888">
        <f t="shared" si="167"/>
        <v>0</v>
      </c>
    </row>
    <row r="889" spans="1:25" x14ac:dyDescent="0.25">
      <c r="A889" t="s">
        <v>1334</v>
      </c>
      <c r="B889" t="s">
        <v>17</v>
      </c>
      <c r="C889">
        <v>2013</v>
      </c>
      <c r="D889" t="s">
        <v>1335</v>
      </c>
      <c r="E889" t="s">
        <v>1336</v>
      </c>
      <c r="F889" t="s">
        <v>20</v>
      </c>
      <c r="G889" t="s">
        <v>21</v>
      </c>
      <c r="H889">
        <v>1750000</v>
      </c>
      <c r="I889">
        <v>8299685952.4097099</v>
      </c>
      <c r="J889">
        <v>8040137697.7895899</v>
      </c>
      <c r="K889">
        <v>8560454161.1305704</v>
      </c>
      <c r="L889">
        <v>1</v>
      </c>
      <c r="M889">
        <v>0</v>
      </c>
      <c r="N889">
        <f t="shared" si="156"/>
        <v>1</v>
      </c>
      <c r="O889">
        <f t="shared" si="157"/>
        <v>0</v>
      </c>
      <c r="P889">
        <f t="shared" si="158"/>
        <v>0</v>
      </c>
      <c r="Q889">
        <f t="shared" si="159"/>
        <v>0</v>
      </c>
      <c r="R889">
        <f t="shared" si="161"/>
        <v>0</v>
      </c>
      <c r="S889">
        <f t="shared" si="162"/>
        <v>0</v>
      </c>
      <c r="T889">
        <f t="shared" si="163"/>
        <v>0</v>
      </c>
      <c r="U889">
        <f t="shared" si="160"/>
        <v>0</v>
      </c>
      <c r="V889">
        <f t="shared" si="164"/>
        <v>0</v>
      </c>
      <c r="W889">
        <f t="shared" si="165"/>
        <v>0</v>
      </c>
      <c r="X889">
        <f t="shared" si="166"/>
        <v>0</v>
      </c>
      <c r="Y889">
        <f t="shared" si="167"/>
        <v>0</v>
      </c>
    </row>
    <row r="890" spans="1:25" x14ac:dyDescent="0.25">
      <c r="A890" t="s">
        <v>1337</v>
      </c>
      <c r="B890" t="s">
        <v>17</v>
      </c>
      <c r="C890">
        <v>2013</v>
      </c>
      <c r="D890" t="s">
        <v>1338</v>
      </c>
      <c r="E890" t="s">
        <v>1339</v>
      </c>
      <c r="F890" t="s">
        <v>20</v>
      </c>
      <c r="G890" t="s">
        <v>30</v>
      </c>
      <c r="H890">
        <v>91960</v>
      </c>
      <c r="I890">
        <v>2963365140.7174802</v>
      </c>
      <c r="J890">
        <v>2799396062.3263698</v>
      </c>
      <c r="K890">
        <v>3420026573.2576399</v>
      </c>
      <c r="L890">
        <v>1</v>
      </c>
      <c r="M890">
        <v>1</v>
      </c>
      <c r="N890">
        <f t="shared" si="156"/>
        <v>1</v>
      </c>
      <c r="O890">
        <f t="shared" si="157"/>
        <v>0</v>
      </c>
      <c r="P890">
        <f t="shared" si="158"/>
        <v>0</v>
      </c>
      <c r="Q890">
        <f t="shared" si="159"/>
        <v>0</v>
      </c>
      <c r="R890">
        <f t="shared" si="161"/>
        <v>0</v>
      </c>
      <c r="S890">
        <f t="shared" si="162"/>
        <v>0</v>
      </c>
      <c r="T890">
        <f t="shared" si="163"/>
        <v>0</v>
      </c>
      <c r="U890">
        <f t="shared" si="160"/>
        <v>0</v>
      </c>
      <c r="V890">
        <f t="shared" si="164"/>
        <v>0</v>
      </c>
      <c r="W890">
        <f t="shared" si="165"/>
        <v>0</v>
      </c>
      <c r="X890">
        <f t="shared" si="166"/>
        <v>0</v>
      </c>
      <c r="Y890">
        <f t="shared" si="167"/>
        <v>0</v>
      </c>
    </row>
    <row r="891" spans="1:25" x14ac:dyDescent="0.25">
      <c r="A891" t="s">
        <v>1340</v>
      </c>
      <c r="B891" t="s">
        <v>104</v>
      </c>
      <c r="C891">
        <v>2013</v>
      </c>
      <c r="D891" t="s">
        <v>1341</v>
      </c>
      <c r="E891" t="s">
        <v>1342</v>
      </c>
      <c r="F891" t="s">
        <v>20</v>
      </c>
      <c r="G891" t="s">
        <v>21</v>
      </c>
      <c r="H891">
        <v>27900</v>
      </c>
      <c r="I891">
        <v>202404278.44340599</v>
      </c>
      <c r="J891">
        <v>192262503.69781899</v>
      </c>
      <c r="K891">
        <v>227220045.59916899</v>
      </c>
      <c r="L891">
        <v>1</v>
      </c>
      <c r="M891">
        <v>0</v>
      </c>
      <c r="N891">
        <f t="shared" si="156"/>
        <v>1</v>
      </c>
      <c r="O891">
        <f t="shared" si="157"/>
        <v>0</v>
      </c>
      <c r="P891">
        <f t="shared" si="158"/>
        <v>0</v>
      </c>
      <c r="Q891">
        <f t="shared" si="159"/>
        <v>0</v>
      </c>
      <c r="R891">
        <f t="shared" si="161"/>
        <v>0</v>
      </c>
      <c r="S891">
        <f t="shared" si="162"/>
        <v>0</v>
      </c>
      <c r="T891">
        <f t="shared" si="163"/>
        <v>0</v>
      </c>
      <c r="U891">
        <f t="shared" si="160"/>
        <v>0</v>
      </c>
      <c r="V891">
        <f t="shared" si="164"/>
        <v>0</v>
      </c>
      <c r="W891">
        <f t="shared" si="165"/>
        <v>0</v>
      </c>
      <c r="X891">
        <f t="shared" si="166"/>
        <v>0</v>
      </c>
      <c r="Y891">
        <f t="shared" si="167"/>
        <v>0</v>
      </c>
    </row>
    <row r="892" spans="1:25" x14ac:dyDescent="0.25">
      <c r="A892" t="s">
        <v>1343</v>
      </c>
      <c r="B892" t="s">
        <v>56</v>
      </c>
      <c r="C892">
        <v>2013</v>
      </c>
      <c r="D892" t="s">
        <v>1344</v>
      </c>
      <c r="E892" t="s">
        <v>1345</v>
      </c>
      <c r="F892" t="s">
        <v>124</v>
      </c>
      <c r="G892" t="s">
        <v>21</v>
      </c>
      <c r="H892">
        <v>196000</v>
      </c>
      <c r="I892">
        <v>4138223139.2754502</v>
      </c>
      <c r="J892">
        <v>3794985778.71944</v>
      </c>
      <c r="K892">
        <v>3797869310.2839398</v>
      </c>
      <c r="L892">
        <v>1</v>
      </c>
      <c r="M892">
        <v>0</v>
      </c>
      <c r="N892">
        <f t="shared" si="156"/>
        <v>0</v>
      </c>
      <c r="O892">
        <f t="shared" si="157"/>
        <v>0</v>
      </c>
      <c r="P892">
        <f t="shared" si="158"/>
        <v>0</v>
      </c>
      <c r="Q892">
        <f t="shared" si="159"/>
        <v>0</v>
      </c>
      <c r="R892">
        <f t="shared" si="161"/>
        <v>0</v>
      </c>
      <c r="S892">
        <f t="shared" si="162"/>
        <v>0</v>
      </c>
      <c r="T892">
        <f t="shared" si="163"/>
        <v>1</v>
      </c>
      <c r="U892">
        <f t="shared" si="160"/>
        <v>0</v>
      </c>
      <c r="V892">
        <f t="shared" si="164"/>
        <v>0</v>
      </c>
      <c r="W892">
        <f t="shared" si="165"/>
        <v>0</v>
      </c>
      <c r="X892">
        <f t="shared" si="166"/>
        <v>0</v>
      </c>
      <c r="Y892">
        <f t="shared" si="167"/>
        <v>0</v>
      </c>
    </row>
    <row r="893" spans="1:25" x14ac:dyDescent="0.25">
      <c r="A893" t="s">
        <v>1346</v>
      </c>
      <c r="B893" t="s">
        <v>36</v>
      </c>
      <c r="C893">
        <v>2013</v>
      </c>
      <c r="D893" t="s">
        <v>1347</v>
      </c>
      <c r="E893" t="s">
        <v>1348</v>
      </c>
      <c r="F893" t="s">
        <v>43</v>
      </c>
      <c r="G893" t="s">
        <v>21</v>
      </c>
      <c r="H893">
        <v>83000</v>
      </c>
      <c r="I893">
        <v>864326650.84690297</v>
      </c>
      <c r="J893">
        <v>886261517.06079698</v>
      </c>
      <c r="K893">
        <v>329225267.98134398</v>
      </c>
      <c r="L893">
        <v>1</v>
      </c>
      <c r="M893">
        <v>0</v>
      </c>
      <c r="N893">
        <f t="shared" si="156"/>
        <v>0</v>
      </c>
      <c r="O893">
        <f t="shared" si="157"/>
        <v>0</v>
      </c>
      <c r="P893">
        <f t="shared" si="158"/>
        <v>0</v>
      </c>
      <c r="Q893">
        <f t="shared" si="159"/>
        <v>1</v>
      </c>
      <c r="R893">
        <f t="shared" si="161"/>
        <v>0</v>
      </c>
      <c r="S893">
        <f t="shared" si="162"/>
        <v>0</v>
      </c>
      <c r="T893">
        <f t="shared" si="163"/>
        <v>0</v>
      </c>
      <c r="U893">
        <f t="shared" si="160"/>
        <v>0</v>
      </c>
      <c r="V893">
        <f t="shared" si="164"/>
        <v>0</v>
      </c>
      <c r="W893">
        <f t="shared" si="165"/>
        <v>0</v>
      </c>
      <c r="X893">
        <f t="shared" si="166"/>
        <v>0</v>
      </c>
      <c r="Y893">
        <f t="shared" si="167"/>
        <v>0</v>
      </c>
    </row>
    <row r="894" spans="1:25" x14ac:dyDescent="0.25">
      <c r="A894" t="s">
        <v>1349</v>
      </c>
      <c r="B894" t="s">
        <v>121</v>
      </c>
      <c r="C894">
        <v>2013</v>
      </c>
      <c r="D894" t="s">
        <v>1350</v>
      </c>
      <c r="E894" t="s">
        <v>1351</v>
      </c>
      <c r="F894" t="s">
        <v>39</v>
      </c>
      <c r="G894" t="s">
        <v>21</v>
      </c>
      <c r="H894">
        <v>10306988.85</v>
      </c>
      <c r="I894">
        <v>8208075663</v>
      </c>
      <c r="J894">
        <v>7379320839</v>
      </c>
      <c r="K894">
        <v>10528114273</v>
      </c>
      <c r="L894">
        <v>1</v>
      </c>
      <c r="M894">
        <v>0</v>
      </c>
      <c r="N894">
        <f t="shared" si="156"/>
        <v>0</v>
      </c>
      <c r="O894">
        <f t="shared" si="157"/>
        <v>0</v>
      </c>
      <c r="P894">
        <f t="shared" si="158"/>
        <v>1</v>
      </c>
      <c r="Q894">
        <f t="shared" si="159"/>
        <v>0</v>
      </c>
      <c r="R894">
        <f t="shared" si="161"/>
        <v>0</v>
      </c>
      <c r="S894">
        <f t="shared" si="162"/>
        <v>0</v>
      </c>
      <c r="T894">
        <f t="shared" si="163"/>
        <v>0</v>
      </c>
      <c r="U894">
        <f t="shared" si="160"/>
        <v>0</v>
      </c>
      <c r="V894">
        <f t="shared" si="164"/>
        <v>0</v>
      </c>
      <c r="W894">
        <f t="shared" si="165"/>
        <v>0</v>
      </c>
      <c r="X894">
        <f t="shared" si="166"/>
        <v>0</v>
      </c>
      <c r="Y894">
        <f t="shared" si="167"/>
        <v>0</v>
      </c>
    </row>
    <row r="895" spans="1:25" x14ac:dyDescent="0.25">
      <c r="A895" t="s">
        <v>1352</v>
      </c>
      <c r="B895" t="s">
        <v>71</v>
      </c>
      <c r="C895">
        <v>2013</v>
      </c>
      <c r="D895" t="s">
        <v>1353</v>
      </c>
      <c r="E895" t="s">
        <v>1354</v>
      </c>
      <c r="F895" t="s">
        <v>124</v>
      </c>
      <c r="G895" t="s">
        <v>21</v>
      </c>
      <c r="H895">
        <v>2400000</v>
      </c>
      <c r="I895">
        <v>33055000000</v>
      </c>
      <c r="J895">
        <v>31769000000</v>
      </c>
      <c r="K895">
        <v>11896000000</v>
      </c>
      <c r="L895">
        <v>1</v>
      </c>
      <c r="M895">
        <v>0</v>
      </c>
      <c r="N895">
        <f t="shared" si="156"/>
        <v>0</v>
      </c>
      <c r="O895">
        <f t="shared" si="157"/>
        <v>0</v>
      </c>
      <c r="P895">
        <f t="shared" si="158"/>
        <v>0</v>
      </c>
      <c r="Q895">
        <f t="shared" si="159"/>
        <v>0</v>
      </c>
      <c r="R895">
        <f t="shared" si="161"/>
        <v>0</v>
      </c>
      <c r="S895">
        <f t="shared" si="162"/>
        <v>0</v>
      </c>
      <c r="T895">
        <f t="shared" si="163"/>
        <v>1</v>
      </c>
      <c r="U895">
        <f t="shared" si="160"/>
        <v>0</v>
      </c>
      <c r="V895">
        <f t="shared" si="164"/>
        <v>0</v>
      </c>
      <c r="W895">
        <f t="shared" si="165"/>
        <v>0</v>
      </c>
      <c r="X895">
        <f t="shared" si="166"/>
        <v>0</v>
      </c>
      <c r="Y895">
        <f t="shared" si="167"/>
        <v>0</v>
      </c>
    </row>
    <row r="896" spans="1:25" x14ac:dyDescent="0.25">
      <c r="A896" t="s">
        <v>1355</v>
      </c>
      <c r="B896" t="s">
        <v>17</v>
      </c>
      <c r="C896">
        <v>2013</v>
      </c>
      <c r="D896" t="s">
        <v>1356</v>
      </c>
      <c r="E896" t="s">
        <v>1357</v>
      </c>
      <c r="F896" t="s">
        <v>43</v>
      </c>
      <c r="G896" t="s">
        <v>21</v>
      </c>
      <c r="H896">
        <v>1090000</v>
      </c>
      <c r="I896">
        <v>2342939968.5952401</v>
      </c>
      <c r="J896">
        <v>2271192172.9677501</v>
      </c>
      <c r="K896">
        <v>2572750332.16572</v>
      </c>
      <c r="L896">
        <v>1</v>
      </c>
      <c r="M896">
        <v>0</v>
      </c>
      <c r="N896">
        <f t="shared" si="156"/>
        <v>0</v>
      </c>
      <c r="O896">
        <f t="shared" si="157"/>
        <v>0</v>
      </c>
      <c r="P896">
        <f t="shared" si="158"/>
        <v>0</v>
      </c>
      <c r="Q896">
        <f t="shared" si="159"/>
        <v>1</v>
      </c>
      <c r="R896">
        <f t="shared" si="161"/>
        <v>0</v>
      </c>
      <c r="S896">
        <f t="shared" si="162"/>
        <v>0</v>
      </c>
      <c r="T896">
        <f t="shared" si="163"/>
        <v>0</v>
      </c>
      <c r="U896">
        <f t="shared" si="160"/>
        <v>0</v>
      </c>
      <c r="V896">
        <f t="shared" si="164"/>
        <v>0</v>
      </c>
      <c r="W896">
        <f t="shared" si="165"/>
        <v>0</v>
      </c>
      <c r="X896">
        <f t="shared" si="166"/>
        <v>0</v>
      </c>
      <c r="Y896">
        <f t="shared" si="167"/>
        <v>0</v>
      </c>
    </row>
    <row r="897" spans="1:25" x14ac:dyDescent="0.25">
      <c r="A897" t="s">
        <v>1358</v>
      </c>
      <c r="B897" t="s">
        <v>23</v>
      </c>
      <c r="C897">
        <v>2013</v>
      </c>
      <c r="D897" t="s">
        <v>1359</v>
      </c>
      <c r="E897" t="s">
        <v>1360</v>
      </c>
      <c r="F897" t="s">
        <v>145</v>
      </c>
      <c r="G897" t="s">
        <v>30</v>
      </c>
      <c r="H897">
        <v>32435673</v>
      </c>
      <c r="I897">
        <v>3780699823.0784402</v>
      </c>
      <c r="J897">
        <v>3145553371.3387098</v>
      </c>
      <c r="K897">
        <v>4895565166.1096897</v>
      </c>
      <c r="L897">
        <v>1</v>
      </c>
      <c r="M897">
        <v>1</v>
      </c>
      <c r="N897">
        <f t="shared" si="156"/>
        <v>0</v>
      </c>
      <c r="O897">
        <f t="shared" si="157"/>
        <v>0</v>
      </c>
      <c r="P897">
        <f t="shared" si="158"/>
        <v>0</v>
      </c>
      <c r="Q897">
        <f t="shared" si="159"/>
        <v>0</v>
      </c>
      <c r="R897">
        <f t="shared" si="161"/>
        <v>0</v>
      </c>
      <c r="S897">
        <f t="shared" si="162"/>
        <v>0</v>
      </c>
      <c r="T897">
        <f t="shared" si="163"/>
        <v>0</v>
      </c>
      <c r="U897">
        <f t="shared" si="160"/>
        <v>0</v>
      </c>
      <c r="V897">
        <f t="shared" si="164"/>
        <v>1</v>
      </c>
      <c r="W897">
        <f t="shared" si="165"/>
        <v>0</v>
      </c>
      <c r="X897">
        <f t="shared" si="166"/>
        <v>0</v>
      </c>
      <c r="Y897">
        <f t="shared" si="167"/>
        <v>0</v>
      </c>
    </row>
    <row r="898" spans="1:25" x14ac:dyDescent="0.25">
      <c r="A898" t="s">
        <v>1361</v>
      </c>
      <c r="B898" t="s">
        <v>129</v>
      </c>
      <c r="C898">
        <v>2013</v>
      </c>
      <c r="D898" t="s">
        <v>1362</v>
      </c>
      <c r="E898" t="s">
        <v>1363</v>
      </c>
      <c r="F898" t="s">
        <v>124</v>
      </c>
      <c r="G898" t="s">
        <v>30</v>
      </c>
      <c r="H898">
        <v>1953147</v>
      </c>
      <c r="I898">
        <v>67716909436.352097</v>
      </c>
      <c r="J898">
        <v>58511452396.031197</v>
      </c>
      <c r="K898">
        <v>60941788051.509399</v>
      </c>
      <c r="L898">
        <v>1</v>
      </c>
      <c r="M898">
        <v>1</v>
      </c>
      <c r="N898">
        <f t="shared" si="156"/>
        <v>0</v>
      </c>
      <c r="O898">
        <f t="shared" si="157"/>
        <v>0</v>
      </c>
      <c r="P898">
        <f t="shared" si="158"/>
        <v>0</v>
      </c>
      <c r="Q898">
        <f t="shared" si="159"/>
        <v>0</v>
      </c>
      <c r="R898">
        <f t="shared" si="161"/>
        <v>0</v>
      </c>
      <c r="S898">
        <f t="shared" si="162"/>
        <v>0</v>
      </c>
      <c r="T898">
        <f t="shared" si="163"/>
        <v>1</v>
      </c>
      <c r="U898">
        <f t="shared" si="160"/>
        <v>0</v>
      </c>
      <c r="V898">
        <f t="shared" si="164"/>
        <v>0</v>
      </c>
      <c r="W898">
        <f t="shared" si="165"/>
        <v>0</v>
      </c>
      <c r="X898">
        <f t="shared" si="166"/>
        <v>0</v>
      </c>
      <c r="Y898">
        <f t="shared" si="167"/>
        <v>0</v>
      </c>
    </row>
    <row r="899" spans="1:25" x14ac:dyDescent="0.25">
      <c r="A899" t="s">
        <v>1364</v>
      </c>
      <c r="B899" t="s">
        <v>36</v>
      </c>
      <c r="C899">
        <v>2013</v>
      </c>
      <c r="D899" t="s">
        <v>1365</v>
      </c>
      <c r="E899" t="s">
        <v>1366</v>
      </c>
      <c r="F899" t="s">
        <v>43</v>
      </c>
      <c r="G899" t="s">
        <v>21</v>
      </c>
      <c r="H899">
        <v>10630000</v>
      </c>
      <c r="I899">
        <v>10891000000</v>
      </c>
      <c r="J899">
        <v>10831000000</v>
      </c>
      <c r="K899">
        <v>25210000000</v>
      </c>
      <c r="L899">
        <v>1</v>
      </c>
      <c r="M899">
        <v>0</v>
      </c>
      <c r="N899">
        <f t="shared" ref="N899:N937" si="168">IF(F899="Chemicals",1,0)</f>
        <v>0</v>
      </c>
      <c r="O899">
        <f t="shared" ref="O899:O937" si="169">IF(F899="Food &amp; Staples Retailing",1,0)</f>
        <v>0</v>
      </c>
      <c r="P899">
        <f t="shared" ref="P899:P937" si="170">IF(F899="Air Transportation - Airlines",1,0)</f>
        <v>0</v>
      </c>
      <c r="Q899">
        <f t="shared" ref="Q899:Q937" si="171">IF(F899="Mining - Iron, Aluminum, Other Metals",1,0)</f>
        <v>1</v>
      </c>
      <c r="R899">
        <f t="shared" si="161"/>
        <v>0</v>
      </c>
      <c r="S899">
        <f t="shared" si="162"/>
        <v>0</v>
      </c>
      <c r="T899">
        <f t="shared" si="163"/>
        <v>0</v>
      </c>
      <c r="U899">
        <f t="shared" ref="U899:U937" si="172">IF(F899="Mining - Other (Precious Metals and Gems)",1,0)</f>
        <v>0</v>
      </c>
      <c r="V899">
        <f t="shared" si="164"/>
        <v>0</v>
      </c>
      <c r="W899">
        <f t="shared" si="165"/>
        <v>0</v>
      </c>
      <c r="X899">
        <f t="shared" si="166"/>
        <v>0</v>
      </c>
      <c r="Y899">
        <f t="shared" si="167"/>
        <v>0</v>
      </c>
    </row>
    <row r="900" spans="1:25" x14ac:dyDescent="0.25">
      <c r="A900" t="s">
        <v>1367</v>
      </c>
      <c r="B900" t="s">
        <v>71</v>
      </c>
      <c r="C900">
        <v>2013</v>
      </c>
      <c r="D900" t="s">
        <v>1368</v>
      </c>
      <c r="E900" t="s">
        <v>1369</v>
      </c>
      <c r="F900" t="s">
        <v>39</v>
      </c>
      <c r="G900" t="s">
        <v>30</v>
      </c>
      <c r="H900">
        <v>31667263</v>
      </c>
      <c r="I900">
        <v>37152000000</v>
      </c>
      <c r="J900">
        <v>37113000000</v>
      </c>
      <c r="K900">
        <v>37628000000</v>
      </c>
      <c r="L900">
        <v>1</v>
      </c>
      <c r="M900">
        <v>1</v>
      </c>
      <c r="N900">
        <f t="shared" si="168"/>
        <v>0</v>
      </c>
      <c r="O900">
        <f t="shared" si="169"/>
        <v>0</v>
      </c>
      <c r="P900">
        <f t="shared" si="170"/>
        <v>1</v>
      </c>
      <c r="Q900">
        <f t="shared" si="171"/>
        <v>0</v>
      </c>
      <c r="R900">
        <f t="shared" ref="R900:R937" si="173">IF(F900="Electrical Equipment and Machinery",1,0)</f>
        <v>0</v>
      </c>
      <c r="S900">
        <f t="shared" ref="S900:S937" si="174">IF(F900="Aerospace &amp; Defense",1,0)</f>
        <v>0</v>
      </c>
      <c r="T900">
        <f t="shared" ref="T900:T937" si="175">IF(F900="Food &amp; Beverage Processing",1,0)</f>
        <v>0</v>
      </c>
      <c r="U900">
        <f t="shared" si="172"/>
        <v>0</v>
      </c>
      <c r="V900">
        <f t="shared" si="164"/>
        <v>0</v>
      </c>
      <c r="W900">
        <f t="shared" si="165"/>
        <v>0</v>
      </c>
      <c r="X900">
        <f t="shared" si="166"/>
        <v>0</v>
      </c>
      <c r="Y900">
        <f t="shared" si="167"/>
        <v>0</v>
      </c>
    </row>
    <row r="901" spans="1:25" x14ac:dyDescent="0.25">
      <c r="A901" t="s">
        <v>1370</v>
      </c>
      <c r="B901" t="s">
        <v>71</v>
      </c>
      <c r="C901">
        <v>2013</v>
      </c>
      <c r="D901" t="s">
        <v>1371</v>
      </c>
      <c r="E901" t="s">
        <v>1372</v>
      </c>
      <c r="F901" t="s">
        <v>43</v>
      </c>
      <c r="G901" t="s">
        <v>30</v>
      </c>
      <c r="H901">
        <v>46458680</v>
      </c>
      <c r="I901">
        <v>19328000000</v>
      </c>
      <c r="J901">
        <v>19081000000</v>
      </c>
      <c r="K901">
        <v>15217000000</v>
      </c>
      <c r="L901">
        <v>1</v>
      </c>
      <c r="M901">
        <v>1</v>
      </c>
      <c r="N901">
        <f t="shared" si="168"/>
        <v>0</v>
      </c>
      <c r="O901">
        <f t="shared" si="169"/>
        <v>0</v>
      </c>
      <c r="P901">
        <f t="shared" si="170"/>
        <v>0</v>
      </c>
      <c r="Q901">
        <f t="shared" si="171"/>
        <v>1</v>
      </c>
      <c r="R901">
        <f t="shared" si="173"/>
        <v>0</v>
      </c>
      <c r="S901">
        <f t="shared" si="174"/>
        <v>0</v>
      </c>
      <c r="T901">
        <f t="shared" si="175"/>
        <v>0</v>
      </c>
      <c r="U901">
        <f t="shared" si="172"/>
        <v>0</v>
      </c>
      <c r="V901">
        <f t="shared" si="164"/>
        <v>0</v>
      </c>
      <c r="W901">
        <f t="shared" si="165"/>
        <v>0</v>
      </c>
      <c r="X901">
        <f t="shared" si="166"/>
        <v>0</v>
      </c>
      <c r="Y901">
        <f t="shared" si="167"/>
        <v>0</v>
      </c>
    </row>
    <row r="902" spans="1:25" x14ac:dyDescent="0.25">
      <c r="A902" t="s">
        <v>1373</v>
      </c>
      <c r="B902" t="s">
        <v>71</v>
      </c>
      <c r="C902">
        <v>2013</v>
      </c>
      <c r="D902" t="s">
        <v>1374</v>
      </c>
      <c r="E902" t="s">
        <v>1375</v>
      </c>
      <c r="F902" t="s">
        <v>78</v>
      </c>
      <c r="G902" t="s">
        <v>30</v>
      </c>
      <c r="H902">
        <v>2115982</v>
      </c>
      <c r="I902">
        <v>57708000000</v>
      </c>
      <c r="J902">
        <v>50024000000</v>
      </c>
      <c r="K902">
        <v>89409000000</v>
      </c>
      <c r="L902">
        <v>1</v>
      </c>
      <c r="M902">
        <v>1</v>
      </c>
      <c r="N902">
        <f t="shared" si="168"/>
        <v>0</v>
      </c>
      <c r="O902">
        <f t="shared" si="169"/>
        <v>0</v>
      </c>
      <c r="P902">
        <f t="shared" si="170"/>
        <v>0</v>
      </c>
      <c r="Q902">
        <f t="shared" si="171"/>
        <v>0</v>
      </c>
      <c r="R902">
        <f t="shared" si="173"/>
        <v>0</v>
      </c>
      <c r="S902">
        <f t="shared" si="174"/>
        <v>1</v>
      </c>
      <c r="T902">
        <f t="shared" si="175"/>
        <v>0</v>
      </c>
      <c r="U902">
        <f t="shared" si="172"/>
        <v>0</v>
      </c>
      <c r="V902">
        <f t="shared" ref="V902:V937" si="176">IF(F902="Construction Materials",1,0)</f>
        <v>0</v>
      </c>
      <c r="W902">
        <f t="shared" ref="W902:W937" si="177">IF(F902="Building Products",1,0)</f>
        <v>0</v>
      </c>
      <c r="X902">
        <f t="shared" ref="X902:X937" si="178">IF(F902="Tires",1,0)</f>
        <v>0</v>
      </c>
      <c r="Y902">
        <f t="shared" ref="Y902:Y937" si="179">IF(F902="Home building",1,0)</f>
        <v>0</v>
      </c>
    </row>
    <row r="903" spans="1:25" x14ac:dyDescent="0.25">
      <c r="A903" t="s">
        <v>1376</v>
      </c>
      <c r="B903" t="s">
        <v>71</v>
      </c>
      <c r="C903">
        <v>2013</v>
      </c>
      <c r="D903" t="s">
        <v>1377</v>
      </c>
      <c r="E903" t="s">
        <v>1378</v>
      </c>
      <c r="F903" t="s">
        <v>163</v>
      </c>
      <c r="G903" t="s">
        <v>21</v>
      </c>
      <c r="H903">
        <v>250000</v>
      </c>
      <c r="I903">
        <v>2054933000</v>
      </c>
      <c r="J903">
        <v>2010405000</v>
      </c>
      <c r="K903">
        <v>860540000</v>
      </c>
      <c r="L903">
        <v>1</v>
      </c>
      <c r="M903">
        <v>0</v>
      </c>
      <c r="N903">
        <f t="shared" si="168"/>
        <v>0</v>
      </c>
      <c r="O903">
        <f t="shared" si="169"/>
        <v>0</v>
      </c>
      <c r="P903">
        <f t="shared" si="170"/>
        <v>0</v>
      </c>
      <c r="Q903">
        <f t="shared" si="171"/>
        <v>0</v>
      </c>
      <c r="R903">
        <f t="shared" si="173"/>
        <v>0</v>
      </c>
      <c r="S903">
        <f t="shared" si="174"/>
        <v>0</v>
      </c>
      <c r="T903">
        <f t="shared" si="175"/>
        <v>0</v>
      </c>
      <c r="U903">
        <f t="shared" si="172"/>
        <v>0</v>
      </c>
      <c r="V903">
        <f t="shared" si="176"/>
        <v>0</v>
      </c>
      <c r="W903">
        <f t="shared" si="177"/>
        <v>1</v>
      </c>
      <c r="X903">
        <f t="shared" si="178"/>
        <v>0</v>
      </c>
      <c r="Y903">
        <f t="shared" si="179"/>
        <v>0</v>
      </c>
    </row>
    <row r="904" spans="1:25" x14ac:dyDescent="0.25">
      <c r="A904" t="s">
        <v>1379</v>
      </c>
      <c r="B904" t="s">
        <v>36</v>
      </c>
      <c r="C904">
        <v>2013</v>
      </c>
      <c r="D904" t="s">
        <v>1380</v>
      </c>
      <c r="E904" t="s">
        <v>1381</v>
      </c>
      <c r="F904" t="s">
        <v>20</v>
      </c>
      <c r="G904" t="s">
        <v>30</v>
      </c>
      <c r="H904">
        <v>2061300</v>
      </c>
      <c r="I904">
        <v>4014617050.55233</v>
      </c>
      <c r="J904">
        <v>2135967482.3991499</v>
      </c>
      <c r="K904">
        <v>14291037000.016399</v>
      </c>
      <c r="L904">
        <v>1</v>
      </c>
      <c r="M904">
        <v>1</v>
      </c>
      <c r="N904">
        <f t="shared" si="168"/>
        <v>1</v>
      </c>
      <c r="O904">
        <f t="shared" si="169"/>
        <v>0</v>
      </c>
      <c r="P904">
        <f t="shared" si="170"/>
        <v>0</v>
      </c>
      <c r="Q904">
        <f t="shared" si="171"/>
        <v>0</v>
      </c>
      <c r="R904">
        <f t="shared" si="173"/>
        <v>0</v>
      </c>
      <c r="S904">
        <f t="shared" si="174"/>
        <v>0</v>
      </c>
      <c r="T904">
        <f t="shared" si="175"/>
        <v>0</v>
      </c>
      <c r="U904">
        <f t="shared" si="172"/>
        <v>0</v>
      </c>
      <c r="V904">
        <f t="shared" si="176"/>
        <v>0</v>
      </c>
      <c r="W904">
        <f t="shared" si="177"/>
        <v>0</v>
      </c>
      <c r="X904">
        <f t="shared" si="178"/>
        <v>0</v>
      </c>
      <c r="Y904">
        <f t="shared" si="179"/>
        <v>0</v>
      </c>
    </row>
    <row r="905" spans="1:25" x14ac:dyDescent="0.25">
      <c r="A905" t="s">
        <v>1382</v>
      </c>
      <c r="B905" t="s">
        <v>223</v>
      </c>
      <c r="C905">
        <v>2013</v>
      </c>
      <c r="D905" t="s">
        <v>1383</v>
      </c>
      <c r="E905" t="s">
        <v>1384</v>
      </c>
      <c r="F905" t="s">
        <v>43</v>
      </c>
      <c r="G905" t="s">
        <v>21</v>
      </c>
      <c r="H905">
        <v>1770000</v>
      </c>
      <c r="I905">
        <v>6208000488.4004898</v>
      </c>
      <c r="J905">
        <v>6358226129.4261303</v>
      </c>
      <c r="K905">
        <v>16006749694.749701</v>
      </c>
      <c r="L905">
        <v>1</v>
      </c>
      <c r="M905">
        <v>0</v>
      </c>
      <c r="N905">
        <f t="shared" si="168"/>
        <v>0</v>
      </c>
      <c r="O905">
        <f t="shared" si="169"/>
        <v>0</v>
      </c>
      <c r="P905">
        <f t="shared" si="170"/>
        <v>0</v>
      </c>
      <c r="Q905">
        <f t="shared" si="171"/>
        <v>1</v>
      </c>
      <c r="R905">
        <f t="shared" si="173"/>
        <v>0</v>
      </c>
      <c r="S905">
        <f t="shared" si="174"/>
        <v>0</v>
      </c>
      <c r="T905">
        <f t="shared" si="175"/>
        <v>0</v>
      </c>
      <c r="U905">
        <f t="shared" si="172"/>
        <v>0</v>
      </c>
      <c r="V905">
        <f t="shared" si="176"/>
        <v>0</v>
      </c>
      <c r="W905">
        <f t="shared" si="177"/>
        <v>0</v>
      </c>
      <c r="X905">
        <f t="shared" si="178"/>
        <v>0</v>
      </c>
      <c r="Y905">
        <f t="shared" si="179"/>
        <v>0</v>
      </c>
    </row>
    <row r="906" spans="1:25" x14ac:dyDescent="0.25">
      <c r="A906" t="s">
        <v>1385</v>
      </c>
      <c r="B906" t="s">
        <v>36</v>
      </c>
      <c r="C906">
        <v>2013</v>
      </c>
      <c r="D906" t="s">
        <v>1386</v>
      </c>
      <c r="E906" t="s">
        <v>1387</v>
      </c>
      <c r="F906" t="s">
        <v>43</v>
      </c>
      <c r="G906" t="s">
        <v>21</v>
      </c>
      <c r="H906">
        <v>520</v>
      </c>
      <c r="I906">
        <v>175226708.12535799</v>
      </c>
      <c r="J906">
        <v>242512593.07749</v>
      </c>
      <c r="K906">
        <v>353621798.54349101</v>
      </c>
      <c r="L906">
        <v>1</v>
      </c>
      <c r="M906">
        <v>0</v>
      </c>
      <c r="N906">
        <f t="shared" si="168"/>
        <v>0</v>
      </c>
      <c r="O906">
        <f t="shared" si="169"/>
        <v>0</v>
      </c>
      <c r="P906">
        <f t="shared" si="170"/>
        <v>0</v>
      </c>
      <c r="Q906">
        <f t="shared" si="171"/>
        <v>1</v>
      </c>
      <c r="R906">
        <f t="shared" si="173"/>
        <v>0</v>
      </c>
      <c r="S906">
        <f t="shared" si="174"/>
        <v>0</v>
      </c>
      <c r="T906">
        <f t="shared" si="175"/>
        <v>0</v>
      </c>
      <c r="U906">
        <f t="shared" si="172"/>
        <v>0</v>
      </c>
      <c r="V906">
        <f t="shared" si="176"/>
        <v>0</v>
      </c>
      <c r="W906">
        <f t="shared" si="177"/>
        <v>0</v>
      </c>
      <c r="X906">
        <f t="shared" si="178"/>
        <v>0</v>
      </c>
      <c r="Y906">
        <f t="shared" si="179"/>
        <v>0</v>
      </c>
    </row>
    <row r="907" spans="1:25" x14ac:dyDescent="0.25">
      <c r="A907" t="s">
        <v>1388</v>
      </c>
      <c r="B907" t="s">
        <v>223</v>
      </c>
      <c r="C907">
        <v>2013</v>
      </c>
      <c r="D907" t="s">
        <v>1389</v>
      </c>
      <c r="E907" t="s">
        <v>1390</v>
      </c>
      <c r="F907" t="s">
        <v>43</v>
      </c>
      <c r="G907" t="s">
        <v>30</v>
      </c>
      <c r="H907">
        <v>15416993.41</v>
      </c>
      <c r="I907">
        <v>44576059584.859596</v>
      </c>
      <c r="J907">
        <v>37168396092.796097</v>
      </c>
      <c r="K907">
        <v>130364666178.26601</v>
      </c>
      <c r="L907">
        <v>1</v>
      </c>
      <c r="M907">
        <v>1</v>
      </c>
      <c r="N907">
        <f t="shared" si="168"/>
        <v>0</v>
      </c>
      <c r="O907">
        <f t="shared" si="169"/>
        <v>0</v>
      </c>
      <c r="P907">
        <f t="shared" si="170"/>
        <v>0</v>
      </c>
      <c r="Q907">
        <f t="shared" si="171"/>
        <v>1</v>
      </c>
      <c r="R907">
        <f t="shared" si="173"/>
        <v>0</v>
      </c>
      <c r="S907">
        <f t="shared" si="174"/>
        <v>0</v>
      </c>
      <c r="T907">
        <f t="shared" si="175"/>
        <v>0</v>
      </c>
      <c r="U907">
        <f t="shared" si="172"/>
        <v>0</v>
      </c>
      <c r="V907">
        <f t="shared" si="176"/>
        <v>0</v>
      </c>
      <c r="W907">
        <f t="shared" si="177"/>
        <v>0</v>
      </c>
      <c r="X907">
        <f t="shared" si="178"/>
        <v>0</v>
      </c>
      <c r="Y907">
        <f t="shared" si="179"/>
        <v>0</v>
      </c>
    </row>
    <row r="908" spans="1:25" x14ac:dyDescent="0.25">
      <c r="A908" t="s">
        <v>1391</v>
      </c>
      <c r="B908" t="s">
        <v>71</v>
      </c>
      <c r="C908">
        <v>2013</v>
      </c>
      <c r="D908" t="s">
        <v>1392</v>
      </c>
      <c r="E908" t="s">
        <v>1393</v>
      </c>
      <c r="F908" t="s">
        <v>20</v>
      </c>
      <c r="G908" t="s">
        <v>30</v>
      </c>
      <c r="H908">
        <v>1702</v>
      </c>
      <c r="I908">
        <v>4020851000</v>
      </c>
      <c r="J908">
        <v>3538581000</v>
      </c>
      <c r="K908">
        <v>3626836000</v>
      </c>
      <c r="L908">
        <v>1</v>
      </c>
      <c r="M908">
        <v>1</v>
      </c>
      <c r="N908">
        <f t="shared" si="168"/>
        <v>1</v>
      </c>
      <c r="O908">
        <f t="shared" si="169"/>
        <v>0</v>
      </c>
      <c r="P908">
        <f t="shared" si="170"/>
        <v>0</v>
      </c>
      <c r="Q908">
        <f t="shared" si="171"/>
        <v>0</v>
      </c>
      <c r="R908">
        <f t="shared" si="173"/>
        <v>0</v>
      </c>
      <c r="S908">
        <f t="shared" si="174"/>
        <v>0</v>
      </c>
      <c r="T908">
        <f t="shared" si="175"/>
        <v>0</v>
      </c>
      <c r="U908">
        <f t="shared" si="172"/>
        <v>0</v>
      </c>
      <c r="V908">
        <f t="shared" si="176"/>
        <v>0</v>
      </c>
      <c r="W908">
        <f t="shared" si="177"/>
        <v>0</v>
      </c>
      <c r="X908">
        <f t="shared" si="178"/>
        <v>0</v>
      </c>
      <c r="Y908">
        <f t="shared" si="179"/>
        <v>0</v>
      </c>
    </row>
    <row r="909" spans="1:25" x14ac:dyDescent="0.25">
      <c r="A909" t="s">
        <v>1394</v>
      </c>
      <c r="B909" t="s">
        <v>23</v>
      </c>
      <c r="C909">
        <v>2013</v>
      </c>
      <c r="D909" t="s">
        <v>1395</v>
      </c>
      <c r="E909" t="s">
        <v>1396</v>
      </c>
      <c r="F909" t="s">
        <v>43</v>
      </c>
      <c r="G909" t="s">
        <v>30</v>
      </c>
      <c r="H909">
        <v>36992333</v>
      </c>
      <c r="I909">
        <v>1633587576.1745601</v>
      </c>
      <c r="J909">
        <v>943738942.40220201</v>
      </c>
      <c r="K909">
        <v>4010444269.7070999</v>
      </c>
      <c r="L909">
        <v>1</v>
      </c>
      <c r="M909">
        <v>1</v>
      </c>
      <c r="N909">
        <f t="shared" si="168"/>
        <v>0</v>
      </c>
      <c r="O909">
        <f t="shared" si="169"/>
        <v>0</v>
      </c>
      <c r="P909">
        <f t="shared" si="170"/>
        <v>0</v>
      </c>
      <c r="Q909">
        <f t="shared" si="171"/>
        <v>1</v>
      </c>
      <c r="R909">
        <f t="shared" si="173"/>
        <v>0</v>
      </c>
      <c r="S909">
        <f t="shared" si="174"/>
        <v>0</v>
      </c>
      <c r="T909">
        <f t="shared" si="175"/>
        <v>0</v>
      </c>
      <c r="U909">
        <f t="shared" si="172"/>
        <v>0</v>
      </c>
      <c r="V909">
        <f t="shared" si="176"/>
        <v>0</v>
      </c>
      <c r="W909">
        <f t="shared" si="177"/>
        <v>0</v>
      </c>
      <c r="X909">
        <f t="shared" si="178"/>
        <v>0</v>
      </c>
      <c r="Y909">
        <f t="shared" si="179"/>
        <v>0</v>
      </c>
    </row>
    <row r="910" spans="1:25" x14ac:dyDescent="0.25">
      <c r="A910" t="s">
        <v>1397</v>
      </c>
      <c r="B910" t="s">
        <v>60</v>
      </c>
      <c r="C910">
        <v>2013</v>
      </c>
      <c r="D910" t="s">
        <v>1398</v>
      </c>
      <c r="E910" t="s">
        <v>1399</v>
      </c>
      <c r="F910" t="s">
        <v>145</v>
      </c>
      <c r="G910" t="s">
        <v>21</v>
      </c>
      <c r="H910">
        <v>10920000</v>
      </c>
      <c r="I910">
        <v>3024354813.1728902</v>
      </c>
      <c r="J910">
        <v>2703239128.1401701</v>
      </c>
      <c r="K910">
        <v>6285301878.8262596</v>
      </c>
      <c r="L910">
        <v>1</v>
      </c>
      <c r="M910">
        <v>0</v>
      </c>
      <c r="N910">
        <f t="shared" si="168"/>
        <v>0</v>
      </c>
      <c r="O910">
        <f t="shared" si="169"/>
        <v>0</v>
      </c>
      <c r="P910">
        <f t="shared" si="170"/>
        <v>0</v>
      </c>
      <c r="Q910">
        <f t="shared" si="171"/>
        <v>0</v>
      </c>
      <c r="R910">
        <f t="shared" si="173"/>
        <v>0</v>
      </c>
      <c r="S910">
        <f t="shared" si="174"/>
        <v>0</v>
      </c>
      <c r="T910">
        <f t="shared" si="175"/>
        <v>0</v>
      </c>
      <c r="U910">
        <f t="shared" si="172"/>
        <v>0</v>
      </c>
      <c r="V910">
        <f t="shared" si="176"/>
        <v>1</v>
      </c>
      <c r="W910">
        <f t="shared" si="177"/>
        <v>0</v>
      </c>
      <c r="X910">
        <f t="shared" si="178"/>
        <v>0</v>
      </c>
      <c r="Y910">
        <f t="shared" si="179"/>
        <v>0</v>
      </c>
    </row>
    <row r="911" spans="1:25" x14ac:dyDescent="0.25">
      <c r="A911" t="s">
        <v>1400</v>
      </c>
      <c r="B911" t="s">
        <v>147</v>
      </c>
      <c r="C911">
        <v>2013</v>
      </c>
      <c r="D911" t="s">
        <v>1401</v>
      </c>
      <c r="E911" t="s">
        <v>1402</v>
      </c>
      <c r="F911" t="s">
        <v>145</v>
      </c>
      <c r="G911" t="s">
        <v>21</v>
      </c>
      <c r="H911">
        <v>315000</v>
      </c>
      <c r="I911">
        <v>73322558.982708901</v>
      </c>
      <c r="J911">
        <v>67187816.819884703</v>
      </c>
      <c r="K911">
        <v>103017874.238713</v>
      </c>
      <c r="L911">
        <v>1</v>
      </c>
      <c r="M911">
        <v>0</v>
      </c>
      <c r="N911">
        <f t="shared" si="168"/>
        <v>0</v>
      </c>
      <c r="O911">
        <f t="shared" si="169"/>
        <v>0</v>
      </c>
      <c r="P911">
        <f t="shared" si="170"/>
        <v>0</v>
      </c>
      <c r="Q911">
        <f t="shared" si="171"/>
        <v>0</v>
      </c>
      <c r="R911">
        <f t="shared" si="173"/>
        <v>0</v>
      </c>
      <c r="S911">
        <f t="shared" si="174"/>
        <v>0</v>
      </c>
      <c r="T911">
        <f t="shared" si="175"/>
        <v>0</v>
      </c>
      <c r="U911">
        <f t="shared" si="172"/>
        <v>0</v>
      </c>
      <c r="V911">
        <f t="shared" si="176"/>
        <v>1</v>
      </c>
      <c r="W911">
        <f t="shared" si="177"/>
        <v>0</v>
      </c>
      <c r="X911">
        <f t="shared" si="178"/>
        <v>0</v>
      </c>
      <c r="Y911">
        <f t="shared" si="179"/>
        <v>0</v>
      </c>
    </row>
    <row r="912" spans="1:25" x14ac:dyDescent="0.25">
      <c r="A912" t="s">
        <v>1403</v>
      </c>
      <c r="B912" t="s">
        <v>60</v>
      </c>
      <c r="C912">
        <v>2013</v>
      </c>
      <c r="D912" t="s">
        <v>1404</v>
      </c>
      <c r="E912" t="s">
        <v>1405</v>
      </c>
      <c r="F912" t="s">
        <v>156</v>
      </c>
      <c r="G912" t="s">
        <v>30</v>
      </c>
      <c r="H912">
        <v>33807</v>
      </c>
      <c r="I912">
        <v>1693649447.4753499</v>
      </c>
      <c r="J912">
        <v>1519347856.35625</v>
      </c>
      <c r="K912">
        <v>2934393235.5286598</v>
      </c>
      <c r="L912">
        <v>1</v>
      </c>
      <c r="M912">
        <v>1</v>
      </c>
      <c r="N912">
        <f t="shared" si="168"/>
        <v>0</v>
      </c>
      <c r="O912">
        <f t="shared" si="169"/>
        <v>0</v>
      </c>
      <c r="P912">
        <f t="shared" si="170"/>
        <v>0</v>
      </c>
      <c r="Q912">
        <f t="shared" si="171"/>
        <v>0</v>
      </c>
      <c r="R912">
        <f t="shared" si="173"/>
        <v>0</v>
      </c>
      <c r="S912">
        <f t="shared" si="174"/>
        <v>0</v>
      </c>
      <c r="T912">
        <f t="shared" si="175"/>
        <v>0</v>
      </c>
      <c r="U912">
        <f t="shared" si="172"/>
        <v>0</v>
      </c>
      <c r="V912">
        <f t="shared" si="176"/>
        <v>0</v>
      </c>
      <c r="W912">
        <f t="shared" si="177"/>
        <v>0</v>
      </c>
      <c r="X912">
        <f t="shared" si="178"/>
        <v>0</v>
      </c>
      <c r="Y912">
        <f t="shared" si="179"/>
        <v>0</v>
      </c>
    </row>
    <row r="913" spans="1:25" x14ac:dyDescent="0.25">
      <c r="A913" t="s">
        <v>1406</v>
      </c>
      <c r="B913" t="s">
        <v>200</v>
      </c>
      <c r="C913">
        <v>2013</v>
      </c>
      <c r="D913" t="s">
        <v>1407</v>
      </c>
      <c r="E913" t="s">
        <v>1408</v>
      </c>
      <c r="F913" t="s">
        <v>39</v>
      </c>
      <c r="G913" t="s">
        <v>30</v>
      </c>
      <c r="H913">
        <v>3277296.99</v>
      </c>
      <c r="I913">
        <v>4010826519.8571501</v>
      </c>
      <c r="J913">
        <v>3942367712.82093</v>
      </c>
      <c r="K913">
        <v>4088290371.76509</v>
      </c>
      <c r="L913">
        <v>1</v>
      </c>
      <c r="M913">
        <v>1</v>
      </c>
      <c r="N913">
        <f t="shared" si="168"/>
        <v>0</v>
      </c>
      <c r="O913">
        <f t="shared" si="169"/>
        <v>0</v>
      </c>
      <c r="P913">
        <f t="shared" si="170"/>
        <v>1</v>
      </c>
      <c r="Q913">
        <f t="shared" si="171"/>
        <v>0</v>
      </c>
      <c r="R913">
        <f t="shared" si="173"/>
        <v>0</v>
      </c>
      <c r="S913">
        <f t="shared" si="174"/>
        <v>0</v>
      </c>
      <c r="T913">
        <f t="shared" si="175"/>
        <v>0</v>
      </c>
      <c r="U913">
        <f t="shared" si="172"/>
        <v>0</v>
      </c>
      <c r="V913">
        <f t="shared" si="176"/>
        <v>0</v>
      </c>
      <c r="W913">
        <f t="shared" si="177"/>
        <v>0</v>
      </c>
      <c r="X913">
        <f t="shared" si="178"/>
        <v>0</v>
      </c>
      <c r="Y913">
        <f t="shared" si="179"/>
        <v>0</v>
      </c>
    </row>
    <row r="914" spans="1:25" x14ac:dyDescent="0.25">
      <c r="A914" t="s">
        <v>1409</v>
      </c>
      <c r="B914" t="s">
        <v>1410</v>
      </c>
      <c r="C914">
        <v>2013</v>
      </c>
      <c r="D914" t="s">
        <v>1411</v>
      </c>
      <c r="E914" t="s">
        <v>1412</v>
      </c>
      <c r="F914" t="s">
        <v>43</v>
      </c>
      <c r="G914" t="s">
        <v>21</v>
      </c>
      <c r="H914">
        <v>10700000</v>
      </c>
      <c r="I914">
        <v>16089249593.0403</v>
      </c>
      <c r="J914">
        <v>15149653083.553499</v>
      </c>
      <c r="K914">
        <v>16828243001.6278</v>
      </c>
      <c r="L914">
        <v>1</v>
      </c>
      <c r="M914">
        <v>0</v>
      </c>
      <c r="N914">
        <f t="shared" si="168"/>
        <v>0</v>
      </c>
      <c r="O914">
        <f t="shared" si="169"/>
        <v>0</v>
      </c>
      <c r="P914">
        <f t="shared" si="170"/>
        <v>0</v>
      </c>
      <c r="Q914">
        <f t="shared" si="171"/>
        <v>1</v>
      </c>
      <c r="R914">
        <f t="shared" si="173"/>
        <v>0</v>
      </c>
      <c r="S914">
        <f t="shared" si="174"/>
        <v>0</v>
      </c>
      <c r="T914">
        <f t="shared" si="175"/>
        <v>0</v>
      </c>
      <c r="U914">
        <f t="shared" si="172"/>
        <v>0</v>
      </c>
      <c r="V914">
        <f t="shared" si="176"/>
        <v>0</v>
      </c>
      <c r="W914">
        <f t="shared" si="177"/>
        <v>0</v>
      </c>
      <c r="X914">
        <f t="shared" si="178"/>
        <v>0</v>
      </c>
      <c r="Y914">
        <f t="shared" si="179"/>
        <v>0</v>
      </c>
    </row>
    <row r="915" spans="1:25" x14ac:dyDescent="0.25">
      <c r="A915" t="s">
        <v>1413</v>
      </c>
      <c r="B915" t="s">
        <v>1214</v>
      </c>
      <c r="C915">
        <v>2013</v>
      </c>
      <c r="D915" t="s">
        <v>1414</v>
      </c>
      <c r="E915" t="s">
        <v>1415</v>
      </c>
      <c r="F915" t="s">
        <v>43</v>
      </c>
      <c r="G915" t="s">
        <v>21</v>
      </c>
      <c r="H915">
        <v>287000</v>
      </c>
      <c r="I915">
        <v>1178403000</v>
      </c>
      <c r="J915">
        <v>821226000</v>
      </c>
      <c r="K915">
        <v>2643213000</v>
      </c>
      <c r="L915">
        <v>1</v>
      </c>
      <c r="M915">
        <v>0</v>
      </c>
      <c r="N915">
        <f t="shared" si="168"/>
        <v>0</v>
      </c>
      <c r="O915">
        <f t="shared" si="169"/>
        <v>0</v>
      </c>
      <c r="P915">
        <f t="shared" si="170"/>
        <v>0</v>
      </c>
      <c r="Q915">
        <f t="shared" si="171"/>
        <v>1</v>
      </c>
      <c r="R915">
        <f t="shared" si="173"/>
        <v>0</v>
      </c>
      <c r="S915">
        <f t="shared" si="174"/>
        <v>0</v>
      </c>
      <c r="T915">
        <f t="shared" si="175"/>
        <v>0</v>
      </c>
      <c r="U915">
        <f t="shared" si="172"/>
        <v>0</v>
      </c>
      <c r="V915">
        <f t="shared" si="176"/>
        <v>0</v>
      </c>
      <c r="W915">
        <f t="shared" si="177"/>
        <v>0</v>
      </c>
      <c r="X915">
        <f t="shared" si="178"/>
        <v>0</v>
      </c>
      <c r="Y915">
        <f t="shared" si="179"/>
        <v>0</v>
      </c>
    </row>
    <row r="916" spans="1:25" x14ac:dyDescent="0.25">
      <c r="A916" t="s">
        <v>1416</v>
      </c>
      <c r="B916" t="s">
        <v>1124</v>
      </c>
      <c r="C916">
        <v>2013</v>
      </c>
      <c r="D916" t="s">
        <v>1417</v>
      </c>
      <c r="E916" t="s">
        <v>1418</v>
      </c>
      <c r="F916" t="s">
        <v>102</v>
      </c>
      <c r="G916" t="s">
        <v>30</v>
      </c>
      <c r="H916">
        <v>523000</v>
      </c>
      <c r="I916">
        <v>46135167574.554497</v>
      </c>
      <c r="J916">
        <v>43354722555.627403</v>
      </c>
      <c r="K916">
        <v>52190625673.221901</v>
      </c>
      <c r="L916">
        <v>1</v>
      </c>
      <c r="M916">
        <v>1</v>
      </c>
      <c r="N916">
        <f t="shared" si="168"/>
        <v>0</v>
      </c>
      <c r="O916">
        <f t="shared" si="169"/>
        <v>0</v>
      </c>
      <c r="P916">
        <f t="shared" si="170"/>
        <v>0</v>
      </c>
      <c r="Q916">
        <f t="shared" si="171"/>
        <v>0</v>
      </c>
      <c r="R916">
        <f t="shared" si="173"/>
        <v>1</v>
      </c>
      <c r="S916">
        <f t="shared" si="174"/>
        <v>0</v>
      </c>
      <c r="T916">
        <f t="shared" si="175"/>
        <v>0</v>
      </c>
      <c r="U916">
        <f t="shared" si="172"/>
        <v>0</v>
      </c>
      <c r="V916">
        <f t="shared" si="176"/>
        <v>0</v>
      </c>
      <c r="W916">
        <f t="shared" si="177"/>
        <v>0</v>
      </c>
      <c r="X916">
        <f t="shared" si="178"/>
        <v>0</v>
      </c>
      <c r="Y916">
        <f t="shared" si="179"/>
        <v>0</v>
      </c>
    </row>
    <row r="917" spans="1:25" x14ac:dyDescent="0.25">
      <c r="A917" t="s">
        <v>1419</v>
      </c>
      <c r="B917" t="s">
        <v>49</v>
      </c>
      <c r="C917">
        <v>2013</v>
      </c>
      <c r="D917" t="s">
        <v>1420</v>
      </c>
      <c r="E917" t="s">
        <v>1421</v>
      </c>
      <c r="F917" t="s">
        <v>20</v>
      </c>
      <c r="G917" t="s">
        <v>30</v>
      </c>
      <c r="H917">
        <v>2508153</v>
      </c>
      <c r="I917">
        <v>6115289212.5818005</v>
      </c>
      <c r="J917">
        <v>5763537048.7650404</v>
      </c>
      <c r="K917">
        <v>8566603335.4443703</v>
      </c>
      <c r="L917">
        <v>1</v>
      </c>
      <c r="M917">
        <v>1</v>
      </c>
      <c r="N917">
        <f t="shared" si="168"/>
        <v>1</v>
      </c>
      <c r="O917">
        <f t="shared" si="169"/>
        <v>0</v>
      </c>
      <c r="P917">
        <f t="shared" si="170"/>
        <v>0</v>
      </c>
      <c r="Q917">
        <f t="shared" si="171"/>
        <v>0</v>
      </c>
      <c r="R917">
        <f t="shared" si="173"/>
        <v>0</v>
      </c>
      <c r="S917">
        <f t="shared" si="174"/>
        <v>0</v>
      </c>
      <c r="T917">
        <f t="shared" si="175"/>
        <v>0</v>
      </c>
      <c r="U917">
        <f t="shared" si="172"/>
        <v>0</v>
      </c>
      <c r="V917">
        <f t="shared" si="176"/>
        <v>0</v>
      </c>
      <c r="W917">
        <f t="shared" si="177"/>
        <v>0</v>
      </c>
      <c r="X917">
        <f t="shared" si="178"/>
        <v>0</v>
      </c>
      <c r="Y917">
        <f t="shared" si="179"/>
        <v>0</v>
      </c>
    </row>
    <row r="918" spans="1:25" x14ac:dyDescent="0.25">
      <c r="A918" t="s">
        <v>1422</v>
      </c>
      <c r="B918" t="s">
        <v>71</v>
      </c>
      <c r="C918">
        <v>2013</v>
      </c>
      <c r="D918" t="s">
        <v>1423</v>
      </c>
      <c r="E918" t="s">
        <v>1424</v>
      </c>
      <c r="F918" t="s">
        <v>34</v>
      </c>
      <c r="G918" t="s">
        <v>30</v>
      </c>
      <c r="H918">
        <v>21435137</v>
      </c>
      <c r="I918">
        <v>446509000000</v>
      </c>
      <c r="J918">
        <v>420018000000</v>
      </c>
      <c r="K918">
        <v>193406000000</v>
      </c>
      <c r="L918">
        <v>1</v>
      </c>
      <c r="M918">
        <v>1</v>
      </c>
      <c r="N918">
        <f t="shared" si="168"/>
        <v>0</v>
      </c>
      <c r="O918">
        <f t="shared" si="169"/>
        <v>1</v>
      </c>
      <c r="P918">
        <f t="shared" si="170"/>
        <v>0</v>
      </c>
      <c r="Q918">
        <f t="shared" si="171"/>
        <v>0</v>
      </c>
      <c r="R918">
        <f t="shared" si="173"/>
        <v>0</v>
      </c>
      <c r="S918">
        <f t="shared" si="174"/>
        <v>0</v>
      </c>
      <c r="T918">
        <f t="shared" si="175"/>
        <v>0</v>
      </c>
      <c r="U918">
        <f t="shared" si="172"/>
        <v>0</v>
      </c>
      <c r="V918">
        <f t="shared" si="176"/>
        <v>0</v>
      </c>
      <c r="W918">
        <f t="shared" si="177"/>
        <v>0</v>
      </c>
      <c r="X918">
        <f t="shared" si="178"/>
        <v>0</v>
      </c>
      <c r="Y918">
        <f t="shared" si="179"/>
        <v>0</v>
      </c>
    </row>
    <row r="919" spans="1:25" x14ac:dyDescent="0.25">
      <c r="A919" t="s">
        <v>1425</v>
      </c>
      <c r="B919" t="s">
        <v>45</v>
      </c>
      <c r="C919">
        <v>2013</v>
      </c>
      <c r="D919" t="s">
        <v>1426</v>
      </c>
      <c r="E919" t="s">
        <v>1427</v>
      </c>
      <c r="F919" t="s">
        <v>43</v>
      </c>
      <c r="G919" t="s">
        <v>21</v>
      </c>
      <c r="H919">
        <v>400000</v>
      </c>
      <c r="I919">
        <v>2399895000</v>
      </c>
      <c r="J919">
        <v>3413021000</v>
      </c>
      <c r="K919">
        <v>5768420000</v>
      </c>
      <c r="L919">
        <v>1</v>
      </c>
      <c r="M919">
        <v>0</v>
      </c>
      <c r="N919">
        <f t="shared" si="168"/>
        <v>0</v>
      </c>
      <c r="O919">
        <f t="shared" si="169"/>
        <v>0</v>
      </c>
      <c r="P919">
        <f t="shared" si="170"/>
        <v>0</v>
      </c>
      <c r="Q919">
        <f t="shared" si="171"/>
        <v>1</v>
      </c>
      <c r="R919">
        <f t="shared" si="173"/>
        <v>0</v>
      </c>
      <c r="S919">
        <f t="shared" si="174"/>
        <v>0</v>
      </c>
      <c r="T919">
        <f t="shared" si="175"/>
        <v>0</v>
      </c>
      <c r="U919">
        <f t="shared" si="172"/>
        <v>0</v>
      </c>
      <c r="V919">
        <f t="shared" si="176"/>
        <v>0</v>
      </c>
      <c r="W919">
        <f t="shared" si="177"/>
        <v>0</v>
      </c>
      <c r="X919">
        <f t="shared" si="178"/>
        <v>0</v>
      </c>
      <c r="Y919">
        <f t="shared" si="179"/>
        <v>0</v>
      </c>
    </row>
    <row r="920" spans="1:25" x14ac:dyDescent="0.25">
      <c r="A920" t="s">
        <v>1428</v>
      </c>
      <c r="B920" t="s">
        <v>200</v>
      </c>
      <c r="C920">
        <v>2013</v>
      </c>
      <c r="D920" t="s">
        <v>1429</v>
      </c>
      <c r="E920" t="s">
        <v>1430</v>
      </c>
      <c r="F920" t="s">
        <v>34</v>
      </c>
      <c r="G920" t="s">
        <v>30</v>
      </c>
      <c r="H920">
        <v>4044241</v>
      </c>
      <c r="I920">
        <v>59433296153.4132</v>
      </c>
      <c r="J920">
        <v>55801602488.666901</v>
      </c>
      <c r="K920">
        <v>43297893024.160103</v>
      </c>
      <c r="L920">
        <v>1</v>
      </c>
      <c r="M920">
        <v>1</v>
      </c>
      <c r="N920">
        <f t="shared" si="168"/>
        <v>0</v>
      </c>
      <c r="O920">
        <f t="shared" si="169"/>
        <v>1</v>
      </c>
      <c r="P920">
        <f t="shared" si="170"/>
        <v>0</v>
      </c>
      <c r="Q920">
        <f t="shared" si="171"/>
        <v>0</v>
      </c>
      <c r="R920">
        <f t="shared" si="173"/>
        <v>0</v>
      </c>
      <c r="S920">
        <f t="shared" si="174"/>
        <v>0</v>
      </c>
      <c r="T920">
        <f t="shared" si="175"/>
        <v>0</v>
      </c>
      <c r="U920">
        <f t="shared" si="172"/>
        <v>0</v>
      </c>
      <c r="V920">
        <f t="shared" si="176"/>
        <v>0</v>
      </c>
      <c r="W920">
        <f t="shared" si="177"/>
        <v>0</v>
      </c>
      <c r="X920">
        <f t="shared" si="178"/>
        <v>0</v>
      </c>
      <c r="Y920">
        <f t="shared" si="179"/>
        <v>0</v>
      </c>
    </row>
    <row r="921" spans="1:25" x14ac:dyDescent="0.25">
      <c r="A921" t="s">
        <v>1431</v>
      </c>
      <c r="B921" t="s">
        <v>45</v>
      </c>
      <c r="C921">
        <v>2013</v>
      </c>
      <c r="D921" t="s">
        <v>1432</v>
      </c>
      <c r="E921" t="s">
        <v>1433</v>
      </c>
      <c r="F921" t="s">
        <v>156</v>
      </c>
      <c r="G921" t="s">
        <v>30</v>
      </c>
      <c r="H921">
        <v>1307157</v>
      </c>
      <c r="I921">
        <v>3023888720.8950701</v>
      </c>
      <c r="J921">
        <v>2899909283.3383698</v>
      </c>
      <c r="K921">
        <v>2652958371.1319399</v>
      </c>
      <c r="L921">
        <v>1</v>
      </c>
      <c r="M921">
        <v>1</v>
      </c>
      <c r="N921">
        <f t="shared" si="168"/>
        <v>0</v>
      </c>
      <c r="O921">
        <f t="shared" si="169"/>
        <v>0</v>
      </c>
      <c r="P921">
        <f t="shared" si="170"/>
        <v>0</v>
      </c>
      <c r="Q921">
        <f t="shared" si="171"/>
        <v>0</v>
      </c>
      <c r="R921">
        <f t="shared" si="173"/>
        <v>0</v>
      </c>
      <c r="S921">
        <f t="shared" si="174"/>
        <v>0</v>
      </c>
      <c r="T921">
        <f t="shared" si="175"/>
        <v>0</v>
      </c>
      <c r="U921">
        <f t="shared" si="172"/>
        <v>0</v>
      </c>
      <c r="V921">
        <f t="shared" si="176"/>
        <v>0</v>
      </c>
      <c r="W921">
        <f t="shared" si="177"/>
        <v>0</v>
      </c>
      <c r="X921">
        <f t="shared" si="178"/>
        <v>0</v>
      </c>
      <c r="Y921">
        <f t="shared" si="179"/>
        <v>0</v>
      </c>
    </row>
    <row r="922" spans="1:25" x14ac:dyDescent="0.25">
      <c r="A922" t="s">
        <v>1434</v>
      </c>
      <c r="B922" t="s">
        <v>549</v>
      </c>
      <c r="C922">
        <v>2013</v>
      </c>
      <c r="D922" t="s">
        <v>1435</v>
      </c>
      <c r="E922" t="s">
        <v>1436</v>
      </c>
      <c r="F922" t="s">
        <v>156</v>
      </c>
      <c r="G922" t="s">
        <v>30</v>
      </c>
      <c r="H922">
        <v>1100926.03</v>
      </c>
      <c r="I922">
        <v>45463414000</v>
      </c>
      <c r="J922">
        <v>43981417000</v>
      </c>
      <c r="K922">
        <v>41920134000</v>
      </c>
      <c r="L922">
        <v>1</v>
      </c>
      <c r="M922">
        <v>1</v>
      </c>
      <c r="N922">
        <f t="shared" si="168"/>
        <v>0</v>
      </c>
      <c r="O922">
        <f t="shared" si="169"/>
        <v>0</v>
      </c>
      <c r="P922">
        <f t="shared" si="170"/>
        <v>0</v>
      </c>
      <c r="Q922">
        <f t="shared" si="171"/>
        <v>0</v>
      </c>
      <c r="R922">
        <f t="shared" si="173"/>
        <v>0</v>
      </c>
      <c r="S922">
        <f t="shared" si="174"/>
        <v>0</v>
      </c>
      <c r="T922">
        <f t="shared" si="175"/>
        <v>0</v>
      </c>
      <c r="U922">
        <f t="shared" si="172"/>
        <v>0</v>
      </c>
      <c r="V922">
        <f t="shared" si="176"/>
        <v>0</v>
      </c>
      <c r="W922">
        <f t="shared" si="177"/>
        <v>0</v>
      </c>
      <c r="X922">
        <f t="shared" si="178"/>
        <v>0</v>
      </c>
      <c r="Y922">
        <f t="shared" si="179"/>
        <v>0</v>
      </c>
    </row>
    <row r="923" spans="1:25" x14ac:dyDescent="0.25">
      <c r="A923" t="s">
        <v>1437</v>
      </c>
      <c r="B923" t="s">
        <v>171</v>
      </c>
      <c r="C923">
        <v>2013</v>
      </c>
      <c r="D923" t="s">
        <v>1438</v>
      </c>
      <c r="E923" t="s">
        <v>1439</v>
      </c>
      <c r="F923" t="s">
        <v>20</v>
      </c>
      <c r="G923" t="s">
        <v>21</v>
      </c>
      <c r="H923">
        <v>18500</v>
      </c>
      <c r="I923">
        <v>155422154.997931</v>
      </c>
      <c r="J923">
        <v>148236183.674429</v>
      </c>
      <c r="K923">
        <v>125866121.80693001</v>
      </c>
      <c r="L923">
        <v>1</v>
      </c>
      <c r="M923">
        <v>0</v>
      </c>
      <c r="N923">
        <f t="shared" si="168"/>
        <v>1</v>
      </c>
      <c r="O923">
        <f t="shared" si="169"/>
        <v>0</v>
      </c>
      <c r="P923">
        <f t="shared" si="170"/>
        <v>0</v>
      </c>
      <c r="Q923">
        <f t="shared" si="171"/>
        <v>0</v>
      </c>
      <c r="R923">
        <f t="shared" si="173"/>
        <v>0</v>
      </c>
      <c r="S923">
        <f t="shared" si="174"/>
        <v>0</v>
      </c>
      <c r="T923">
        <f t="shared" si="175"/>
        <v>0</v>
      </c>
      <c r="U923">
        <f t="shared" si="172"/>
        <v>0</v>
      </c>
      <c r="V923">
        <f t="shared" si="176"/>
        <v>0</v>
      </c>
      <c r="W923">
        <f t="shared" si="177"/>
        <v>0</v>
      </c>
      <c r="X923">
        <f t="shared" si="178"/>
        <v>0</v>
      </c>
      <c r="Y923">
        <f t="shared" si="179"/>
        <v>0</v>
      </c>
    </row>
    <row r="924" spans="1:25" x14ac:dyDescent="0.25">
      <c r="A924" t="s">
        <v>1440</v>
      </c>
      <c r="B924" t="s">
        <v>56</v>
      </c>
      <c r="C924">
        <v>2013</v>
      </c>
      <c r="D924" t="s">
        <v>1441</v>
      </c>
      <c r="E924" t="s">
        <v>1442</v>
      </c>
      <c r="F924" t="s">
        <v>43</v>
      </c>
      <c r="G924" t="s">
        <v>21</v>
      </c>
      <c r="H924">
        <v>12700000</v>
      </c>
      <c r="I924">
        <v>14699506133.127899</v>
      </c>
      <c r="J924">
        <v>14760093651.7873</v>
      </c>
      <c r="K924">
        <v>15846876727.500401</v>
      </c>
      <c r="L924">
        <v>1</v>
      </c>
      <c r="M924">
        <v>0</v>
      </c>
      <c r="N924">
        <f t="shared" si="168"/>
        <v>0</v>
      </c>
      <c r="O924">
        <f t="shared" si="169"/>
        <v>0</v>
      </c>
      <c r="P924">
        <f t="shared" si="170"/>
        <v>0</v>
      </c>
      <c r="Q924">
        <f t="shared" si="171"/>
        <v>1</v>
      </c>
      <c r="R924">
        <f t="shared" si="173"/>
        <v>0</v>
      </c>
      <c r="S924">
        <f t="shared" si="174"/>
        <v>0</v>
      </c>
      <c r="T924">
        <f t="shared" si="175"/>
        <v>0</v>
      </c>
      <c r="U924">
        <f t="shared" si="172"/>
        <v>0</v>
      </c>
      <c r="V924">
        <f t="shared" si="176"/>
        <v>0</v>
      </c>
      <c r="W924">
        <f t="shared" si="177"/>
        <v>0</v>
      </c>
      <c r="X924">
        <f t="shared" si="178"/>
        <v>0</v>
      </c>
      <c r="Y924">
        <f t="shared" si="179"/>
        <v>0</v>
      </c>
    </row>
    <row r="925" spans="1:25" x14ac:dyDescent="0.25">
      <c r="A925" t="s">
        <v>1443</v>
      </c>
      <c r="B925" t="s">
        <v>56</v>
      </c>
      <c r="C925">
        <v>2013</v>
      </c>
      <c r="D925" t="s">
        <v>1444</v>
      </c>
      <c r="E925" t="s">
        <v>1445</v>
      </c>
      <c r="F925" t="s">
        <v>124</v>
      </c>
      <c r="G925" t="s">
        <v>21</v>
      </c>
      <c r="H925">
        <v>171000</v>
      </c>
      <c r="I925">
        <v>4366068915.4267197</v>
      </c>
      <c r="J925">
        <v>2166724559.7983999</v>
      </c>
      <c r="K925">
        <v>7262746366.8319902</v>
      </c>
      <c r="L925">
        <v>1</v>
      </c>
      <c r="M925">
        <v>0</v>
      </c>
      <c r="N925">
        <f t="shared" si="168"/>
        <v>0</v>
      </c>
      <c r="O925">
        <f t="shared" si="169"/>
        <v>0</v>
      </c>
      <c r="P925">
        <f t="shared" si="170"/>
        <v>0</v>
      </c>
      <c r="Q925">
        <f t="shared" si="171"/>
        <v>0</v>
      </c>
      <c r="R925">
        <f t="shared" si="173"/>
        <v>0</v>
      </c>
      <c r="S925">
        <f t="shared" si="174"/>
        <v>0</v>
      </c>
      <c r="T925">
        <f t="shared" si="175"/>
        <v>1</v>
      </c>
      <c r="U925">
        <f t="shared" si="172"/>
        <v>0</v>
      </c>
      <c r="V925">
        <f t="shared" si="176"/>
        <v>0</v>
      </c>
      <c r="W925">
        <f t="shared" si="177"/>
        <v>0</v>
      </c>
      <c r="X925">
        <f t="shared" si="178"/>
        <v>0</v>
      </c>
      <c r="Y925">
        <f t="shared" si="179"/>
        <v>0</v>
      </c>
    </row>
    <row r="926" spans="1:25" x14ac:dyDescent="0.25">
      <c r="A926" t="s">
        <v>1446</v>
      </c>
      <c r="B926" t="s">
        <v>45</v>
      </c>
      <c r="C926">
        <v>2013</v>
      </c>
      <c r="D926" t="s">
        <v>1447</v>
      </c>
      <c r="E926" t="s">
        <v>1448</v>
      </c>
      <c r="F926" t="s">
        <v>135</v>
      </c>
      <c r="G926" t="s">
        <v>30</v>
      </c>
      <c r="H926">
        <v>607938.03</v>
      </c>
      <c r="I926">
        <v>2336762000</v>
      </c>
      <c r="J926">
        <v>1468095000</v>
      </c>
      <c r="K926">
        <v>11800163000</v>
      </c>
      <c r="L926">
        <v>1</v>
      </c>
      <c r="M926">
        <v>1</v>
      </c>
      <c r="N926">
        <f t="shared" si="168"/>
        <v>0</v>
      </c>
      <c r="O926">
        <f t="shared" si="169"/>
        <v>0</v>
      </c>
      <c r="P926">
        <f t="shared" si="170"/>
        <v>0</v>
      </c>
      <c r="Q926">
        <f t="shared" si="171"/>
        <v>0</v>
      </c>
      <c r="R926">
        <f t="shared" si="173"/>
        <v>0</v>
      </c>
      <c r="S926">
        <f t="shared" si="174"/>
        <v>0</v>
      </c>
      <c r="T926">
        <f t="shared" si="175"/>
        <v>0</v>
      </c>
      <c r="U926">
        <f t="shared" si="172"/>
        <v>1</v>
      </c>
      <c r="V926">
        <f t="shared" si="176"/>
        <v>0</v>
      </c>
      <c r="W926">
        <f t="shared" si="177"/>
        <v>0</v>
      </c>
      <c r="X926">
        <f t="shared" si="178"/>
        <v>0</v>
      </c>
      <c r="Y926">
        <f t="shared" si="179"/>
        <v>0</v>
      </c>
    </row>
    <row r="927" spans="1:25" x14ac:dyDescent="0.25">
      <c r="A927" t="s">
        <v>1449</v>
      </c>
      <c r="B927" t="s">
        <v>219</v>
      </c>
      <c r="C927">
        <v>2013</v>
      </c>
      <c r="D927" t="s">
        <v>1450</v>
      </c>
      <c r="E927" t="s">
        <v>1451</v>
      </c>
      <c r="F927" t="s">
        <v>20</v>
      </c>
      <c r="G927" t="s">
        <v>30</v>
      </c>
      <c r="H927">
        <v>79107</v>
      </c>
      <c r="I927">
        <v>14533350766</v>
      </c>
      <c r="J927">
        <v>12614292900</v>
      </c>
      <c r="K927">
        <v>14519493948</v>
      </c>
      <c r="L927">
        <v>1</v>
      </c>
      <c r="M927">
        <v>1</v>
      </c>
      <c r="N927">
        <f t="shared" si="168"/>
        <v>1</v>
      </c>
      <c r="O927">
        <f t="shared" si="169"/>
        <v>0</v>
      </c>
      <c r="P927">
        <f t="shared" si="170"/>
        <v>0</v>
      </c>
      <c r="Q927">
        <f t="shared" si="171"/>
        <v>0</v>
      </c>
      <c r="R927">
        <f t="shared" si="173"/>
        <v>0</v>
      </c>
      <c r="S927">
        <f t="shared" si="174"/>
        <v>0</v>
      </c>
      <c r="T927">
        <f t="shared" si="175"/>
        <v>0</v>
      </c>
      <c r="U927">
        <f t="shared" si="172"/>
        <v>0</v>
      </c>
      <c r="V927">
        <f t="shared" si="176"/>
        <v>0</v>
      </c>
      <c r="W927">
        <f t="shared" si="177"/>
        <v>0</v>
      </c>
      <c r="X927">
        <f t="shared" si="178"/>
        <v>0</v>
      </c>
      <c r="Y927">
        <f t="shared" si="179"/>
        <v>0</v>
      </c>
    </row>
    <row r="928" spans="1:25" x14ac:dyDescent="0.25">
      <c r="A928" t="s">
        <v>1452</v>
      </c>
      <c r="B928" t="s">
        <v>147</v>
      </c>
      <c r="C928">
        <v>2013</v>
      </c>
      <c r="D928" t="s">
        <v>1453</v>
      </c>
      <c r="E928" t="s">
        <v>1454</v>
      </c>
      <c r="F928" t="s">
        <v>124</v>
      </c>
      <c r="G928" t="s">
        <v>21</v>
      </c>
      <c r="H928">
        <v>1090</v>
      </c>
      <c r="I928">
        <v>13244616.8554275</v>
      </c>
      <c r="J928">
        <v>12167267.4927954</v>
      </c>
      <c r="K928">
        <v>5413226.8511047103</v>
      </c>
      <c r="L928">
        <v>1</v>
      </c>
      <c r="M928">
        <v>0</v>
      </c>
      <c r="N928">
        <f t="shared" si="168"/>
        <v>0</v>
      </c>
      <c r="O928">
        <f t="shared" si="169"/>
        <v>0</v>
      </c>
      <c r="P928">
        <f t="shared" si="170"/>
        <v>0</v>
      </c>
      <c r="Q928">
        <f t="shared" si="171"/>
        <v>0</v>
      </c>
      <c r="R928">
        <f t="shared" si="173"/>
        <v>0</v>
      </c>
      <c r="S928">
        <f t="shared" si="174"/>
        <v>0</v>
      </c>
      <c r="T928">
        <f t="shared" si="175"/>
        <v>1</v>
      </c>
      <c r="U928">
        <f t="shared" si="172"/>
        <v>0</v>
      </c>
      <c r="V928">
        <f t="shared" si="176"/>
        <v>0</v>
      </c>
      <c r="W928">
        <f t="shared" si="177"/>
        <v>0</v>
      </c>
      <c r="X928">
        <f t="shared" si="178"/>
        <v>0</v>
      </c>
      <c r="Y928">
        <f t="shared" si="179"/>
        <v>0</v>
      </c>
    </row>
    <row r="929" spans="1:25" x14ac:dyDescent="0.25">
      <c r="A929" t="s">
        <v>1455</v>
      </c>
      <c r="B929" t="s">
        <v>282</v>
      </c>
      <c r="C929">
        <v>2013</v>
      </c>
      <c r="D929" t="s">
        <v>1456</v>
      </c>
      <c r="E929" t="s">
        <v>1457</v>
      </c>
      <c r="F929" t="s">
        <v>156</v>
      </c>
      <c r="G929" t="s">
        <v>21</v>
      </c>
      <c r="H929">
        <v>610000</v>
      </c>
      <c r="I929">
        <v>1857797348.9412999</v>
      </c>
      <c r="J929">
        <v>1787859734.89413</v>
      </c>
      <c r="K929">
        <v>3167506799.7934198</v>
      </c>
      <c r="L929">
        <v>1</v>
      </c>
      <c r="M929">
        <v>0</v>
      </c>
      <c r="N929">
        <f t="shared" si="168"/>
        <v>0</v>
      </c>
      <c r="O929">
        <f t="shared" si="169"/>
        <v>0</v>
      </c>
      <c r="P929">
        <f t="shared" si="170"/>
        <v>0</v>
      </c>
      <c r="Q929">
        <f t="shared" si="171"/>
        <v>0</v>
      </c>
      <c r="R929">
        <f t="shared" si="173"/>
        <v>0</v>
      </c>
      <c r="S929">
        <f t="shared" si="174"/>
        <v>0</v>
      </c>
      <c r="T929">
        <f t="shared" si="175"/>
        <v>0</v>
      </c>
      <c r="U929">
        <f t="shared" si="172"/>
        <v>0</v>
      </c>
      <c r="V929">
        <f t="shared" si="176"/>
        <v>0</v>
      </c>
      <c r="W929">
        <f t="shared" si="177"/>
        <v>0</v>
      </c>
      <c r="X929">
        <f t="shared" si="178"/>
        <v>0</v>
      </c>
      <c r="Y929">
        <f t="shared" si="179"/>
        <v>0</v>
      </c>
    </row>
    <row r="930" spans="1:25" x14ac:dyDescent="0.25">
      <c r="A930" t="s">
        <v>1458</v>
      </c>
      <c r="B930" t="s">
        <v>171</v>
      </c>
      <c r="C930">
        <v>2013</v>
      </c>
      <c r="D930" t="s">
        <v>1459</v>
      </c>
      <c r="E930" t="s">
        <v>1460</v>
      </c>
      <c r="F930" t="s">
        <v>20</v>
      </c>
      <c r="G930" t="s">
        <v>21</v>
      </c>
      <c r="H930">
        <v>13500</v>
      </c>
      <c r="I930">
        <v>119284722.461533</v>
      </c>
      <c r="J930">
        <v>109383316.09984601</v>
      </c>
      <c r="K930">
        <v>145239891.11583501</v>
      </c>
      <c r="L930">
        <v>1</v>
      </c>
      <c r="M930">
        <v>0</v>
      </c>
      <c r="N930">
        <f t="shared" si="168"/>
        <v>1</v>
      </c>
      <c r="O930">
        <f t="shared" si="169"/>
        <v>0</v>
      </c>
      <c r="P930">
        <f t="shared" si="170"/>
        <v>0</v>
      </c>
      <c r="Q930">
        <f t="shared" si="171"/>
        <v>0</v>
      </c>
      <c r="R930">
        <f t="shared" si="173"/>
        <v>0</v>
      </c>
      <c r="S930">
        <f t="shared" si="174"/>
        <v>0</v>
      </c>
      <c r="T930">
        <f t="shared" si="175"/>
        <v>0</v>
      </c>
      <c r="U930">
        <f t="shared" si="172"/>
        <v>0</v>
      </c>
      <c r="V930">
        <f t="shared" si="176"/>
        <v>0</v>
      </c>
      <c r="W930">
        <f t="shared" si="177"/>
        <v>0</v>
      </c>
      <c r="X930">
        <f t="shared" si="178"/>
        <v>0</v>
      </c>
      <c r="Y930">
        <f t="shared" si="179"/>
        <v>0</v>
      </c>
    </row>
    <row r="931" spans="1:25" x14ac:dyDescent="0.25">
      <c r="A931" t="s">
        <v>1461</v>
      </c>
      <c r="B931" t="s">
        <v>171</v>
      </c>
      <c r="C931">
        <v>2013</v>
      </c>
      <c r="D931" t="s">
        <v>1462</v>
      </c>
      <c r="E931" t="s">
        <v>1463</v>
      </c>
      <c r="F931" t="s">
        <v>43</v>
      </c>
      <c r="G931" t="s">
        <v>21</v>
      </c>
      <c r="H931">
        <v>1130000</v>
      </c>
      <c r="I931">
        <v>2880584945.92942</v>
      </c>
      <c r="J931">
        <v>2633361156.3334699</v>
      </c>
      <c r="K931">
        <v>3814254818.5358</v>
      </c>
      <c r="L931">
        <v>1</v>
      </c>
      <c r="M931">
        <v>0</v>
      </c>
      <c r="N931">
        <f t="shared" si="168"/>
        <v>0</v>
      </c>
      <c r="O931">
        <f t="shared" si="169"/>
        <v>0</v>
      </c>
      <c r="P931">
        <f t="shared" si="170"/>
        <v>0</v>
      </c>
      <c r="Q931">
        <f t="shared" si="171"/>
        <v>1</v>
      </c>
      <c r="R931">
        <f t="shared" si="173"/>
        <v>0</v>
      </c>
      <c r="S931">
        <f t="shared" si="174"/>
        <v>0</v>
      </c>
      <c r="T931">
        <f t="shared" si="175"/>
        <v>0</v>
      </c>
      <c r="U931">
        <f t="shared" si="172"/>
        <v>0</v>
      </c>
      <c r="V931">
        <f t="shared" si="176"/>
        <v>0</v>
      </c>
      <c r="W931">
        <f t="shared" si="177"/>
        <v>0</v>
      </c>
      <c r="X931">
        <f t="shared" si="178"/>
        <v>0</v>
      </c>
      <c r="Y931">
        <f t="shared" si="179"/>
        <v>0</v>
      </c>
    </row>
    <row r="932" spans="1:25" x14ac:dyDescent="0.25">
      <c r="A932" t="s">
        <v>1464</v>
      </c>
      <c r="B932" t="s">
        <v>56</v>
      </c>
      <c r="C932">
        <v>2013</v>
      </c>
      <c r="D932" t="s">
        <v>1465</v>
      </c>
      <c r="E932" t="s">
        <v>1466</v>
      </c>
      <c r="F932" t="s">
        <v>43</v>
      </c>
      <c r="G932" t="s">
        <v>21</v>
      </c>
      <c r="H932">
        <v>590000</v>
      </c>
      <c r="I932">
        <v>1716301138.0234699</v>
      </c>
      <c r="J932">
        <v>1748369331.1503799</v>
      </c>
      <c r="K932">
        <v>3020702834.6254501</v>
      </c>
      <c r="L932">
        <v>1</v>
      </c>
      <c r="M932">
        <v>0</v>
      </c>
      <c r="N932">
        <f t="shared" si="168"/>
        <v>0</v>
      </c>
      <c r="O932">
        <f t="shared" si="169"/>
        <v>0</v>
      </c>
      <c r="P932">
        <f t="shared" si="170"/>
        <v>0</v>
      </c>
      <c r="Q932">
        <f t="shared" si="171"/>
        <v>1</v>
      </c>
      <c r="R932">
        <f t="shared" si="173"/>
        <v>0</v>
      </c>
      <c r="S932">
        <f t="shared" si="174"/>
        <v>0</v>
      </c>
      <c r="T932">
        <f t="shared" si="175"/>
        <v>0</v>
      </c>
      <c r="U932">
        <f t="shared" si="172"/>
        <v>0</v>
      </c>
      <c r="V932">
        <f t="shared" si="176"/>
        <v>0</v>
      </c>
      <c r="W932">
        <f t="shared" si="177"/>
        <v>0</v>
      </c>
      <c r="X932">
        <f t="shared" si="178"/>
        <v>0</v>
      </c>
      <c r="Y932">
        <f t="shared" si="179"/>
        <v>0</v>
      </c>
    </row>
    <row r="933" spans="1:25" x14ac:dyDescent="0.25">
      <c r="A933" t="s">
        <v>1467</v>
      </c>
      <c r="B933" t="s">
        <v>56</v>
      </c>
      <c r="C933">
        <v>2013</v>
      </c>
      <c r="D933" t="s">
        <v>1468</v>
      </c>
      <c r="E933" t="s">
        <v>1469</v>
      </c>
      <c r="F933" t="s">
        <v>43</v>
      </c>
      <c r="G933" t="s">
        <v>21</v>
      </c>
      <c r="H933">
        <v>1100000</v>
      </c>
      <c r="I933">
        <v>2088942501.7254901</v>
      </c>
      <c r="J933">
        <v>1983418384.93764</v>
      </c>
      <c r="K933">
        <v>4235353263.9925499</v>
      </c>
      <c r="L933">
        <v>1</v>
      </c>
      <c r="M933">
        <v>0</v>
      </c>
      <c r="N933">
        <f t="shared" si="168"/>
        <v>0</v>
      </c>
      <c r="O933">
        <f t="shared" si="169"/>
        <v>0</v>
      </c>
      <c r="P933">
        <f t="shared" si="170"/>
        <v>0</v>
      </c>
      <c r="Q933">
        <f t="shared" si="171"/>
        <v>1</v>
      </c>
      <c r="R933">
        <f t="shared" si="173"/>
        <v>0</v>
      </c>
      <c r="S933">
        <f t="shared" si="174"/>
        <v>0</v>
      </c>
      <c r="T933">
        <f t="shared" si="175"/>
        <v>0</v>
      </c>
      <c r="U933">
        <f t="shared" si="172"/>
        <v>0</v>
      </c>
      <c r="V933">
        <f t="shared" si="176"/>
        <v>0</v>
      </c>
      <c r="W933">
        <f t="shared" si="177"/>
        <v>0</v>
      </c>
      <c r="X933">
        <f t="shared" si="178"/>
        <v>0</v>
      </c>
      <c r="Y933">
        <f t="shared" si="179"/>
        <v>0</v>
      </c>
    </row>
    <row r="934" spans="1:25" x14ac:dyDescent="0.25">
      <c r="A934" t="s">
        <v>1470</v>
      </c>
      <c r="B934" t="s">
        <v>56</v>
      </c>
      <c r="C934">
        <v>2013</v>
      </c>
      <c r="D934" t="s">
        <v>1471</v>
      </c>
      <c r="E934" t="s">
        <v>1472</v>
      </c>
      <c r="F934" t="s">
        <v>20</v>
      </c>
      <c r="G934" t="s">
        <v>21</v>
      </c>
      <c r="H934">
        <v>172000</v>
      </c>
      <c r="I934">
        <v>1059316529.4297</v>
      </c>
      <c r="J934">
        <v>1081745606.0095301</v>
      </c>
      <c r="K934">
        <v>965252106.707757</v>
      </c>
      <c r="L934">
        <v>1</v>
      </c>
      <c r="M934">
        <v>0</v>
      </c>
      <c r="N934">
        <f t="shared" si="168"/>
        <v>1</v>
      </c>
      <c r="O934">
        <f t="shared" si="169"/>
        <v>0</v>
      </c>
      <c r="P934">
        <f t="shared" si="170"/>
        <v>0</v>
      </c>
      <c r="Q934">
        <f t="shared" si="171"/>
        <v>0</v>
      </c>
      <c r="R934">
        <f t="shared" si="173"/>
        <v>0</v>
      </c>
      <c r="S934">
        <f t="shared" si="174"/>
        <v>0</v>
      </c>
      <c r="T934">
        <f t="shared" si="175"/>
        <v>0</v>
      </c>
      <c r="U934">
        <f t="shared" si="172"/>
        <v>0</v>
      </c>
      <c r="V934">
        <f t="shared" si="176"/>
        <v>0</v>
      </c>
      <c r="W934">
        <f t="shared" si="177"/>
        <v>0</v>
      </c>
      <c r="X934">
        <f t="shared" si="178"/>
        <v>0</v>
      </c>
      <c r="Y934">
        <f t="shared" si="179"/>
        <v>0</v>
      </c>
    </row>
    <row r="935" spans="1:25" x14ac:dyDescent="0.25">
      <c r="A935" t="s">
        <v>1473</v>
      </c>
      <c r="B935" t="s">
        <v>56</v>
      </c>
      <c r="C935">
        <v>2013</v>
      </c>
      <c r="D935" t="s">
        <v>1474</v>
      </c>
      <c r="E935" t="s">
        <v>1475</v>
      </c>
      <c r="F935" t="s">
        <v>43</v>
      </c>
      <c r="G935" t="s">
        <v>21</v>
      </c>
      <c r="H935">
        <v>3400000</v>
      </c>
      <c r="I935">
        <v>6553002285.6775999</v>
      </c>
      <c r="J935">
        <v>6536783696.8908997</v>
      </c>
      <c r="K935">
        <v>5099241686.3292704</v>
      </c>
      <c r="L935">
        <v>1</v>
      </c>
      <c r="M935">
        <v>0</v>
      </c>
      <c r="N935">
        <f t="shared" si="168"/>
        <v>0</v>
      </c>
      <c r="O935">
        <f t="shared" si="169"/>
        <v>0</v>
      </c>
      <c r="P935">
        <f t="shared" si="170"/>
        <v>0</v>
      </c>
      <c r="Q935">
        <f t="shared" si="171"/>
        <v>1</v>
      </c>
      <c r="R935">
        <f t="shared" si="173"/>
        <v>0</v>
      </c>
      <c r="S935">
        <f t="shared" si="174"/>
        <v>0</v>
      </c>
      <c r="T935">
        <f t="shared" si="175"/>
        <v>0</v>
      </c>
      <c r="U935">
        <f t="shared" si="172"/>
        <v>0</v>
      </c>
      <c r="V935">
        <f t="shared" si="176"/>
        <v>0</v>
      </c>
      <c r="W935">
        <f t="shared" si="177"/>
        <v>0</v>
      </c>
      <c r="X935">
        <f t="shared" si="178"/>
        <v>0</v>
      </c>
      <c r="Y935">
        <f t="shared" si="179"/>
        <v>0</v>
      </c>
    </row>
    <row r="936" spans="1:25" x14ac:dyDescent="0.25">
      <c r="A936" t="s">
        <v>1476</v>
      </c>
      <c r="B936" t="s">
        <v>56</v>
      </c>
      <c r="C936">
        <v>2013</v>
      </c>
      <c r="D936" t="s">
        <v>1477</v>
      </c>
      <c r="E936" t="s">
        <v>1478</v>
      </c>
      <c r="F936" t="s">
        <v>20</v>
      </c>
      <c r="G936" t="s">
        <v>21</v>
      </c>
      <c r="H936">
        <v>230000</v>
      </c>
      <c r="I936">
        <v>1509079229.8678999</v>
      </c>
      <c r="J936">
        <v>1728622521.3078401</v>
      </c>
      <c r="K936">
        <v>2623921441.0683599</v>
      </c>
      <c r="L936">
        <v>1</v>
      </c>
      <c r="M936">
        <v>0</v>
      </c>
      <c r="N936">
        <f t="shared" si="168"/>
        <v>1</v>
      </c>
      <c r="O936">
        <f t="shared" si="169"/>
        <v>0</v>
      </c>
      <c r="P936">
        <f t="shared" si="170"/>
        <v>0</v>
      </c>
      <c r="Q936">
        <f t="shared" si="171"/>
        <v>0</v>
      </c>
      <c r="R936">
        <f t="shared" si="173"/>
        <v>0</v>
      </c>
      <c r="S936">
        <f t="shared" si="174"/>
        <v>0</v>
      </c>
      <c r="T936">
        <f t="shared" si="175"/>
        <v>0</v>
      </c>
      <c r="U936">
        <f t="shared" si="172"/>
        <v>0</v>
      </c>
      <c r="V936">
        <f t="shared" si="176"/>
        <v>0</v>
      </c>
      <c r="W936">
        <f t="shared" si="177"/>
        <v>0</v>
      </c>
      <c r="X936">
        <f t="shared" si="178"/>
        <v>0</v>
      </c>
      <c r="Y936">
        <f t="shared" si="179"/>
        <v>0</v>
      </c>
    </row>
    <row r="937" spans="1:25" x14ac:dyDescent="0.25">
      <c r="A937" t="s">
        <v>1479</v>
      </c>
      <c r="B937" t="s">
        <v>56</v>
      </c>
      <c r="C937">
        <v>2013</v>
      </c>
      <c r="D937" t="s">
        <v>1480</v>
      </c>
      <c r="E937" t="s">
        <v>1481</v>
      </c>
      <c r="F937" t="s">
        <v>20</v>
      </c>
      <c r="G937" t="s">
        <v>21</v>
      </c>
      <c r="H937">
        <v>55000</v>
      </c>
      <c r="I937">
        <v>595688168.72923398</v>
      </c>
      <c r="J937">
        <v>522950671.73881602</v>
      </c>
      <c r="K937">
        <v>704915799.10434794</v>
      </c>
      <c r="L937">
        <v>1</v>
      </c>
      <c r="M937">
        <v>0</v>
      </c>
      <c r="N937">
        <f t="shared" si="168"/>
        <v>1</v>
      </c>
      <c r="O937">
        <f t="shared" si="169"/>
        <v>0</v>
      </c>
      <c r="P937">
        <f t="shared" si="170"/>
        <v>0</v>
      </c>
      <c r="Q937">
        <f t="shared" si="171"/>
        <v>0</v>
      </c>
      <c r="R937">
        <f t="shared" si="173"/>
        <v>0</v>
      </c>
      <c r="S937">
        <f t="shared" si="174"/>
        <v>0</v>
      </c>
      <c r="T937">
        <f t="shared" si="175"/>
        <v>0</v>
      </c>
      <c r="U937">
        <f t="shared" si="172"/>
        <v>0</v>
      </c>
      <c r="V937">
        <f t="shared" si="176"/>
        <v>0</v>
      </c>
      <c r="W937">
        <f t="shared" si="177"/>
        <v>0</v>
      </c>
      <c r="X937">
        <f t="shared" si="178"/>
        <v>0</v>
      </c>
      <c r="Y937">
        <f t="shared" si="179"/>
        <v>0</v>
      </c>
    </row>
  </sheetData>
  <autoFilter ref="A1:K9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</dc:creator>
  <cp:lastModifiedBy>Himanshu</cp:lastModifiedBy>
  <dcterms:created xsi:type="dcterms:W3CDTF">2019-12-06T09:33:10Z</dcterms:created>
  <dcterms:modified xsi:type="dcterms:W3CDTF">2019-12-06T09:35:06Z</dcterms:modified>
</cp:coreProperties>
</file>