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ng\Machine Learning\Trading\stock_vn3\"/>
    </mc:Choice>
  </mc:AlternateContent>
  <bookViews>
    <workbookView xWindow="93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L30" i="1" s="1"/>
  <c r="Q24" i="1"/>
  <c r="L24" i="1"/>
  <c r="M24" i="1" s="1"/>
  <c r="N24" i="1" s="1"/>
  <c r="K24" i="1"/>
  <c r="J24" i="1"/>
  <c r="I24" i="1"/>
  <c r="H24" i="1"/>
  <c r="F24" i="1"/>
  <c r="G24" i="1" s="1"/>
  <c r="Q23" i="1"/>
  <c r="L23" i="1"/>
  <c r="M23" i="1" s="1"/>
  <c r="N23" i="1" s="1"/>
  <c r="K23" i="1"/>
  <c r="J23" i="1"/>
  <c r="I23" i="1"/>
  <c r="H23" i="1"/>
  <c r="F23" i="1"/>
  <c r="G23" i="1" s="1"/>
  <c r="Q22" i="1"/>
  <c r="L22" i="1"/>
  <c r="M22" i="1" s="1"/>
  <c r="N22" i="1" s="1"/>
  <c r="K22" i="1"/>
  <c r="J22" i="1"/>
  <c r="I22" i="1"/>
  <c r="H22" i="1"/>
  <c r="F22" i="1"/>
  <c r="G22" i="1" s="1"/>
  <c r="Q21" i="1"/>
  <c r="R21" i="1" s="1"/>
  <c r="L21" i="1"/>
  <c r="M21" i="1" s="1"/>
  <c r="K21" i="1"/>
  <c r="J21" i="1"/>
  <c r="I21" i="1"/>
  <c r="H21" i="1"/>
  <c r="F21" i="1"/>
  <c r="G21" i="1" s="1"/>
  <c r="Q20" i="1"/>
  <c r="R20" i="1" s="1"/>
  <c r="L20" i="1"/>
  <c r="M20" i="1" s="1"/>
  <c r="N20" i="1" s="1"/>
  <c r="K20" i="1"/>
  <c r="J20" i="1"/>
  <c r="I20" i="1"/>
  <c r="H20" i="1"/>
  <c r="F20" i="1"/>
  <c r="G20" i="1" s="1"/>
  <c r="N21" i="1" l="1"/>
  <c r="N27" i="1" s="1"/>
  <c r="L28" i="1" s="1"/>
  <c r="R24" i="1"/>
  <c r="R23" i="1"/>
  <c r="R22" i="1"/>
  <c r="L29" i="1"/>
  <c r="L5" i="1"/>
  <c r="L6" i="1"/>
  <c r="L7" i="1"/>
  <c r="L8" i="1"/>
  <c r="L4" i="1"/>
  <c r="R27" i="1" l="1"/>
  <c r="P11" i="1"/>
  <c r="L13" i="1" s="1"/>
  <c r="M5" i="1"/>
  <c r="M6" i="1"/>
  <c r="M7" i="1"/>
  <c r="M4" i="1"/>
  <c r="Q5" i="1"/>
  <c r="Q6" i="1"/>
  <c r="Q7" i="1"/>
  <c r="Q8" i="1"/>
  <c r="F5" i="1"/>
  <c r="R5" i="1" s="1"/>
  <c r="H5" i="1"/>
  <c r="I5" i="1"/>
  <c r="J5" i="1"/>
  <c r="K5" i="1"/>
  <c r="F6" i="1"/>
  <c r="H6" i="1"/>
  <c r="I6" i="1"/>
  <c r="J6" i="1"/>
  <c r="K6" i="1"/>
  <c r="F7" i="1"/>
  <c r="G7" i="1" s="1"/>
  <c r="H7" i="1"/>
  <c r="I7" i="1"/>
  <c r="J7" i="1"/>
  <c r="K7" i="1"/>
  <c r="F8" i="1"/>
  <c r="G8" i="1" s="1"/>
  <c r="H8" i="1"/>
  <c r="I8" i="1"/>
  <c r="J8" i="1"/>
  <c r="K8" i="1"/>
  <c r="Q4" i="1"/>
  <c r="K4" i="1"/>
  <c r="J4" i="1"/>
  <c r="I4" i="1"/>
  <c r="H4" i="1"/>
  <c r="F4" i="1"/>
  <c r="L14" i="1" l="1"/>
  <c r="R7" i="1"/>
  <c r="R6" i="1"/>
  <c r="N6" i="1"/>
  <c r="N4" i="1"/>
  <c r="R4" i="1"/>
  <c r="R8" i="1"/>
  <c r="N5" i="1"/>
  <c r="N7" i="1"/>
  <c r="G6" i="1"/>
  <c r="G5" i="1"/>
  <c r="M8" i="1"/>
  <c r="N8" i="1" s="1"/>
  <c r="G4" i="1"/>
  <c r="R11" i="1" l="1"/>
  <c r="N11" i="1"/>
  <c r="L12" i="1" s="1"/>
</calcChain>
</file>

<file path=xl/sharedStrings.xml><?xml version="1.0" encoding="utf-8"?>
<sst xmlns="http://schemas.openxmlformats.org/spreadsheetml/2006/main" count="44" uniqueCount="19">
  <si>
    <t>DATE</t>
  </si>
  <si>
    <t>SYM</t>
  </si>
  <si>
    <t>ENTRY</t>
  </si>
  <si>
    <t>STOP</t>
  </si>
  <si>
    <t>GAIN</t>
  </si>
  <si>
    <t>SIZE</t>
  </si>
  <si>
    <t>RISK</t>
  </si>
  <si>
    <t>RISK-$</t>
  </si>
  <si>
    <t>RISK-%</t>
  </si>
  <si>
    <t>D</t>
  </si>
  <si>
    <t>GLOBAL RISK</t>
  </si>
  <si>
    <t>STOP EXIT</t>
  </si>
  <si>
    <t>AMOUNT</t>
  </si>
  <si>
    <t>GAIN-$</t>
  </si>
  <si>
    <t>CASH RETURN</t>
  </si>
  <si>
    <t>LEVERAGED RETURN</t>
  </si>
  <si>
    <t>CURRENT PORTFOLIO NET-GAIN</t>
  </si>
  <si>
    <t>W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</si>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</sst>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&quot;-&quot;#,##0.00"/>
    <numFmt numFmtId="165" formatCode="mm/dd/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rgb="FF00FF00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0" fontId="5" fillId="0" borderId="0" xfId="0" applyFont="1"/>
    <xf numFmtId="164" fontId="6" fillId="0" borderId="0" xfId="0" applyNumberFormat="1" applyFont="1"/>
    <xf numFmtId="0" fontId="7" fillId="0" borderId="0" xfId="0" applyFont="1"/>
    <xf numFmtId="165" fontId="7" fillId="3" borderId="0" xfId="0" applyNumberFormat="1" applyFont="1" applyFill="1"/>
    <xf numFmtId="2" fontId="6" fillId="4" borderId="0" xfId="0" applyNumberFormat="1" applyFont="1" applyFill="1" applyAlignment="1">
      <alignment horizontal="center"/>
    </xf>
    <xf numFmtId="39" fontId="2" fillId="3" borderId="0" xfId="0" applyNumberFormat="1" applyFont="1" applyFill="1"/>
    <xf numFmtId="39" fontId="8" fillId="0" borderId="0" xfId="0" applyNumberFormat="1" applyFont="1"/>
    <xf numFmtId="10" fontId="8" fillId="0" borderId="0" xfId="0" applyNumberFormat="1" applyFont="1" applyFill="1"/>
    <xf numFmtId="39" fontId="5" fillId="0" borderId="0" xfId="0" applyNumberFormat="1" applyFont="1"/>
    <xf numFmtId="40" fontId="5" fillId="0" borderId="0" xfId="0" applyNumberFormat="1" applyFont="1"/>
    <xf numFmtId="37" fontId="5" fillId="0" borderId="0" xfId="0" applyNumberFormat="1" applyFont="1" applyFill="1"/>
    <xf numFmtId="4" fontId="4" fillId="0" borderId="0" xfId="0" applyNumberFormat="1" applyFont="1"/>
    <xf numFmtId="40" fontId="2" fillId="0" borderId="0" xfId="0" applyNumberFormat="1" applyFont="1"/>
    <xf numFmtId="4" fontId="2" fillId="0" borderId="0" xfId="0" applyNumberFormat="1" applyFont="1"/>
    <xf numFmtId="39" fontId="5" fillId="3" borderId="0" xfId="0" applyNumberFormat="1" applyFont="1" applyFill="1"/>
    <xf numFmtId="39" fontId="4" fillId="0" borderId="0" xfId="0" applyNumberFormat="1" applyFont="1"/>
    <xf numFmtId="1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zoomScale="89" zoomScaleNormal="89" workbookViewId="0">
      <selection activeCell="L12" sqref="L12"/>
    </sheetView>
  </sheetViews>
  <sheetFormatPr defaultRowHeight="15" x14ac:dyDescent="0.25"/>
  <cols>
    <col min="1" max="1" width="4.28515625" customWidth="1"/>
    <col min="2" max="2" width="13" customWidth="1"/>
    <col min="3" max="3" width="10" customWidth="1"/>
    <col min="4" max="4" width="12" customWidth="1"/>
    <col min="5" max="5" width="9.42578125" bestFit="1" customWidth="1"/>
    <col min="6" max="6" width="10.42578125" customWidth="1"/>
    <col min="7" max="7" width="12.42578125" customWidth="1"/>
    <col min="8" max="8" width="11.7109375" customWidth="1"/>
    <col min="9" max="9" width="13.140625" customWidth="1"/>
    <col min="10" max="10" width="11.7109375" customWidth="1"/>
    <col min="11" max="11" width="12.42578125" customWidth="1"/>
    <col min="12" max="12" width="15.28515625" customWidth="1"/>
    <col min="13" max="13" width="9.7109375" customWidth="1"/>
    <col min="14" max="14" width="14.5703125" customWidth="1"/>
    <col min="15" max="15" width="3.28515625" customWidth="1"/>
    <col min="16" max="16" width="16.5703125" customWidth="1"/>
    <col min="17" max="17" width="8.42578125" customWidth="1"/>
    <col min="18" max="18" width="11.7109375" customWidth="1"/>
    <col min="19" max="19" width="6.28515625" customWidth="1"/>
    <col min="20" max="20" width="7.5703125" customWidth="1"/>
    <col min="21" max="21" width="11.140625" customWidth="1"/>
  </cols>
  <sheetData>
    <row r="1" spans="1:22" ht="18" x14ac:dyDescent="0.25">
      <c r="A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2" ht="18" x14ac:dyDescent="0.25">
      <c r="A2" s="3" t="s">
        <v>9</v>
      </c>
      <c r="B2" s="3" t="s">
        <v>0</v>
      </c>
      <c r="C2" s="3" t="s">
        <v>1</v>
      </c>
      <c r="D2" s="3" t="s">
        <v>2</v>
      </c>
      <c r="E2" s="3" t="s">
        <v>3</v>
      </c>
      <c r="F2" s="4" t="s">
        <v>7</v>
      </c>
      <c r="G2" s="4" t="s">
        <v>8</v>
      </c>
      <c r="H2" s="5">
        <v>0.25</v>
      </c>
      <c r="I2" s="5">
        <v>0.5</v>
      </c>
      <c r="J2" s="5">
        <v>0.75</v>
      </c>
      <c r="K2" s="5">
        <v>1</v>
      </c>
      <c r="L2" s="3" t="s">
        <v>11</v>
      </c>
      <c r="M2" s="3" t="s">
        <v>4</v>
      </c>
      <c r="N2" s="3" t="s">
        <v>13</v>
      </c>
      <c r="O2" s="6"/>
      <c r="P2" s="3" t="s">
        <v>12</v>
      </c>
      <c r="Q2" s="3" t="s">
        <v>5</v>
      </c>
      <c r="R2" s="4" t="s">
        <v>6</v>
      </c>
      <c r="S2" s="2"/>
      <c r="V2" s="1"/>
    </row>
    <row r="3" spans="1:22" ht="18" x14ac:dyDescent="0.25">
      <c r="A3" s="7"/>
      <c r="B3" s="7"/>
      <c r="C3" s="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V3" s="1"/>
    </row>
    <row r="4" spans="1:22" ht="18" x14ac:dyDescent="0.25">
      <c r="A4" s="8">
        <v>1</v>
      </c>
      <c r="B4" s="9">
        <v>42384</v>
      </c>
      <c r="C4" s="10" t="s">
        <v>18</v>
      </c>
      <c r="D4" s="11">
        <v>10</v>
      </c>
      <c r="E4" s="11">
        <v>9</v>
      </c>
      <c r="F4" s="12">
        <f>(D4-E4)</f>
        <v>1</v>
      </c>
      <c r="G4" s="13">
        <f>(F4/D4)</f>
        <v>0.1</v>
      </c>
      <c r="H4" s="12">
        <f>D4*1.25</f>
        <v>12.5</v>
      </c>
      <c r="I4" s="12">
        <f>D4*1.5</f>
        <v>15</v>
      </c>
      <c r="J4" s="12">
        <f>D4*1.75</f>
        <v>17.5</v>
      </c>
      <c r="K4" s="12">
        <f>D4*2</f>
        <v>20</v>
      </c>
      <c r="L4" s="12">
        <f>E4</f>
        <v>9</v>
      </c>
      <c r="M4" s="14">
        <f>(L4-D4)</f>
        <v>-1</v>
      </c>
      <c r="N4" s="15">
        <f>(M4*Q4)</f>
        <v>-500</v>
      </c>
      <c r="O4" s="2"/>
      <c r="P4" s="11">
        <v>5000</v>
      </c>
      <c r="Q4" s="16">
        <f>P4/D4</f>
        <v>500</v>
      </c>
      <c r="R4" s="17">
        <f t="shared" ref="R4:R5" si="0">(Q4*F4)</f>
        <v>500</v>
      </c>
      <c r="S4" s="2"/>
      <c r="V4" s="1"/>
    </row>
    <row r="5" spans="1:22" ht="18" x14ac:dyDescent="0.25">
      <c r="A5" s="8">
        <v>2</v>
      </c>
      <c r="B5" s="9">
        <v>42385</v>
      </c>
      <c r="C5" s="10" t="s">
        <v>18</v>
      </c>
      <c r="D5" s="11">
        <v>10</v>
      </c>
      <c r="E5" s="11">
        <v>9</v>
      </c>
      <c r="F5" s="12">
        <f t="shared" ref="F5:F8" si="1">(D5-E5)</f>
        <v>1</v>
      </c>
      <c r="G5" s="13">
        <f t="shared" ref="G5:G8" si="2">(F5/D5)</f>
        <v>0.1</v>
      </c>
      <c r="H5" s="12">
        <f t="shared" ref="H5:H8" si="3">D5*1.25</f>
        <v>12.5</v>
      </c>
      <c r="I5" s="12">
        <f t="shared" ref="I5:I8" si="4">D5*1.5</f>
        <v>15</v>
      </c>
      <c r="J5" s="12">
        <f t="shared" ref="J5:J8" si="5">D5*1.75</f>
        <v>17.5</v>
      </c>
      <c r="K5" s="12">
        <f t="shared" ref="K5:K8" si="6">D5*2</f>
        <v>20</v>
      </c>
      <c r="L5" s="12">
        <f t="shared" ref="L5:L8" si="7">E5</f>
        <v>9</v>
      </c>
      <c r="M5" s="14">
        <f>(L5-D5)</f>
        <v>-1</v>
      </c>
      <c r="N5" s="15">
        <f t="shared" ref="N5:N8" si="8">(M5*Q5)</f>
        <v>-500</v>
      </c>
      <c r="O5" s="2"/>
      <c r="P5" s="11">
        <v>5000</v>
      </c>
      <c r="Q5" s="16">
        <f>P5/D5</f>
        <v>500</v>
      </c>
      <c r="R5" s="17">
        <f t="shared" si="0"/>
        <v>500</v>
      </c>
      <c r="S5" s="2"/>
      <c r="V5" s="1"/>
    </row>
    <row r="6" spans="1:22" ht="18" x14ac:dyDescent="0.25">
      <c r="A6" s="8">
        <v>3</v>
      </c>
      <c r="B6" s="9">
        <v>42386</v>
      </c>
      <c r="C6" s="10" t="s">
        <v>18</v>
      </c>
      <c r="D6" s="11">
        <v>10</v>
      </c>
      <c r="E6" s="11">
        <v>9</v>
      </c>
      <c r="F6" s="12">
        <f t="shared" si="1"/>
        <v>1</v>
      </c>
      <c r="G6" s="13">
        <f t="shared" si="2"/>
        <v>0.1</v>
      </c>
      <c r="H6" s="12">
        <f t="shared" si="3"/>
        <v>12.5</v>
      </c>
      <c r="I6" s="12">
        <f t="shared" si="4"/>
        <v>15</v>
      </c>
      <c r="J6" s="12">
        <f t="shared" si="5"/>
        <v>17.5</v>
      </c>
      <c r="K6" s="12">
        <f t="shared" si="6"/>
        <v>20</v>
      </c>
      <c r="L6" s="12">
        <f t="shared" si="7"/>
        <v>9</v>
      </c>
      <c r="M6" s="14">
        <f>(L6-D6)</f>
        <v>-1</v>
      </c>
      <c r="N6" s="15">
        <f t="shared" si="8"/>
        <v>-500</v>
      </c>
      <c r="O6" s="2"/>
      <c r="P6" s="11">
        <v>5000</v>
      </c>
      <c r="Q6" s="16">
        <f>P6/D6</f>
        <v>500</v>
      </c>
      <c r="R6" s="17">
        <f>(Q6*F6)</f>
        <v>500</v>
      </c>
      <c r="S6" s="2"/>
      <c r="V6" s="1"/>
    </row>
    <row r="7" spans="1:22" ht="18" x14ac:dyDescent="0.25">
      <c r="A7" s="8">
        <v>4</v>
      </c>
      <c r="B7" s="9">
        <v>42387</v>
      </c>
      <c r="C7" s="10" t="s">
        <v>18</v>
      </c>
      <c r="D7" s="11">
        <v>10</v>
      </c>
      <c r="E7" s="11">
        <v>9</v>
      </c>
      <c r="F7" s="12">
        <f t="shared" si="1"/>
        <v>1</v>
      </c>
      <c r="G7" s="13">
        <f t="shared" si="2"/>
        <v>0.1</v>
      </c>
      <c r="H7" s="12">
        <f t="shared" si="3"/>
        <v>12.5</v>
      </c>
      <c r="I7" s="12">
        <f t="shared" si="4"/>
        <v>15</v>
      </c>
      <c r="J7" s="12">
        <f t="shared" si="5"/>
        <v>17.5</v>
      </c>
      <c r="K7" s="12">
        <f t="shared" si="6"/>
        <v>20</v>
      </c>
      <c r="L7" s="12">
        <f t="shared" si="7"/>
        <v>9</v>
      </c>
      <c r="M7" s="14">
        <f>(L7-D7)</f>
        <v>-1</v>
      </c>
      <c r="N7" s="15">
        <f t="shared" si="8"/>
        <v>-500</v>
      </c>
      <c r="O7" s="2"/>
      <c r="P7" s="11">
        <v>5000</v>
      </c>
      <c r="Q7" s="16">
        <f>P7/D7</f>
        <v>500</v>
      </c>
      <c r="R7" s="17">
        <f t="shared" ref="R7:R8" si="9">(Q7*F7)</f>
        <v>500</v>
      </c>
      <c r="S7" s="2"/>
      <c r="V7" s="1"/>
    </row>
    <row r="8" spans="1:22" ht="18" x14ac:dyDescent="0.25">
      <c r="A8" s="8">
        <v>5</v>
      </c>
      <c r="B8" s="9">
        <v>42388</v>
      </c>
      <c r="C8" s="10" t="s">
        <v>18</v>
      </c>
      <c r="D8" s="11">
        <v>10</v>
      </c>
      <c r="E8" s="11">
        <v>9</v>
      </c>
      <c r="F8" s="12">
        <f t="shared" si="1"/>
        <v>1</v>
      </c>
      <c r="G8" s="13">
        <f t="shared" si="2"/>
        <v>0.1</v>
      </c>
      <c r="H8" s="12">
        <f t="shared" si="3"/>
        <v>12.5</v>
      </c>
      <c r="I8" s="12">
        <f t="shared" si="4"/>
        <v>15</v>
      </c>
      <c r="J8" s="12">
        <f t="shared" si="5"/>
        <v>17.5</v>
      </c>
      <c r="K8" s="12">
        <f t="shared" si="6"/>
        <v>20</v>
      </c>
      <c r="L8" s="12">
        <f t="shared" si="7"/>
        <v>9</v>
      </c>
      <c r="M8" s="14">
        <f>(L8-D8)</f>
        <v>-1</v>
      </c>
      <c r="N8" s="15">
        <f t="shared" si="8"/>
        <v>-500</v>
      </c>
      <c r="O8" s="2"/>
      <c r="P8" s="11">
        <v>5000</v>
      </c>
      <c r="Q8" s="16">
        <f>P8/D8</f>
        <v>500</v>
      </c>
      <c r="R8" s="17">
        <f t="shared" si="9"/>
        <v>500</v>
      </c>
      <c r="S8" s="2"/>
    </row>
    <row r="9" spans="1:22" ht="18" x14ac:dyDescent="0.25">
      <c r="A9" s="8"/>
      <c r="B9" s="9"/>
      <c r="C9" s="10"/>
      <c r="D9" s="11"/>
      <c r="E9" s="11"/>
      <c r="F9" s="12"/>
      <c r="G9" s="13"/>
      <c r="H9" s="12"/>
      <c r="I9" s="12"/>
      <c r="J9" s="12"/>
      <c r="K9" s="12"/>
      <c r="L9" s="12"/>
      <c r="M9" s="14"/>
      <c r="N9" s="15"/>
      <c r="O9" s="2"/>
      <c r="P9" s="11"/>
      <c r="Q9" s="16"/>
      <c r="R9" s="17"/>
      <c r="S9" s="2"/>
    </row>
    <row r="10" spans="1:22" ht="1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8"/>
      <c r="O10" s="2"/>
      <c r="P10" s="2"/>
      <c r="Q10" s="2"/>
      <c r="R10" s="19"/>
      <c r="S10" s="2"/>
    </row>
    <row r="11" spans="1:22" ht="18" x14ac:dyDescent="0.25">
      <c r="A11" s="2"/>
      <c r="B11" s="2"/>
      <c r="C11" s="2"/>
      <c r="D11" s="2"/>
      <c r="E11" s="2"/>
      <c r="F11" s="2"/>
      <c r="G11" s="6" t="s">
        <v>16</v>
      </c>
      <c r="H11" s="2"/>
      <c r="I11" s="2"/>
      <c r="J11" s="2"/>
      <c r="K11" s="2"/>
      <c r="L11" s="20">
        <v>0</v>
      </c>
      <c r="M11" s="14"/>
      <c r="N11" s="15">
        <f>SUM(N4:N8)</f>
        <v>-2500</v>
      </c>
      <c r="O11" s="2"/>
      <c r="P11" s="14">
        <f>SUM(P4:P8)</f>
        <v>25000</v>
      </c>
      <c r="Q11" s="2"/>
      <c r="R11" s="17">
        <f>SUM(R4:R8)</f>
        <v>2500</v>
      </c>
      <c r="S11" s="2"/>
    </row>
    <row r="12" spans="1:22" ht="18" x14ac:dyDescent="0.25">
      <c r="A12" s="2"/>
      <c r="B12" s="2"/>
      <c r="C12" s="2"/>
      <c r="D12" s="2"/>
      <c r="E12" s="2"/>
      <c r="F12" s="2"/>
      <c r="G12" s="6" t="s">
        <v>10</v>
      </c>
      <c r="H12" s="2"/>
      <c r="I12" s="2"/>
      <c r="J12" s="2"/>
      <c r="K12" s="2"/>
      <c r="L12" s="21">
        <f>L11-N11</f>
        <v>2500</v>
      </c>
      <c r="M12" s="2"/>
      <c r="N12" s="18"/>
      <c r="O12" s="2"/>
      <c r="P12" s="2"/>
      <c r="Q12" s="2"/>
      <c r="R12" s="2"/>
      <c r="S12" s="2"/>
    </row>
    <row r="13" spans="1:22" ht="18" x14ac:dyDescent="0.25">
      <c r="A13" s="2"/>
      <c r="B13" s="2"/>
      <c r="C13" s="2"/>
      <c r="D13" s="2"/>
      <c r="E13" s="2"/>
      <c r="F13" s="2"/>
      <c r="G13" s="6" t="s">
        <v>14</v>
      </c>
      <c r="H13" s="2"/>
      <c r="I13" s="2"/>
      <c r="J13" s="2"/>
      <c r="K13" s="2"/>
      <c r="L13" s="22">
        <f>L11/P11</f>
        <v>0</v>
      </c>
      <c r="M13" s="2"/>
      <c r="N13" s="18"/>
      <c r="O13" s="2"/>
      <c r="P13" s="2"/>
      <c r="Q13" s="2"/>
      <c r="R13" s="2"/>
      <c r="S13" s="2"/>
    </row>
    <row r="14" spans="1:22" ht="18" x14ac:dyDescent="0.25">
      <c r="A14" s="2"/>
      <c r="B14" s="2"/>
      <c r="C14" s="2"/>
      <c r="D14" s="2"/>
      <c r="E14" s="2"/>
      <c r="F14" s="2"/>
      <c r="G14" s="6" t="s">
        <v>15</v>
      </c>
      <c r="H14" s="2"/>
      <c r="I14" s="2"/>
      <c r="J14" s="2"/>
      <c r="K14" s="2"/>
      <c r="L14" s="22">
        <f>(L11/P11)*2</f>
        <v>0</v>
      </c>
      <c r="M14" s="2"/>
      <c r="N14" s="18"/>
      <c r="O14" s="2"/>
      <c r="P14" s="2"/>
      <c r="Q14" s="2"/>
      <c r="R14" s="2"/>
      <c r="S14" s="2"/>
    </row>
    <row r="15" spans="1:22" ht="18" x14ac:dyDescent="0.25">
      <c r="A15" s="2"/>
      <c r="B15" s="2"/>
      <c r="C15" s="2"/>
      <c r="D15" s="2"/>
      <c r="E15" s="2"/>
      <c r="F15" s="2"/>
      <c r="G15" s="6"/>
      <c r="H15" s="2"/>
      <c r="I15" s="2"/>
      <c r="J15" s="2"/>
      <c r="K15" s="2"/>
      <c r="L15" s="2"/>
      <c r="M15" s="2"/>
      <c r="N15" s="18"/>
      <c r="O15" s="2"/>
      <c r="P15" s="2"/>
      <c r="Q15" s="2"/>
      <c r="R15" s="2"/>
      <c r="S15" s="2"/>
    </row>
    <row r="16" spans="1:22" ht="18" x14ac:dyDescent="0.25">
      <c r="A16" s="2"/>
      <c r="B16" s="2"/>
      <c r="C16" s="2"/>
      <c r="D16" s="2"/>
      <c r="E16" s="2"/>
      <c r="F16" s="2"/>
      <c r="G16" s="6"/>
      <c r="H16" s="2"/>
      <c r="I16" s="2"/>
      <c r="J16" s="2"/>
      <c r="K16" s="2"/>
      <c r="L16" s="2"/>
      <c r="M16" s="2"/>
      <c r="N16" s="18"/>
      <c r="O16" s="2"/>
      <c r="P16" s="2"/>
      <c r="Q16" s="2"/>
      <c r="R16" s="2"/>
      <c r="S16" s="2"/>
    </row>
    <row r="17" spans="1:19" ht="1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8"/>
      <c r="O17" s="2"/>
      <c r="P17" s="2"/>
      <c r="Q17" s="2"/>
      <c r="R17" s="2"/>
      <c r="S17" s="2"/>
    </row>
    <row r="18" spans="1:19" ht="18" x14ac:dyDescent="0.25">
      <c r="A18" s="3" t="s">
        <v>17</v>
      </c>
      <c r="B18" s="3" t="s">
        <v>0</v>
      </c>
      <c r="C18" s="3" t="s">
        <v>1</v>
      </c>
      <c r="D18" s="3" t="s">
        <v>2</v>
      </c>
      <c r="E18" s="3" t="s">
        <v>3</v>
      </c>
      <c r="F18" s="4" t="s">
        <v>7</v>
      </c>
      <c r="G18" s="4" t="s">
        <v>8</v>
      </c>
      <c r="H18" s="5">
        <v>0.25</v>
      </c>
      <c r="I18" s="5">
        <v>0.5</v>
      </c>
      <c r="J18" s="5">
        <v>0.75</v>
      </c>
      <c r="K18" s="5">
        <v>1</v>
      </c>
      <c r="L18" s="3" t="s">
        <v>11</v>
      </c>
      <c r="M18" s="3" t="s">
        <v>4</v>
      </c>
      <c r="N18" s="3" t="s">
        <v>13</v>
      </c>
      <c r="O18" s="6"/>
      <c r="P18" s="3" t="s">
        <v>12</v>
      </c>
      <c r="Q18" s="3" t="s">
        <v>5</v>
      </c>
      <c r="R18" s="4" t="s">
        <v>6</v>
      </c>
      <c r="S18" s="2"/>
    </row>
    <row r="19" spans="1:19" ht="18" x14ac:dyDescent="0.25">
      <c r="A19" s="7"/>
      <c r="B19" s="7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" x14ac:dyDescent="0.25">
      <c r="A20" s="8">
        <v>1</v>
      </c>
      <c r="B20" s="9">
        <v>42384</v>
      </c>
      <c r="C20" s="10" t="s">
        <v>18</v>
      </c>
      <c r="D20" s="11">
        <v>10</v>
      </c>
      <c r="E20" s="11">
        <v>9</v>
      </c>
      <c r="F20" s="12">
        <f>(D20-E20)</f>
        <v>1</v>
      </c>
      <c r="G20" s="13">
        <f>(F20/D20)</f>
        <v>0.1</v>
      </c>
      <c r="H20" s="12">
        <f>D20*1.25</f>
        <v>12.5</v>
      </c>
      <c r="I20" s="12">
        <f>D20*1.5</f>
        <v>15</v>
      </c>
      <c r="J20" s="12">
        <f>D20*1.75</f>
        <v>17.5</v>
      </c>
      <c r="K20" s="12">
        <f>D20*2</f>
        <v>20</v>
      </c>
      <c r="L20" s="12">
        <f>E20</f>
        <v>9</v>
      </c>
      <c r="M20" s="14">
        <f>(L20-D20)</f>
        <v>-1</v>
      </c>
      <c r="N20" s="15">
        <f>(M20*Q20)</f>
        <v>-500</v>
      </c>
      <c r="O20" s="2"/>
      <c r="P20" s="11">
        <v>5000</v>
      </c>
      <c r="Q20" s="16">
        <f>P20/D20</f>
        <v>500</v>
      </c>
      <c r="R20" s="17">
        <f t="shared" ref="R20:R21" si="10">(Q20*F20)</f>
        <v>500</v>
      </c>
      <c r="S20" s="2"/>
    </row>
    <row r="21" spans="1:19" ht="18" x14ac:dyDescent="0.25">
      <c r="A21" s="8">
        <v>2</v>
      </c>
      <c r="B21" s="9">
        <v>42385</v>
      </c>
      <c r="C21" s="10" t="s">
        <v>18</v>
      </c>
      <c r="D21" s="11">
        <v>10</v>
      </c>
      <c r="E21" s="11">
        <v>9</v>
      </c>
      <c r="F21" s="12">
        <f t="shared" ref="F21:F24" si="11">(D21-E21)</f>
        <v>1</v>
      </c>
      <c r="G21" s="13">
        <f t="shared" ref="G21:G24" si="12">(F21/D21)</f>
        <v>0.1</v>
      </c>
      <c r="H21" s="12">
        <f t="shared" ref="H21:H24" si="13">D21*1.25</f>
        <v>12.5</v>
      </c>
      <c r="I21" s="12">
        <f t="shared" ref="I21:I24" si="14">D21*1.5</f>
        <v>15</v>
      </c>
      <c r="J21" s="12">
        <f t="shared" ref="J21:J24" si="15">D21*1.75</f>
        <v>17.5</v>
      </c>
      <c r="K21" s="12">
        <f t="shared" ref="K21:K24" si="16">D21*2</f>
        <v>20</v>
      </c>
      <c r="L21" s="12">
        <f t="shared" ref="L21:L24" si="17">E21</f>
        <v>9</v>
      </c>
      <c r="M21" s="14">
        <f>(L21-D21)</f>
        <v>-1</v>
      </c>
      <c r="N21" s="15">
        <f t="shared" ref="N21:N24" si="18">(M21*Q21)</f>
        <v>-500</v>
      </c>
      <c r="O21" s="2"/>
      <c r="P21" s="11">
        <v>5000</v>
      </c>
      <c r="Q21" s="16">
        <f>P21/D21</f>
        <v>500</v>
      </c>
      <c r="R21" s="17">
        <f t="shared" si="10"/>
        <v>500</v>
      </c>
      <c r="S21" s="2"/>
    </row>
    <row r="22" spans="1:19" ht="18" x14ac:dyDescent="0.25">
      <c r="A22" s="8">
        <v>3</v>
      </c>
      <c r="B22" s="9">
        <v>42386</v>
      </c>
      <c r="C22" s="10" t="s">
        <v>18</v>
      </c>
      <c r="D22" s="11">
        <v>10</v>
      </c>
      <c r="E22" s="11">
        <v>9</v>
      </c>
      <c r="F22" s="12">
        <f t="shared" si="11"/>
        <v>1</v>
      </c>
      <c r="G22" s="13">
        <f t="shared" si="12"/>
        <v>0.1</v>
      </c>
      <c r="H22" s="12">
        <f t="shared" si="13"/>
        <v>12.5</v>
      </c>
      <c r="I22" s="12">
        <f t="shared" si="14"/>
        <v>15</v>
      </c>
      <c r="J22" s="12">
        <f t="shared" si="15"/>
        <v>17.5</v>
      </c>
      <c r="K22" s="12">
        <f t="shared" si="16"/>
        <v>20</v>
      </c>
      <c r="L22" s="12">
        <f t="shared" si="17"/>
        <v>9</v>
      </c>
      <c r="M22" s="14">
        <f>(L22-D22)</f>
        <v>-1</v>
      </c>
      <c r="N22" s="15">
        <f t="shared" si="18"/>
        <v>-500</v>
      </c>
      <c r="O22" s="2"/>
      <c r="P22" s="11">
        <v>5000</v>
      </c>
      <c r="Q22" s="16">
        <f>P22/D22</f>
        <v>500</v>
      </c>
      <c r="R22" s="17">
        <f>(Q22*F22)</f>
        <v>500</v>
      </c>
      <c r="S22" s="2"/>
    </row>
    <row r="23" spans="1:19" ht="18" x14ac:dyDescent="0.25">
      <c r="A23" s="8">
        <v>4</v>
      </c>
      <c r="B23" s="9">
        <v>42387</v>
      </c>
      <c r="C23" s="10" t="s">
        <v>18</v>
      </c>
      <c r="D23" s="11">
        <v>10</v>
      </c>
      <c r="E23" s="11">
        <v>9</v>
      </c>
      <c r="F23" s="12">
        <f t="shared" si="11"/>
        <v>1</v>
      </c>
      <c r="G23" s="13">
        <f t="shared" si="12"/>
        <v>0.1</v>
      </c>
      <c r="H23" s="12">
        <f t="shared" si="13"/>
        <v>12.5</v>
      </c>
      <c r="I23" s="12">
        <f t="shared" si="14"/>
        <v>15</v>
      </c>
      <c r="J23" s="12">
        <f t="shared" si="15"/>
        <v>17.5</v>
      </c>
      <c r="K23" s="12">
        <f t="shared" si="16"/>
        <v>20</v>
      </c>
      <c r="L23" s="12">
        <f t="shared" si="17"/>
        <v>9</v>
      </c>
      <c r="M23" s="14">
        <f>(L23-D23)</f>
        <v>-1</v>
      </c>
      <c r="N23" s="15">
        <f t="shared" si="18"/>
        <v>-500</v>
      </c>
      <c r="O23" s="2"/>
      <c r="P23" s="11">
        <v>5000</v>
      </c>
      <c r="Q23" s="16">
        <f>P23/D23</f>
        <v>500</v>
      </c>
      <c r="R23" s="17">
        <f t="shared" ref="R23:R24" si="19">(Q23*F23)</f>
        <v>500</v>
      </c>
      <c r="S23" s="2"/>
    </row>
    <row r="24" spans="1:19" ht="18" x14ac:dyDescent="0.25">
      <c r="A24" s="8">
        <v>5</v>
      </c>
      <c r="B24" s="9">
        <v>42388</v>
      </c>
      <c r="C24" s="10" t="s">
        <v>18</v>
      </c>
      <c r="D24" s="11">
        <v>10</v>
      </c>
      <c r="E24" s="11">
        <v>9</v>
      </c>
      <c r="F24" s="12">
        <f t="shared" si="11"/>
        <v>1</v>
      </c>
      <c r="G24" s="13">
        <f t="shared" si="12"/>
        <v>0.1</v>
      </c>
      <c r="H24" s="12">
        <f t="shared" si="13"/>
        <v>12.5</v>
      </c>
      <c r="I24" s="12">
        <f t="shared" si="14"/>
        <v>15</v>
      </c>
      <c r="J24" s="12">
        <f t="shared" si="15"/>
        <v>17.5</v>
      </c>
      <c r="K24" s="12">
        <f t="shared" si="16"/>
        <v>20</v>
      </c>
      <c r="L24" s="12">
        <f t="shared" si="17"/>
        <v>9</v>
      </c>
      <c r="M24" s="14">
        <f>(L24-D24)</f>
        <v>-1</v>
      </c>
      <c r="N24" s="15">
        <f t="shared" si="18"/>
        <v>-500</v>
      </c>
      <c r="O24" s="2"/>
      <c r="P24" s="11">
        <v>5000</v>
      </c>
      <c r="Q24" s="16">
        <f>P24/D24</f>
        <v>500</v>
      </c>
      <c r="R24" s="17">
        <f t="shared" si="19"/>
        <v>500</v>
      </c>
      <c r="S24" s="2"/>
    </row>
    <row r="25" spans="1:19" ht="18" x14ac:dyDescent="0.25">
      <c r="A25" s="8"/>
      <c r="B25" s="9"/>
      <c r="C25" s="10"/>
      <c r="D25" s="11"/>
      <c r="E25" s="11"/>
      <c r="F25" s="12"/>
      <c r="G25" s="13"/>
      <c r="H25" s="12"/>
      <c r="I25" s="12"/>
      <c r="J25" s="12"/>
      <c r="K25" s="12"/>
      <c r="L25" s="12"/>
      <c r="M25" s="14"/>
      <c r="N25" s="15"/>
      <c r="O25" s="2"/>
      <c r="P25" s="11"/>
      <c r="Q25" s="16"/>
      <c r="R25" s="17"/>
      <c r="S25" s="2"/>
    </row>
    <row r="26" spans="1:19" ht="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8"/>
      <c r="O26" s="2"/>
      <c r="P26" s="2"/>
      <c r="Q26" s="2"/>
      <c r="R26" s="19"/>
      <c r="S26" s="2"/>
    </row>
    <row r="27" spans="1:19" ht="18" x14ac:dyDescent="0.25">
      <c r="A27" s="2"/>
      <c r="B27" s="2"/>
      <c r="C27" s="2"/>
      <c r="D27" s="2"/>
      <c r="E27" s="2"/>
      <c r="F27" s="2"/>
      <c r="G27" s="6" t="s">
        <v>16</v>
      </c>
      <c r="H27" s="2"/>
      <c r="I27" s="2"/>
      <c r="J27" s="2"/>
      <c r="K27" s="2"/>
      <c r="L27" s="20">
        <v>0</v>
      </c>
      <c r="M27" s="14"/>
      <c r="N27" s="15">
        <f>SUM(N20:N24)</f>
        <v>-2500</v>
      </c>
      <c r="O27" s="2"/>
      <c r="P27" s="14">
        <f>SUM(P20:P24)</f>
        <v>25000</v>
      </c>
      <c r="Q27" s="2"/>
      <c r="R27" s="17">
        <f>SUM(R20:R24)</f>
        <v>2500</v>
      </c>
      <c r="S27" s="2"/>
    </row>
    <row r="28" spans="1:19" ht="18" x14ac:dyDescent="0.25">
      <c r="A28" s="2"/>
      <c r="B28" s="2"/>
      <c r="C28" s="2"/>
      <c r="D28" s="2"/>
      <c r="E28" s="2"/>
      <c r="F28" s="2"/>
      <c r="G28" s="6" t="s">
        <v>10</v>
      </c>
      <c r="H28" s="2"/>
      <c r="I28" s="2"/>
      <c r="J28" s="2"/>
      <c r="K28" s="2"/>
      <c r="L28" s="21">
        <f>L27-N27</f>
        <v>2500</v>
      </c>
      <c r="M28" s="2"/>
      <c r="N28" s="18"/>
      <c r="O28" s="2"/>
      <c r="P28" s="2"/>
      <c r="Q28" s="2"/>
      <c r="R28" s="2"/>
      <c r="S28" s="2"/>
    </row>
    <row r="29" spans="1:19" ht="18" x14ac:dyDescent="0.25">
      <c r="A29" s="2"/>
      <c r="B29" s="2"/>
      <c r="C29" s="2"/>
      <c r="D29" s="2"/>
      <c r="E29" s="2"/>
      <c r="F29" s="2"/>
      <c r="G29" s="6" t="s">
        <v>14</v>
      </c>
      <c r="H29" s="2"/>
      <c r="I29" s="2"/>
      <c r="J29" s="2"/>
      <c r="K29" s="2"/>
      <c r="L29" s="22">
        <f>L27/P27</f>
        <v>0</v>
      </c>
      <c r="M29" s="2"/>
      <c r="N29" s="18"/>
      <c r="O29" s="2"/>
      <c r="P29" s="2"/>
      <c r="Q29" s="2"/>
      <c r="R29" s="2"/>
      <c r="S29" s="2"/>
    </row>
    <row r="30" spans="1:19" ht="18" x14ac:dyDescent="0.25">
      <c r="A30" s="2"/>
      <c r="B30" s="2"/>
      <c r="C30" s="2"/>
      <c r="D30" s="2"/>
      <c r="E30" s="2"/>
      <c r="F30" s="2"/>
      <c r="G30" s="6" t="s">
        <v>15</v>
      </c>
      <c r="H30" s="2"/>
      <c r="I30" s="2"/>
      <c r="J30" s="2"/>
      <c r="K30" s="2"/>
      <c r="L30" s="22">
        <f>(L27/P27)*2</f>
        <v>0</v>
      </c>
      <c r="M30" s="2"/>
      <c r="N30" s="18"/>
      <c r="O30" s="2"/>
      <c r="P30" s="2"/>
      <c r="Q30" s="2"/>
      <c r="R30" s="2"/>
      <c r="S30" s="2"/>
    </row>
    <row r="31" spans="1:19" ht="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Wilmot</dc:creator>
  <cp:lastModifiedBy>Trung Son Nguyen</cp:lastModifiedBy>
  <dcterms:created xsi:type="dcterms:W3CDTF">2015-04-05T15:58:58Z</dcterms:created>
  <dcterms:modified xsi:type="dcterms:W3CDTF">2018-02-09T06:11:11Z</dcterms:modified>
</cp:coreProperties>
</file>