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ONARD\Downloads\"/>
    </mc:Choice>
  </mc:AlternateContent>
  <xr:revisionPtr revIDLastSave="0" documentId="13_ncr:1_{D0DE9EE1-D04D-4D5A-B477-16FB7B2C3D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eginner File" sheetId="1" r:id="rId1"/>
    <sheet name="03-18 Draft" sheetId="2" r:id="rId2"/>
    <sheet name="03-17 Draft" sheetId="3" r:id="rId3"/>
    <sheet name="03-16 Draf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4" l="1"/>
  <c r="P7" i="4"/>
  <c r="M7" i="4"/>
  <c r="L7" i="4"/>
  <c r="K7" i="4"/>
  <c r="J7" i="4"/>
  <c r="I7" i="4"/>
  <c r="H7" i="4"/>
  <c r="G7" i="4"/>
  <c r="F7" i="4"/>
  <c r="E7" i="4"/>
  <c r="D7" i="4"/>
  <c r="C7" i="4"/>
  <c r="O7" i="4" s="1"/>
  <c r="B7" i="4"/>
  <c r="Q6" i="4"/>
  <c r="P6" i="4"/>
  <c r="O6" i="4"/>
  <c r="N6" i="4"/>
  <c r="Q5" i="4"/>
  <c r="P5" i="4"/>
  <c r="O5" i="4"/>
  <c r="N5" i="4"/>
  <c r="Q4" i="4"/>
  <c r="P4" i="4"/>
  <c r="O4" i="4"/>
  <c r="N4" i="4"/>
  <c r="Q3" i="4"/>
  <c r="P3" i="4"/>
  <c r="O3" i="4"/>
  <c r="N3" i="4"/>
  <c r="Q2" i="4"/>
  <c r="P2" i="4"/>
  <c r="O2" i="4"/>
  <c r="N2" i="4"/>
  <c r="N7" i="4" s="1"/>
  <c r="R7" i="4" s="1"/>
  <c r="E9" i="3"/>
  <c r="D9" i="3"/>
  <c r="C9" i="3"/>
  <c r="G9" i="3" s="1"/>
  <c r="B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9" i="3" s="1"/>
  <c r="E8" i="2"/>
  <c r="D8" i="2"/>
  <c r="C8" i="2"/>
  <c r="B8" i="2"/>
  <c r="G8" i="2" s="1"/>
  <c r="G7" i="2"/>
  <c r="F7" i="2"/>
  <c r="G6" i="2"/>
  <c r="F6" i="2"/>
  <c r="G5" i="2"/>
  <c r="F5" i="2"/>
  <c r="G4" i="2"/>
  <c r="F4" i="2"/>
  <c r="G3" i="2"/>
  <c r="F3" i="2"/>
  <c r="G2" i="2"/>
  <c r="F2" i="2"/>
  <c r="E8" i="1"/>
  <c r="D8" i="1"/>
  <c r="C8" i="1"/>
  <c r="B8" i="1"/>
  <c r="G8" i="1" s="1"/>
  <c r="G4" i="1"/>
  <c r="F4" i="1"/>
  <c r="G6" i="1"/>
  <c r="F6" i="1"/>
  <c r="G2" i="1"/>
  <c r="F2" i="1"/>
  <c r="G3" i="1"/>
  <c r="F3" i="1"/>
  <c r="G5" i="1"/>
  <c r="F5" i="1"/>
  <c r="G7" i="1"/>
  <c r="F7" i="1"/>
  <c r="H5" i="3" l="1"/>
  <c r="H2" i="3"/>
  <c r="H6" i="3"/>
  <c r="H4" i="3"/>
  <c r="H8" i="3"/>
  <c r="H3" i="3"/>
  <c r="H7" i="3"/>
  <c r="R3" i="4"/>
  <c r="R4" i="4"/>
  <c r="R5" i="4"/>
  <c r="R6" i="4"/>
  <c r="F8" i="2"/>
  <c r="H7" i="2" s="1"/>
  <c r="F8" i="1"/>
  <c r="H3" i="1" s="1"/>
  <c r="R2" i="4"/>
  <c r="H5" i="1" l="1"/>
  <c r="H2" i="1"/>
  <c r="H6" i="1"/>
  <c r="H7" i="1"/>
  <c r="H5" i="2"/>
  <c r="H6" i="2"/>
  <c r="H2" i="2"/>
  <c r="H3" i="2"/>
  <c r="H4" i="1"/>
  <c r="H4" i="2"/>
</calcChain>
</file>

<file path=xl/sharedStrings.xml><?xml version="1.0" encoding="utf-8"?>
<sst xmlns="http://schemas.openxmlformats.org/spreadsheetml/2006/main" count="68" uniqueCount="35">
  <si>
    <t>Category</t>
  </si>
  <si>
    <t>Jan</t>
  </si>
  <si>
    <t>Feb</t>
  </si>
  <si>
    <t>Mar</t>
  </si>
  <si>
    <t>Apr</t>
  </si>
  <si>
    <t>Total</t>
  </si>
  <si>
    <t>Average</t>
  </si>
  <si>
    <t>Percent of Total spending</t>
  </si>
  <si>
    <t>Rent</t>
  </si>
  <si>
    <t>Utilities</t>
  </si>
  <si>
    <t>Phone</t>
  </si>
  <si>
    <t>Internet</t>
  </si>
  <si>
    <t>Food</t>
  </si>
  <si>
    <t>Entertainment</t>
  </si>
  <si>
    <t>% of Total Spending</t>
  </si>
  <si>
    <t>Allocation</t>
  </si>
  <si>
    <t>Electricity</t>
  </si>
  <si>
    <t>Water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</si>
  <si>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</si>
  <si>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</si>
  <si>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</si>
  <si>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</si>
  <si>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</si>
  <si>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</si>
  <si>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</si>
  <si>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</si>
  <si>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</si>
  <si>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</si>
  <si>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</si>
  <si>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</si>
  <si>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</si>
  <si>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AVG</t>
  </si>
  <si>
    <t>MIN</t>
  </si>
  <si>
    <t>MAX</t>
  </si>
  <si>
    <t>% OF YEARLY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</si>
</sst>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Total spending per category</a:t>
            </a:r>
          </a:p>
        </c:rich>
      </c:tx>
      <c:layout>
        <c:manualLayout>
          <c:xMode val="edge"/>
          <c:yMode val="edge"/>
          <c:x val="0.182500000000000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'Beginner File'!$H$1</c:f>
              <c:strCache>
                <c:ptCount val="1"/>
                <c:pt idx="0">
                  <c:v>Percent of Total spending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  <a:alpha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43-4DAC-8774-2484EF3EA7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  <a:alpha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43-4DAC-8774-2484EF3EA7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  <a:alpha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3-4DAC-8774-2484EF3EA7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'Beginner File'!$A$2:$A$7</c:f>
              <c:strCache>
                <c:ptCount val="6"/>
                <c:pt idx="0">
                  <c:v>Internet</c:v>
                </c:pt>
                <c:pt idx="1">
                  <c:v>Phone</c:v>
                </c:pt>
                <c:pt idx="2">
                  <c:v>Entertainment</c:v>
                </c:pt>
                <c:pt idx="3">
                  <c:v>Utilities</c:v>
                </c:pt>
                <c:pt idx="4">
                  <c:v>Food</c:v>
                </c:pt>
                <c:pt idx="5">
                  <c:v>Rent</c:v>
                </c:pt>
              </c:strCache>
            </c:strRef>
          </c:cat>
          <c:val>
            <c:numRef>
              <c:f>'Beginner File'!$H$2:$H$7</c:f>
              <c:numCache>
                <c:formatCode>0%</c:formatCode>
                <c:ptCount val="6"/>
                <c:pt idx="0">
                  <c:v>2.306539038173221E-2</c:v>
                </c:pt>
                <c:pt idx="1">
                  <c:v>3.7711913274132168E-2</c:v>
                </c:pt>
                <c:pt idx="2">
                  <c:v>4.5092838196286469E-2</c:v>
                </c:pt>
                <c:pt idx="3">
                  <c:v>9.6528658747549304E-2</c:v>
                </c:pt>
                <c:pt idx="4">
                  <c:v>0.15177026871179794</c:v>
                </c:pt>
                <c:pt idx="5">
                  <c:v>0.64583093068850195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3-4DAC-8774-2484EF3E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202752"/>
        <c:axId val="424208656"/>
      </c:barChart>
      <c:catAx>
        <c:axId val="42420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08656"/>
        <c:crosses val="autoZero"/>
        <c:auto val="1"/>
        <c:lblAlgn val="ctr"/>
        <c:lblOffset val="100"/>
        <c:noMultiLvlLbl val="0"/>
      </c:catAx>
      <c:valAx>
        <c:axId val="4242086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242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185737</xdr:rowOff>
    </xdr:from>
    <xdr:to>
      <xdr:col>5</xdr:col>
      <xdr:colOff>419100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21B6F-5312-5074-8C79-110AC72B5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714375</xdr:colOff>
      <xdr:row>12</xdr:row>
      <xdr:rowOff>28575</xdr:rowOff>
    </xdr:from>
    <xdr:ext cx="3733800" cy="1114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152400</xdr:colOff>
      <xdr:row>0</xdr:row>
      <xdr:rowOff>152400</xdr:rowOff>
    </xdr:from>
    <xdr:ext cx="6734175" cy="397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 rot="-1292624">
          <a:off x="2386490" y="1948088"/>
          <a:ext cx="6565158" cy="166236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600" b="1">
              <a:solidFill>
                <a:srgbClr val="E06666"/>
              </a:solidFill>
            </a:rPr>
            <a:t>DRAFT</a:t>
          </a:r>
          <a:endParaRPr sz="9600" b="1">
            <a:solidFill>
              <a:srgbClr val="E06666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H12" sqref="H12"/>
    </sheetView>
  </sheetViews>
  <sheetFormatPr defaultColWidth="14.42578125" defaultRowHeight="15" customHeight="1" x14ac:dyDescent="0.25"/>
  <cols>
    <col min="1" max="1" width="16.140625" customWidth="1"/>
    <col min="2" max="6" width="11.5703125" customWidth="1"/>
    <col min="7" max="7" width="10.7109375" customWidth="1"/>
    <col min="8" max="8" width="24.5703125" customWidth="1"/>
    <col min="9" max="15" width="8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</row>
    <row r="2" spans="1:15" x14ac:dyDescent="0.25">
      <c r="A2" s="2" t="s">
        <v>11</v>
      </c>
      <c r="B2" s="3">
        <v>50</v>
      </c>
      <c r="C2" s="3">
        <v>50</v>
      </c>
      <c r="D2" s="3">
        <v>50</v>
      </c>
      <c r="E2" s="3">
        <v>50</v>
      </c>
      <c r="F2" s="3">
        <f>SUM(B2:E2)</f>
        <v>200</v>
      </c>
      <c r="G2" s="3">
        <f>AVERAGE(B2:E2)</f>
        <v>50</v>
      </c>
      <c r="H2" s="4">
        <f>F2/$F$8</f>
        <v>2.306539038173221E-2</v>
      </c>
      <c r="I2" s="2"/>
      <c r="J2" s="2"/>
      <c r="K2" s="2"/>
      <c r="L2" s="2"/>
      <c r="M2" s="2"/>
      <c r="N2" s="2"/>
      <c r="O2" s="2"/>
    </row>
    <row r="3" spans="1:15" x14ac:dyDescent="0.25">
      <c r="A3" s="5" t="s">
        <v>10</v>
      </c>
      <c r="B3" s="6">
        <v>75</v>
      </c>
      <c r="C3" s="6">
        <v>84</v>
      </c>
      <c r="D3" s="6">
        <v>84</v>
      </c>
      <c r="E3" s="6">
        <v>84</v>
      </c>
      <c r="F3" s="3">
        <f>SUM(B3:E3)</f>
        <v>327</v>
      </c>
      <c r="G3" s="3">
        <f>AVERAGE(B3:E3)</f>
        <v>81.75</v>
      </c>
      <c r="H3" s="4">
        <f>F3/$F$8</f>
        <v>3.7711913274132168E-2</v>
      </c>
      <c r="I3" s="2"/>
      <c r="J3" s="2"/>
      <c r="K3" s="2"/>
      <c r="L3" s="2"/>
      <c r="M3" s="2"/>
      <c r="N3" s="2"/>
      <c r="O3" s="2"/>
    </row>
    <row r="4" spans="1:15" x14ac:dyDescent="0.25">
      <c r="A4" s="2" t="s">
        <v>13</v>
      </c>
      <c r="B4" s="3">
        <v>150</v>
      </c>
      <c r="C4" s="3">
        <v>74</v>
      </c>
      <c r="D4" s="3">
        <v>57</v>
      </c>
      <c r="E4" s="3">
        <v>110</v>
      </c>
      <c r="F4" s="3">
        <f>SUM(B4:E4)</f>
        <v>391</v>
      </c>
      <c r="G4" s="3">
        <f>AVERAGE(B4:E4)</f>
        <v>97.75</v>
      </c>
      <c r="H4" s="4">
        <f>F4/$F$8</f>
        <v>4.5092838196286469E-2</v>
      </c>
      <c r="I4" s="2"/>
      <c r="J4" s="2"/>
      <c r="K4" s="2"/>
      <c r="L4" s="2"/>
      <c r="M4" s="2"/>
      <c r="N4" s="2"/>
      <c r="O4" s="2"/>
    </row>
    <row r="5" spans="1:15" x14ac:dyDescent="0.25">
      <c r="A5" s="2" t="s">
        <v>9</v>
      </c>
      <c r="B5" s="3">
        <v>211</v>
      </c>
      <c r="C5" s="3">
        <v>248</v>
      </c>
      <c r="D5" s="3">
        <v>154</v>
      </c>
      <c r="E5" s="3">
        <v>224</v>
      </c>
      <c r="F5" s="3">
        <f>SUM(B5:E5)</f>
        <v>837</v>
      </c>
      <c r="G5" s="3">
        <f>AVERAGE(B5:E5)</f>
        <v>209.25</v>
      </c>
      <c r="H5" s="4">
        <f>F5/$F$8</f>
        <v>9.6528658747549304E-2</v>
      </c>
      <c r="I5" s="2"/>
      <c r="J5" s="2"/>
      <c r="K5" s="2"/>
      <c r="L5" s="2"/>
      <c r="M5" s="2"/>
      <c r="N5" s="2"/>
      <c r="O5" s="2"/>
    </row>
    <row r="6" spans="1:15" x14ac:dyDescent="0.25">
      <c r="A6" s="5" t="s">
        <v>12</v>
      </c>
      <c r="B6" s="6">
        <v>300</v>
      </c>
      <c r="C6" s="6">
        <v>333</v>
      </c>
      <c r="D6" s="6">
        <v>243</v>
      </c>
      <c r="E6" s="6">
        <v>440</v>
      </c>
      <c r="F6" s="3">
        <f>SUM(B6:E6)</f>
        <v>1316</v>
      </c>
      <c r="G6" s="3">
        <f>AVERAGE(B6:E6)</f>
        <v>329</v>
      </c>
      <c r="H6" s="4">
        <f>F6/$F$8</f>
        <v>0.15177026871179794</v>
      </c>
      <c r="I6" s="2"/>
      <c r="J6" s="2"/>
      <c r="K6" s="2"/>
      <c r="L6" s="2"/>
      <c r="M6" s="2"/>
      <c r="N6" s="2"/>
      <c r="O6" s="2"/>
    </row>
    <row r="7" spans="1:15" x14ac:dyDescent="0.25">
      <c r="A7" s="5" t="s">
        <v>8</v>
      </c>
      <c r="B7" s="6">
        <v>1400</v>
      </c>
      <c r="C7" s="6">
        <v>1400</v>
      </c>
      <c r="D7" s="6">
        <v>1400</v>
      </c>
      <c r="E7" s="6">
        <v>1400</v>
      </c>
      <c r="F7" s="3">
        <f>SUM(B7:E7)</f>
        <v>5600</v>
      </c>
      <c r="G7" s="3">
        <f>AVERAGE(B7:E7)</f>
        <v>1400</v>
      </c>
      <c r="H7" s="4">
        <f>F7/$F$8</f>
        <v>0.64583093068850195</v>
      </c>
      <c r="I7" s="2"/>
      <c r="J7" s="2"/>
      <c r="K7" s="2"/>
      <c r="L7" s="2"/>
      <c r="M7" s="2"/>
      <c r="N7" s="2"/>
      <c r="O7" s="2"/>
    </row>
    <row r="8" spans="1:15" x14ac:dyDescent="0.25">
      <c r="A8" s="7" t="s">
        <v>5</v>
      </c>
      <c r="B8" s="8">
        <f>SUM(B2:B7)</f>
        <v>2186</v>
      </c>
      <c r="C8" s="8">
        <f>SUM(C2:C7)</f>
        <v>2189</v>
      </c>
      <c r="D8" s="8">
        <f>SUM(D2:D7)</f>
        <v>1988</v>
      </c>
      <c r="E8" s="8">
        <f>SUM(E2:E7)</f>
        <v>2308</v>
      </c>
      <c r="F8" s="3">
        <f>SUM(B8:E8)</f>
        <v>8671</v>
      </c>
      <c r="G8" s="3">
        <f>AVERAGE(B8:E8)</f>
        <v>2167.75</v>
      </c>
      <c r="H8" s="4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</sheetData>
  <sortState xmlns:xlrd2="http://schemas.microsoft.com/office/spreadsheetml/2017/richdata2" ref="A2:H8">
    <sortCondition ref="H2:H8"/>
  </sortState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workbookViewId="0"/>
  </sheetViews>
  <sheetFormatPr defaultColWidth="14.42578125" defaultRowHeight="15" customHeight="1" x14ac:dyDescent="0.25"/>
  <cols>
    <col min="1" max="1" width="16.140625" customWidth="1"/>
    <col min="2" max="6" width="11.5703125" customWidth="1"/>
    <col min="7" max="7" width="10.7109375" customWidth="1"/>
    <col min="8" max="8" width="18.140625" customWidth="1"/>
    <col min="9" max="15" width="8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2"/>
      <c r="J1" s="2"/>
      <c r="K1" s="2"/>
      <c r="L1" s="2"/>
      <c r="M1" s="2"/>
      <c r="N1" s="2"/>
      <c r="O1" s="2"/>
    </row>
    <row r="2" spans="1:15" x14ac:dyDescent="0.25">
      <c r="A2" s="2" t="s">
        <v>8</v>
      </c>
      <c r="B2" s="6">
        <v>750</v>
      </c>
      <c r="C2" s="6">
        <v>750</v>
      </c>
      <c r="D2" s="6">
        <v>750</v>
      </c>
      <c r="E2" s="6">
        <v>750</v>
      </c>
      <c r="F2" s="3">
        <f t="shared" ref="F2:F7" si="0">SUM(B2:E2)</f>
        <v>3000</v>
      </c>
      <c r="G2" s="3">
        <f t="shared" ref="G2:G8" si="1">AVERAGE(B2:E2)</f>
        <v>750</v>
      </c>
      <c r="H2" s="4">
        <f t="shared" ref="H2:H7" si="2">F2/$F$8</f>
        <v>0.49415252841377039</v>
      </c>
      <c r="I2" s="2"/>
      <c r="J2" s="2"/>
      <c r="K2" s="2"/>
      <c r="L2" s="2"/>
      <c r="M2" s="2"/>
      <c r="N2" s="2"/>
      <c r="O2" s="2"/>
    </row>
    <row r="3" spans="1:15" x14ac:dyDescent="0.25">
      <c r="A3" s="5" t="s">
        <v>9</v>
      </c>
      <c r="B3" s="6">
        <v>211</v>
      </c>
      <c r="C3" s="6">
        <v>248</v>
      </c>
      <c r="D3" s="6">
        <v>154</v>
      </c>
      <c r="E3" s="6">
        <v>224</v>
      </c>
      <c r="F3" s="3">
        <f t="shared" si="0"/>
        <v>837</v>
      </c>
      <c r="G3" s="3">
        <f t="shared" si="1"/>
        <v>209.25</v>
      </c>
      <c r="H3" s="4">
        <f t="shared" si="2"/>
        <v>0.13786855542744195</v>
      </c>
      <c r="I3" s="2"/>
      <c r="J3" s="2"/>
      <c r="K3" s="2"/>
      <c r="L3" s="2"/>
      <c r="M3" s="2"/>
      <c r="N3" s="2"/>
      <c r="O3" s="2"/>
    </row>
    <row r="4" spans="1:15" x14ac:dyDescent="0.25">
      <c r="A4" s="2" t="s">
        <v>10</v>
      </c>
      <c r="B4" s="3">
        <v>75</v>
      </c>
      <c r="C4" s="3">
        <v>84</v>
      </c>
      <c r="D4" s="3">
        <v>84</v>
      </c>
      <c r="E4" s="3">
        <v>84</v>
      </c>
      <c r="F4" s="3">
        <f t="shared" si="0"/>
        <v>327</v>
      </c>
      <c r="G4" s="3">
        <f t="shared" si="1"/>
        <v>81.75</v>
      </c>
      <c r="H4" s="4">
        <f t="shared" si="2"/>
        <v>5.386262559710097E-2</v>
      </c>
      <c r="I4" s="2"/>
      <c r="J4" s="2"/>
      <c r="K4" s="2"/>
      <c r="L4" s="2"/>
      <c r="M4" s="2"/>
      <c r="N4" s="2"/>
      <c r="O4" s="2"/>
    </row>
    <row r="5" spans="1:15" x14ac:dyDescent="0.25">
      <c r="A5" s="2" t="s">
        <v>11</v>
      </c>
      <c r="B5" s="3">
        <v>50</v>
      </c>
      <c r="C5" s="3">
        <v>50</v>
      </c>
      <c r="D5" s="3">
        <v>50</v>
      </c>
      <c r="E5" s="3">
        <v>50</v>
      </c>
      <c r="F5" s="3">
        <f t="shared" si="0"/>
        <v>200</v>
      </c>
      <c r="G5" s="3">
        <f t="shared" si="1"/>
        <v>50</v>
      </c>
      <c r="H5" s="4">
        <f t="shared" si="2"/>
        <v>3.294350189425136E-2</v>
      </c>
      <c r="I5" s="2"/>
      <c r="J5" s="2"/>
      <c r="K5" s="2"/>
      <c r="L5" s="2"/>
      <c r="M5" s="2"/>
      <c r="N5" s="2"/>
      <c r="O5" s="2"/>
    </row>
    <row r="6" spans="1:15" x14ac:dyDescent="0.25">
      <c r="A6" s="5" t="s">
        <v>12</v>
      </c>
      <c r="B6" s="6">
        <v>300</v>
      </c>
      <c r="C6" s="6">
        <v>333</v>
      </c>
      <c r="D6" s="6">
        <v>243</v>
      </c>
      <c r="E6" s="6">
        <v>440</v>
      </c>
      <c r="F6" s="3">
        <f t="shared" si="0"/>
        <v>1316</v>
      </c>
      <c r="G6" s="3">
        <f t="shared" si="1"/>
        <v>329</v>
      </c>
      <c r="H6" s="4">
        <f t="shared" si="2"/>
        <v>0.21676824246417395</v>
      </c>
      <c r="I6" s="2"/>
      <c r="J6" s="2"/>
      <c r="K6" s="2"/>
      <c r="L6" s="2"/>
      <c r="M6" s="2"/>
      <c r="N6" s="2"/>
      <c r="O6" s="2"/>
    </row>
    <row r="7" spans="1:15" x14ac:dyDescent="0.25">
      <c r="A7" s="5" t="s">
        <v>13</v>
      </c>
      <c r="B7" s="6">
        <v>150</v>
      </c>
      <c r="C7" s="6">
        <v>74</v>
      </c>
      <c r="D7" s="6">
        <v>57</v>
      </c>
      <c r="E7" s="6">
        <v>110</v>
      </c>
      <c r="F7" s="3">
        <f t="shared" si="0"/>
        <v>391</v>
      </c>
      <c r="G7" s="3">
        <f t="shared" si="1"/>
        <v>97.75</v>
      </c>
      <c r="H7" s="4">
        <f t="shared" si="2"/>
        <v>6.4404546203261401E-2</v>
      </c>
      <c r="I7" s="2"/>
      <c r="J7" s="2"/>
      <c r="K7" s="2"/>
      <c r="L7" s="2"/>
      <c r="M7" s="2"/>
      <c r="N7" s="2"/>
      <c r="O7" s="2"/>
    </row>
    <row r="8" spans="1:15" x14ac:dyDescent="0.25">
      <c r="A8" s="7" t="s">
        <v>5</v>
      </c>
      <c r="B8" s="8">
        <f t="shared" ref="B8:F8" si="3">SUM(B2:B7)</f>
        <v>1536</v>
      </c>
      <c r="C8" s="8">
        <f t="shared" si="3"/>
        <v>1539</v>
      </c>
      <c r="D8" s="8">
        <f t="shared" si="3"/>
        <v>1338</v>
      </c>
      <c r="E8" s="8">
        <f t="shared" si="3"/>
        <v>1658</v>
      </c>
      <c r="F8" s="8">
        <f t="shared" si="3"/>
        <v>6071</v>
      </c>
      <c r="G8" s="8">
        <f t="shared" si="1"/>
        <v>1517.75</v>
      </c>
      <c r="H8" s="4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2"/>
  <sheetViews>
    <sheetView workbookViewId="0">
      <selection activeCell="F19" sqref="F19"/>
    </sheetView>
  </sheetViews>
  <sheetFormatPr defaultColWidth="14.42578125" defaultRowHeight="15" customHeight="1" x14ac:dyDescent="0.25"/>
  <cols>
    <col min="1" max="1" width="16.140625" customWidth="1"/>
    <col min="2" max="6" width="11.5703125" customWidth="1"/>
    <col min="7" max="8" width="10.7109375" customWidth="1"/>
    <col min="9" max="16" width="8.7109375" customWidth="1"/>
  </cols>
  <sheetData>
    <row r="1" spans="1:16" x14ac:dyDescent="0.25">
      <c r="A1" s="9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2"/>
      <c r="J1" s="2"/>
      <c r="K1" s="2"/>
      <c r="L1" s="2"/>
      <c r="M1" s="2"/>
      <c r="N1" s="2"/>
      <c r="O1" s="2"/>
      <c r="P1" s="2"/>
    </row>
    <row r="2" spans="1:16" x14ac:dyDescent="0.25">
      <c r="A2" s="2" t="s">
        <v>8</v>
      </c>
      <c r="B2" s="3">
        <v>1400</v>
      </c>
      <c r="C2" s="3">
        <v>1400</v>
      </c>
      <c r="D2" s="3">
        <v>1400</v>
      </c>
      <c r="E2" s="3">
        <v>1400</v>
      </c>
      <c r="F2" s="3">
        <f t="shared" ref="F2:F8" si="0">SUM(B2:E2)</f>
        <v>5600</v>
      </c>
      <c r="G2" s="3">
        <f t="shared" ref="G2:G9" si="1">AVERAGE(B2:E2)</f>
        <v>1400</v>
      </c>
      <c r="H2" s="4">
        <f t="shared" ref="H2:H8" si="2">F2/$F$9</f>
        <v>0.65944418276024497</v>
      </c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16</v>
      </c>
      <c r="B3" s="3">
        <v>168</v>
      </c>
      <c r="C3" s="3">
        <v>150</v>
      </c>
      <c r="D3" s="3">
        <v>88</v>
      </c>
      <c r="E3" s="3">
        <v>90</v>
      </c>
      <c r="F3" s="3">
        <f t="shared" si="0"/>
        <v>496</v>
      </c>
      <c r="G3" s="3">
        <f t="shared" si="1"/>
        <v>124</v>
      </c>
      <c r="H3" s="4">
        <f t="shared" si="2"/>
        <v>5.8407913330193122E-2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17</v>
      </c>
      <c r="B4" s="3">
        <v>35</v>
      </c>
      <c r="C4" s="3">
        <v>40</v>
      </c>
      <c r="D4" s="3">
        <v>45</v>
      </c>
      <c r="E4" s="3">
        <v>42</v>
      </c>
      <c r="F4" s="3">
        <f t="shared" si="0"/>
        <v>162</v>
      </c>
      <c r="G4" s="3">
        <f t="shared" si="1"/>
        <v>40.5</v>
      </c>
      <c r="H4" s="4">
        <f t="shared" si="2"/>
        <v>1.9076778144135657E-2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</v>
      </c>
      <c r="B5" s="3">
        <v>75</v>
      </c>
      <c r="C5" s="3">
        <v>84</v>
      </c>
      <c r="D5" s="3">
        <v>84</v>
      </c>
      <c r="E5" s="3">
        <v>84</v>
      </c>
      <c r="F5" s="3">
        <f t="shared" si="0"/>
        <v>327</v>
      </c>
      <c r="G5" s="3">
        <f t="shared" si="1"/>
        <v>81.75</v>
      </c>
      <c r="H5" s="4">
        <f t="shared" si="2"/>
        <v>3.850682995760716E-2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11</v>
      </c>
      <c r="B6" s="3">
        <v>50</v>
      </c>
      <c r="C6" s="3">
        <v>50</v>
      </c>
      <c r="D6" s="3">
        <v>50</v>
      </c>
      <c r="E6" s="3">
        <v>50</v>
      </c>
      <c r="F6" s="3">
        <f t="shared" si="0"/>
        <v>200</v>
      </c>
      <c r="G6" s="3">
        <f t="shared" si="1"/>
        <v>50</v>
      </c>
      <c r="H6" s="4">
        <f t="shared" si="2"/>
        <v>2.3551577955723033E-2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5" t="s">
        <v>12</v>
      </c>
      <c r="B7" s="6">
        <v>300</v>
      </c>
      <c r="C7" s="6">
        <v>333</v>
      </c>
      <c r="D7" s="6">
        <v>243</v>
      </c>
      <c r="E7" s="6">
        <v>440</v>
      </c>
      <c r="F7" s="3">
        <f t="shared" si="0"/>
        <v>1316</v>
      </c>
      <c r="G7" s="3">
        <f t="shared" si="1"/>
        <v>329</v>
      </c>
      <c r="H7" s="4">
        <f t="shared" si="2"/>
        <v>0.15496938294865756</v>
      </c>
      <c r="I7" s="2"/>
      <c r="J7" s="2"/>
      <c r="K7" s="2"/>
      <c r="L7" s="2"/>
      <c r="M7" s="2"/>
      <c r="N7" s="2"/>
      <c r="O7" s="2"/>
      <c r="P7" s="2"/>
    </row>
    <row r="8" spans="1:16" x14ac:dyDescent="0.25">
      <c r="A8" s="5" t="s">
        <v>13</v>
      </c>
      <c r="B8" s="6">
        <v>150</v>
      </c>
      <c r="C8" s="6">
        <v>74</v>
      </c>
      <c r="D8" s="6">
        <v>57</v>
      </c>
      <c r="E8" s="6">
        <v>110</v>
      </c>
      <c r="F8" s="3">
        <f t="shared" si="0"/>
        <v>391</v>
      </c>
      <c r="G8" s="3">
        <f t="shared" si="1"/>
        <v>97.75</v>
      </c>
      <c r="H8" s="4">
        <f t="shared" si="2"/>
        <v>4.6043334903438531E-2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s="7" t="s">
        <v>5</v>
      </c>
      <c r="B9" s="8">
        <f t="shared" ref="B9:F9" si="3">SUM(B2:B8)</f>
        <v>2178</v>
      </c>
      <c r="C9" s="8">
        <f t="shared" si="3"/>
        <v>2131</v>
      </c>
      <c r="D9" s="8">
        <f t="shared" si="3"/>
        <v>1967</v>
      </c>
      <c r="E9" s="8">
        <f t="shared" si="3"/>
        <v>2216</v>
      </c>
      <c r="F9" s="8">
        <f t="shared" si="3"/>
        <v>8492</v>
      </c>
      <c r="G9" s="8">
        <f t="shared" si="1"/>
        <v>2123</v>
      </c>
      <c r="H9" s="4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1:1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spans="1:1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13" sqref="E13"/>
    </sheetView>
  </sheetViews>
  <sheetFormatPr defaultColWidth="14.42578125" defaultRowHeight="15" customHeight="1" x14ac:dyDescent="0.25"/>
  <cols>
    <col min="1" max="1" width="16.140625" customWidth="1"/>
    <col min="2" max="14" width="11.5703125" customWidth="1"/>
    <col min="15" max="17" width="9.140625" customWidth="1"/>
    <col min="18" max="18" width="19.85546875" customWidth="1"/>
    <col min="19" max="26" width="8.7109375" customWidth="1"/>
  </cols>
  <sheetData>
    <row r="1" spans="1:26" x14ac:dyDescent="0.25">
      <c r="A1" s="2"/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  <c r="P1" s="10" t="s">
        <v>32</v>
      </c>
      <c r="Q1" s="10" t="s">
        <v>33</v>
      </c>
      <c r="R1" s="10" t="s">
        <v>34</v>
      </c>
      <c r="S1" s="2"/>
      <c r="T1" s="2"/>
      <c r="U1" s="2"/>
      <c r="V1" s="2"/>
      <c r="W1" s="2"/>
      <c r="X1" s="2"/>
      <c r="Y1" s="2"/>
      <c r="Z1" s="2"/>
    </row>
    <row r="2" spans="1:26" x14ac:dyDescent="0.25">
      <c r="A2" s="2" t="s">
        <v>8</v>
      </c>
      <c r="B2" s="3">
        <v>1400</v>
      </c>
      <c r="C2" s="3">
        <v>1400</v>
      </c>
      <c r="D2" s="3">
        <v>1400</v>
      </c>
      <c r="E2" s="3">
        <v>1400</v>
      </c>
      <c r="F2" s="3">
        <v>1400</v>
      </c>
      <c r="G2" s="3">
        <v>1400</v>
      </c>
      <c r="H2" s="3">
        <v>1400</v>
      </c>
      <c r="I2" s="3">
        <v>1400</v>
      </c>
      <c r="J2" s="3">
        <v>1400</v>
      </c>
      <c r="K2" s="3">
        <v>1500</v>
      </c>
      <c r="L2" s="3">
        <v>1500</v>
      </c>
      <c r="M2" s="3">
        <v>1500</v>
      </c>
      <c r="N2" s="3">
        <f t="shared" ref="N2:N6" si="0">SUM(B2:M2)</f>
        <v>17100</v>
      </c>
      <c r="O2" s="3">
        <f t="shared" ref="O2:O7" si="1">AVERAGE(B2:M2)</f>
        <v>1425</v>
      </c>
      <c r="P2" s="3">
        <f t="shared" ref="P2:P7" si="2">MIN(B2:M2)</f>
        <v>1400</v>
      </c>
      <c r="Q2" s="3">
        <f t="shared" ref="Q2:Q7" si="3">MAX(B2:M2)</f>
        <v>1500</v>
      </c>
      <c r="R2" s="4">
        <f t="shared" ref="R2:R7" si="4">N2/$N$7</f>
        <v>0.81998657331926728</v>
      </c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16</v>
      </c>
      <c r="B3" s="3">
        <v>168</v>
      </c>
      <c r="C3" s="3">
        <v>150</v>
      </c>
      <c r="D3" s="3">
        <v>88</v>
      </c>
      <c r="E3" s="3">
        <v>90</v>
      </c>
      <c r="F3" s="3">
        <v>110</v>
      </c>
      <c r="G3" s="3">
        <v>125</v>
      </c>
      <c r="H3" s="3">
        <v>130</v>
      </c>
      <c r="I3" s="3">
        <v>133</v>
      </c>
      <c r="J3" s="3">
        <v>120</v>
      </c>
      <c r="K3" s="3">
        <v>101</v>
      </c>
      <c r="L3" s="3">
        <v>95</v>
      </c>
      <c r="M3" s="3">
        <v>144</v>
      </c>
      <c r="N3" s="3">
        <f t="shared" si="0"/>
        <v>1454</v>
      </c>
      <c r="O3" s="3">
        <f t="shared" si="1"/>
        <v>121.16666666666667</v>
      </c>
      <c r="P3" s="3">
        <f t="shared" si="2"/>
        <v>88</v>
      </c>
      <c r="Q3" s="3">
        <f t="shared" si="3"/>
        <v>168</v>
      </c>
      <c r="R3" s="4">
        <f t="shared" si="4"/>
        <v>6.9722834947731849E-2</v>
      </c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17</v>
      </c>
      <c r="B4" s="3">
        <v>35</v>
      </c>
      <c r="C4" s="3">
        <v>40</v>
      </c>
      <c r="D4" s="3">
        <v>45</v>
      </c>
      <c r="E4" s="3">
        <v>42</v>
      </c>
      <c r="F4" s="3">
        <v>50</v>
      </c>
      <c r="G4" s="3">
        <v>60</v>
      </c>
      <c r="H4" s="3">
        <v>75</v>
      </c>
      <c r="I4" s="3">
        <v>39</v>
      </c>
      <c r="J4" s="3">
        <v>45</v>
      </c>
      <c r="K4" s="3">
        <v>43</v>
      </c>
      <c r="L4" s="3">
        <v>40</v>
      </c>
      <c r="M4" s="3">
        <v>39</v>
      </c>
      <c r="N4" s="3">
        <f t="shared" si="0"/>
        <v>553</v>
      </c>
      <c r="O4" s="3">
        <f t="shared" si="1"/>
        <v>46.083333333333336</v>
      </c>
      <c r="P4" s="3">
        <f t="shared" si="2"/>
        <v>35</v>
      </c>
      <c r="Q4" s="3">
        <f t="shared" si="3"/>
        <v>75</v>
      </c>
      <c r="R4" s="4">
        <f t="shared" si="4"/>
        <v>2.651769444710847E-2</v>
      </c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B5" s="3">
        <v>75</v>
      </c>
      <c r="C5" s="3">
        <v>84</v>
      </c>
      <c r="D5" s="3">
        <v>84</v>
      </c>
      <c r="E5" s="3">
        <v>84</v>
      </c>
      <c r="F5" s="3">
        <v>84</v>
      </c>
      <c r="G5" s="3">
        <v>84</v>
      </c>
      <c r="H5" s="3">
        <v>102</v>
      </c>
      <c r="I5" s="3">
        <v>102</v>
      </c>
      <c r="J5" s="3">
        <v>102</v>
      </c>
      <c r="K5" s="3">
        <v>102</v>
      </c>
      <c r="L5" s="3">
        <v>102</v>
      </c>
      <c r="M5" s="3">
        <v>102</v>
      </c>
      <c r="N5" s="3">
        <f t="shared" si="0"/>
        <v>1107</v>
      </c>
      <c r="O5" s="3">
        <f t="shared" si="1"/>
        <v>92.25</v>
      </c>
      <c r="P5" s="3">
        <f t="shared" si="2"/>
        <v>75</v>
      </c>
      <c r="Q5" s="3">
        <f t="shared" si="3"/>
        <v>102</v>
      </c>
      <c r="R5" s="4">
        <f t="shared" si="4"/>
        <v>5.3083341325405195E-2</v>
      </c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11</v>
      </c>
      <c r="B6" s="3">
        <v>50</v>
      </c>
      <c r="C6" s="3">
        <v>50</v>
      </c>
      <c r="D6" s="3">
        <v>50</v>
      </c>
      <c r="E6" s="3">
        <v>50</v>
      </c>
      <c r="F6" s="3">
        <v>55</v>
      </c>
      <c r="G6" s="3">
        <v>55</v>
      </c>
      <c r="H6" s="3">
        <v>55</v>
      </c>
      <c r="I6" s="3">
        <v>55</v>
      </c>
      <c r="J6" s="3">
        <v>55</v>
      </c>
      <c r="K6" s="3">
        <v>55</v>
      </c>
      <c r="L6" s="3">
        <v>55</v>
      </c>
      <c r="M6" s="3">
        <v>55</v>
      </c>
      <c r="N6" s="3">
        <f t="shared" si="0"/>
        <v>640</v>
      </c>
      <c r="O6" s="3">
        <f t="shared" si="1"/>
        <v>53.333333333333336</v>
      </c>
      <c r="P6" s="3">
        <f t="shared" si="2"/>
        <v>50</v>
      </c>
      <c r="Q6" s="3">
        <f t="shared" si="3"/>
        <v>55</v>
      </c>
      <c r="R6" s="4">
        <f t="shared" si="4"/>
        <v>3.0689555960487197E-2</v>
      </c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30</v>
      </c>
      <c r="B7" s="3">
        <f t="shared" ref="B7:N7" si="5">SUM(B2:B6)</f>
        <v>1728</v>
      </c>
      <c r="C7" s="3">
        <f t="shared" si="5"/>
        <v>1724</v>
      </c>
      <c r="D7" s="3">
        <f t="shared" si="5"/>
        <v>1667</v>
      </c>
      <c r="E7" s="3">
        <f t="shared" si="5"/>
        <v>1666</v>
      </c>
      <c r="F7" s="3">
        <f t="shared" si="5"/>
        <v>1699</v>
      </c>
      <c r="G7" s="3">
        <f t="shared" si="5"/>
        <v>1724</v>
      </c>
      <c r="H7" s="3">
        <f t="shared" si="5"/>
        <v>1762</v>
      </c>
      <c r="I7" s="3">
        <f t="shared" si="5"/>
        <v>1729</v>
      </c>
      <c r="J7" s="3">
        <f t="shared" si="5"/>
        <v>1722</v>
      </c>
      <c r="K7" s="3">
        <f t="shared" si="5"/>
        <v>1801</v>
      </c>
      <c r="L7" s="3">
        <f t="shared" si="5"/>
        <v>1792</v>
      </c>
      <c r="M7" s="3">
        <f t="shared" si="5"/>
        <v>1840</v>
      </c>
      <c r="N7" s="3">
        <f t="shared" si="5"/>
        <v>20854</v>
      </c>
      <c r="O7" s="3">
        <f t="shared" si="1"/>
        <v>1737.8333333333333</v>
      </c>
      <c r="P7" s="3">
        <f t="shared" si="2"/>
        <v>1666</v>
      </c>
      <c r="Q7" s="3">
        <f t="shared" si="3"/>
        <v>1840</v>
      </c>
      <c r="R7" s="4">
        <f t="shared" si="4"/>
        <v>1</v>
      </c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Beginner File</vt:lpstr>
      <vt:lpstr>03-18 Draft</vt:lpstr>
      <vt:lpstr>03-17 Draft</vt:lpstr>
      <vt:lpstr>03-16 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NEONARD</cp:lastModifiedBy>
  <dcterms:modified xsi:type="dcterms:W3CDTF">2022-08-26T23:10:21Z</dcterms:modified>
</cp:coreProperties>
</file>