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guptan_smu_edu/Documents/SMU MSDS/202001/DS6373/Homework/"/>
    </mc:Choice>
  </mc:AlternateContent>
  <xr:revisionPtr revIDLastSave="42" documentId="8_{A137BE16-5EEE-4D9F-9E7A-58091CFA4631}" xr6:coauthVersionLast="41" xr6:coauthVersionMax="41" xr10:uidLastSave="{18077964-AFFB-40AB-95DC-80427A75DEB9}"/>
  <bookViews>
    <workbookView xWindow="29430" yWindow="3570" windowWidth="21600" windowHeight="11385" xr2:uid="{0DA8DDE2-F3E2-4442-AF26-1A6A1BE10211}"/>
  </bookViews>
  <sheets>
    <sheet name="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I10" i="1"/>
  <c r="B10" i="1"/>
  <c r="D5" i="1" s="1"/>
  <c r="F5" i="1" s="1"/>
  <c r="C3" i="1"/>
  <c r="C4" i="1"/>
  <c r="C5" i="1"/>
  <c r="C6" i="1"/>
  <c r="C7" i="1"/>
  <c r="C8" i="1"/>
  <c r="C2" i="1"/>
  <c r="D9" i="1" l="1"/>
  <c r="E5" i="1"/>
  <c r="G5" i="1" s="1"/>
  <c r="E4" i="1"/>
  <c r="E8" i="1"/>
  <c r="E2" i="1"/>
  <c r="D3" i="1"/>
  <c r="D2" i="1"/>
  <c r="D4" i="1"/>
  <c r="D8" i="1"/>
  <c r="E6" i="1"/>
  <c r="D6" i="1"/>
  <c r="F6" i="1" s="1"/>
  <c r="E3" i="1"/>
  <c r="E7" i="1"/>
  <c r="D7" i="1"/>
  <c r="G8" i="1" l="1"/>
  <c r="F8" i="1"/>
  <c r="F9" i="1"/>
  <c r="G9" i="1"/>
  <c r="G4" i="1"/>
  <c r="F4" i="1"/>
  <c r="G2" i="1"/>
  <c r="F2" i="1"/>
  <c r="F10" i="1" s="1"/>
  <c r="G7" i="1"/>
  <c r="F7" i="1"/>
  <c r="G3" i="1"/>
  <c r="F3" i="1"/>
  <c r="G6" i="1"/>
  <c r="G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tc={CC28FF52-0D31-4772-BC8D-CFEFFD4772A5}</author>
    <author>tc={003C1FAE-123B-4043-9DD8-2E835C62E07F}</author>
  </authors>
  <commentList>
    <comment ref="F10" authorId="0" shapeId="0" xr:uid="{CC28FF52-0D31-4772-BC8D-CFEFFD4772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1/n in the calculation</t>
      </text>
    </comment>
    <comment ref="G10" authorId="1" shapeId="0" xr:uid="{003C1FAE-123B-4043-9DD8-2E835C62E07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1/n in the calculation</t>
      </text>
    </comment>
  </commentList>
</comments>
</file>

<file path=xl/sharedStrings.xml><?xml version="1.0" encoding="utf-8"?>
<sst xmlns="http://schemas.openxmlformats.org/spreadsheetml/2006/main" count="9" uniqueCount="9">
  <si>
    <t>Period</t>
  </si>
  <si>
    <t>Xt - Mu</t>
  </si>
  <si>
    <t>Xt+1</t>
  </si>
  <si>
    <t>Sales (Xt)</t>
  </si>
  <si>
    <t>Xt+1 - Mu</t>
  </si>
  <si>
    <t>Gamma0</t>
  </si>
  <si>
    <t>Gamma1</t>
  </si>
  <si>
    <t>Rho0</t>
  </si>
  <si>
    <t>Rho1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</si>
</sst>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13</xdr:row>
      <xdr:rowOff>38100</xdr:rowOff>
    </xdr:from>
    <xdr:to>
      <xdr:col>7</xdr:col>
      <xdr:colOff>504825</xdr:colOff>
      <xdr:row>29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9F9630-C037-4575-814A-78114F88688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514600"/>
          <a:ext cx="4514850" cy="30251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, Nikhil" id="{DB3EE37A-E5AC-4AB4-B17E-DF1C01B338E3}" userId="S::guptan@smu.edu::7ec69372-1d6c-41bc-a393-621db78cf6a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2224E-906B-4769-BFD3-D26BB1E20238}" name="Table1" displayName="Table1" ref="A1:I10" totalsRowCount="1">
  <autoFilter ref="A1:I9" xr:uid="{EBDE2837-CC70-42B9-8AC4-EA4C2B2C132D}"/>
  <tableColumns count="9">
    <tableColumn id="1" xr3:uid="{5C01E1AA-A103-4F62-A2B2-5BAE0CF08059}" name="Period"/>
    <tableColumn id="2" xr3:uid="{8B7EFEC0-6CD4-4056-A09C-8188DDB73365}" name="Sales (Xt)" totalsRowFunction="custom">
      <totalsRowFormula>AVERAGE(Table1[Sales (Xt)])</totalsRowFormula>
    </tableColumn>
    <tableColumn id="3" xr3:uid="{3EFE1892-DE1D-4251-889F-A6EC4C2993C7}" name="Xt+1"/>
    <tableColumn id="4" xr3:uid="{2256DD18-B76F-4C3D-B4BF-5F47FAED207B}" name="Xt - Mu" dataDxfId="5">
      <calculatedColumnFormula>Table1[[#This Row],[Sales (Xt)]]-Table1[[#Totals],[Sales (Xt)]]</calculatedColumnFormula>
    </tableColumn>
    <tableColumn id="5" xr3:uid="{12590A36-1923-490B-B6A1-14B9B0A428EE}" name="Xt+1 - Mu" dataDxfId="4">
      <calculatedColumnFormula>Table1[[#This Row],[Xt+1]]-Table1[[#Totals],[Sales (Xt)]]</calculatedColumnFormula>
    </tableColumn>
    <tableColumn id="7" xr3:uid="{B8B2AA03-9F06-4BB2-9491-7618A85A7741}" name="Gamma0" totalsRowFunction="custom" dataDxfId="2">
      <calculatedColumnFormula>Table1[[#This Row],[Xt - Mu]]^2</calculatedColumnFormula>
      <totalsRowFormula>SUM(Table1[Gamma0])/COUNT(Table1[Gamma0])</totalsRowFormula>
    </tableColumn>
    <tableColumn id="6" xr3:uid="{69B4F79D-5E86-4685-BD11-45147DA7D1C1}" name="Gamma1" totalsRowFunction="custom" dataDxfId="3">
      <calculatedColumnFormula>Table1[[#This Row],[Xt - Mu]]*Table1[[#This Row],[Xt+1 - Mu]]</calculatedColumnFormula>
      <totalsRowFormula>SUM(Table1[Gamma1])/COUNT(Table1[Gamma1])</totalsRowFormula>
    </tableColumn>
    <tableColumn id="8" xr3:uid="{F9242111-FC0E-4949-9562-E2DBAF5E374F}" name="Rho0" totalsRowFunction="custom" dataDxfId="1">
      <totalsRowFormula>Table1[[#Totals],[Gamma0]]/Table1[[#Totals],[Gamma0]]</totalsRowFormula>
    </tableColumn>
    <tableColumn id="9" xr3:uid="{7B2B2BCE-26C5-44C4-9B36-7781EF3AA278}" name="Rho1" totalsRowFunction="custom" dataDxfId="0">
      <totalsRowFormula>Table1[[#Totals],[Gamma1]]/Table1[[#Totals],[Gamma0]]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0-01-11T18:29:40.13" personId="{DB3EE37A-E5AC-4AB4-B17E-DF1C01B338E3}" id="{CC28FF52-0D31-4772-BC8D-CFEFFD4772A5}">
    <text>Note the 1/n in the calculation</text>
  </threadedComment>
  <threadedComment ref="G10" dT="2020-01-11T18:29:53.89" personId="{DB3EE37A-E5AC-4AB4-B17E-DF1C01B338E3}" id="{003C1FAE-123B-4043-9DD8-2E835C62E07F}">
    <text>Note the 1/n in the calculation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6BDB-1D22-4397-8361-1B01102C31AA}">
  <dimension ref="A1:I10"/>
  <sheetViews>
    <sheetView tabSelected="1" workbookViewId="0">
      <selection activeCell="J30" sqref="J30"/>
    </sheetView>
  </sheetViews>
  <sheetFormatPr defaultRowHeight="15" x14ac:dyDescent="0.25"/>
  <cols>
    <col min="2" max="2" width="11.5703125" bestFit="1" customWidth="1"/>
    <col min="3" max="3" width="7.140625" bestFit="1" customWidth="1"/>
    <col min="4" max="4" width="9.7109375" bestFit="1" customWidth="1"/>
    <col min="5" max="5" width="11.7109375" bestFit="1" customWidth="1"/>
    <col min="6" max="7" width="11.140625" bestFit="1" customWidth="1"/>
  </cols>
  <sheetData>
    <row r="1" spans="1:9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76</v>
      </c>
      <c r="C2">
        <f>B3</f>
        <v>70</v>
      </c>
      <c r="D2">
        <f>Table1[[#This Row],[Sales (Xt)]]-Table1[[#Totals],[Sales (Xt)]]</f>
        <v>4.75</v>
      </c>
      <c r="E2">
        <f>Table1[[#This Row],[Xt+1]]-Table1[[#Totals],[Sales (Xt)]]</f>
        <v>-1.25</v>
      </c>
      <c r="F2">
        <f>Table1[[#This Row],[Xt - Mu]]^2</f>
        <v>22.5625</v>
      </c>
      <c r="G2">
        <f>Table1[[#This Row],[Xt - Mu]]*Table1[[#This Row],[Xt+1 - Mu]]</f>
        <v>-5.9375</v>
      </c>
      <c r="H2" s="1"/>
      <c r="I2" s="1"/>
    </row>
    <row r="3" spans="1:9" x14ac:dyDescent="0.25">
      <c r="A3">
        <v>2</v>
      </c>
      <c r="B3">
        <v>70</v>
      </c>
      <c r="C3">
        <f t="shared" ref="C3:C8" si="0">B4</f>
        <v>66</v>
      </c>
      <c r="D3">
        <f>Table1[[#This Row],[Sales (Xt)]]-Table1[[#Totals],[Sales (Xt)]]</f>
        <v>-1.25</v>
      </c>
      <c r="E3">
        <f>Table1[[#This Row],[Xt+1]]-Table1[[#Totals],[Sales (Xt)]]</f>
        <v>-5.25</v>
      </c>
      <c r="F3">
        <f>Table1[[#This Row],[Xt - Mu]]^2</f>
        <v>1.5625</v>
      </c>
      <c r="G3">
        <f>Table1[[#This Row],[Xt - Mu]]*Table1[[#This Row],[Xt+1 - Mu]]</f>
        <v>6.5625</v>
      </c>
      <c r="H3" s="1"/>
      <c r="I3" s="1"/>
    </row>
    <row r="4" spans="1:9" x14ac:dyDescent="0.25">
      <c r="A4">
        <v>3</v>
      </c>
      <c r="B4">
        <v>66</v>
      </c>
      <c r="C4">
        <f t="shared" si="0"/>
        <v>60</v>
      </c>
      <c r="D4">
        <f>Table1[[#This Row],[Sales (Xt)]]-Table1[[#Totals],[Sales (Xt)]]</f>
        <v>-5.25</v>
      </c>
      <c r="E4">
        <f>Table1[[#This Row],[Xt+1]]-Table1[[#Totals],[Sales (Xt)]]</f>
        <v>-11.25</v>
      </c>
      <c r="F4">
        <f>Table1[[#This Row],[Xt - Mu]]^2</f>
        <v>27.5625</v>
      </c>
      <c r="G4">
        <f>Table1[[#This Row],[Xt - Mu]]*Table1[[#This Row],[Xt+1 - Mu]]</f>
        <v>59.0625</v>
      </c>
      <c r="H4" s="1"/>
      <c r="I4" s="1"/>
    </row>
    <row r="5" spans="1:9" x14ac:dyDescent="0.25">
      <c r="A5">
        <v>4</v>
      </c>
      <c r="B5">
        <v>60</v>
      </c>
      <c r="C5">
        <f t="shared" si="0"/>
        <v>70</v>
      </c>
      <c r="D5">
        <f>Table1[[#This Row],[Sales (Xt)]]-Table1[[#Totals],[Sales (Xt)]]</f>
        <v>-11.25</v>
      </c>
      <c r="E5">
        <f>Table1[[#This Row],[Xt+1]]-Table1[[#Totals],[Sales (Xt)]]</f>
        <v>-1.25</v>
      </c>
      <c r="F5">
        <f>Table1[[#This Row],[Xt - Mu]]^2</f>
        <v>126.5625</v>
      </c>
      <c r="G5">
        <f>Table1[[#This Row],[Xt - Mu]]*Table1[[#This Row],[Xt+1 - Mu]]</f>
        <v>14.0625</v>
      </c>
      <c r="H5" s="1"/>
      <c r="I5" s="1"/>
    </row>
    <row r="6" spans="1:9" x14ac:dyDescent="0.25">
      <c r="A6">
        <v>5</v>
      </c>
      <c r="B6">
        <v>70</v>
      </c>
      <c r="C6">
        <f t="shared" si="0"/>
        <v>72</v>
      </c>
      <c r="D6">
        <f>Table1[[#This Row],[Sales (Xt)]]-Table1[[#Totals],[Sales (Xt)]]</f>
        <v>-1.25</v>
      </c>
      <c r="E6">
        <f>Table1[[#This Row],[Xt+1]]-Table1[[#Totals],[Sales (Xt)]]</f>
        <v>0.75</v>
      </c>
      <c r="F6">
        <f>Table1[[#This Row],[Xt - Mu]]^2</f>
        <v>1.5625</v>
      </c>
      <c r="G6">
        <f>Table1[[#This Row],[Xt - Mu]]*Table1[[#This Row],[Xt+1 - Mu]]</f>
        <v>-0.9375</v>
      </c>
      <c r="H6" s="1"/>
      <c r="I6" s="1"/>
    </row>
    <row r="7" spans="1:9" x14ac:dyDescent="0.25">
      <c r="A7">
        <v>6</v>
      </c>
      <c r="B7">
        <v>72</v>
      </c>
      <c r="C7">
        <f t="shared" si="0"/>
        <v>76</v>
      </c>
      <c r="D7">
        <f>Table1[[#This Row],[Sales (Xt)]]-Table1[[#Totals],[Sales (Xt)]]</f>
        <v>0.75</v>
      </c>
      <c r="E7">
        <f>Table1[[#This Row],[Xt+1]]-Table1[[#Totals],[Sales (Xt)]]</f>
        <v>4.75</v>
      </c>
      <c r="F7">
        <f>Table1[[#This Row],[Xt - Mu]]^2</f>
        <v>0.5625</v>
      </c>
      <c r="G7">
        <f>Table1[[#This Row],[Xt - Mu]]*Table1[[#This Row],[Xt+1 - Mu]]</f>
        <v>3.5625</v>
      </c>
      <c r="H7" s="1"/>
      <c r="I7" s="1"/>
    </row>
    <row r="8" spans="1:9" x14ac:dyDescent="0.25">
      <c r="A8">
        <v>7</v>
      </c>
      <c r="B8">
        <v>76</v>
      </c>
      <c r="C8">
        <f t="shared" si="0"/>
        <v>80</v>
      </c>
      <c r="D8">
        <f>Table1[[#This Row],[Sales (Xt)]]-Table1[[#Totals],[Sales (Xt)]]</f>
        <v>4.75</v>
      </c>
      <c r="E8">
        <f>Table1[[#This Row],[Xt+1]]-Table1[[#Totals],[Sales (Xt)]]</f>
        <v>8.75</v>
      </c>
      <c r="F8">
        <f>Table1[[#This Row],[Xt - Mu]]^2</f>
        <v>22.5625</v>
      </c>
      <c r="G8">
        <f>Table1[[#This Row],[Xt - Mu]]*Table1[[#This Row],[Xt+1 - Mu]]</f>
        <v>41.5625</v>
      </c>
      <c r="H8" s="1"/>
      <c r="I8" s="1"/>
    </row>
    <row r="9" spans="1:9" x14ac:dyDescent="0.25">
      <c r="A9">
        <v>8</v>
      </c>
      <c r="B9">
        <v>80</v>
      </c>
      <c r="D9">
        <f>Table1[[#This Row],[Sales (Xt)]]-Table1[[#Totals],[Sales (Xt)]]</f>
        <v>8.75</v>
      </c>
      <c r="F9">
        <f>Table1[[#This Row],[Xt - Mu]]^2</f>
        <v>76.5625</v>
      </c>
      <c r="G9">
        <f>Table1[[#This Row],[Xt - Mu]]*Table1[[#This Row],[Xt+1 - Mu]]</f>
        <v>0</v>
      </c>
      <c r="H9" s="1"/>
      <c r="I9" s="1"/>
    </row>
    <row r="10" spans="1:9" x14ac:dyDescent="0.25">
      <c r="B10">
        <f>AVERAGE(Table1[Sales (Xt)])</f>
        <v>71.25</v>
      </c>
      <c r="F10">
        <f>SUM(Table1[Gamma0])/COUNT(Table1[Gamma0])</f>
        <v>34.9375</v>
      </c>
      <c r="G10">
        <f>SUM(Table1[Gamma1])/COUNT(Table1[Gamma1])</f>
        <v>14.7421875</v>
      </c>
      <c r="H10">
        <f>Table1[[#Totals],[Gamma0]]/Table1[[#Totals],[Gamma0]]</f>
        <v>1</v>
      </c>
      <c r="I10">
        <f>Table1[[#Totals],[Gamma1]]/Table1[[#Totals],[Gamma0]]</f>
        <v>0.42195885509838998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00A350CC6324D82DC9282A0038118" ma:contentTypeVersion="15" ma:contentTypeDescription="Create a new document." ma:contentTypeScope="" ma:versionID="9d94f4077288f7c70ea355586b38170f">
  <xsd:schema xmlns:xsd="http://www.w3.org/2001/XMLSchema" xmlns:xs="http://www.w3.org/2001/XMLSchema" xmlns:p="http://schemas.microsoft.com/office/2006/metadata/properties" xmlns:ns1="http://schemas.microsoft.com/sharepoint/v3" xmlns:ns3="589ac885-bad4-4eac-89be-ec2338c06621" xmlns:ns4="8190c6ef-338c-48dd-84b7-b08ad1d527aa" targetNamespace="http://schemas.microsoft.com/office/2006/metadata/properties" ma:root="true" ma:fieldsID="5b1fd8e5bbbce311c23d1e8d6c73ce17" ns1:_="" ns3:_="" ns4:_="">
    <xsd:import namespace="http://schemas.microsoft.com/sharepoint/v3"/>
    <xsd:import namespace="589ac885-bad4-4eac-89be-ec2338c06621"/>
    <xsd:import namespace="8190c6ef-338c-48dd-84b7-b08ad1d527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c885-bad4-4eac-89be-ec2338c06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0c6ef-338c-48dd-84b7-b08ad1d52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FDABD8-4B53-4315-8F95-B167B6204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9ac885-bad4-4eac-89be-ec2338c06621"/>
    <ds:schemaRef ds:uri="8190c6ef-338c-48dd-84b7-b08ad1d52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3C4DD8-CDFD-49B3-8FEA-45D01CF21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E262FA-9ECF-40FD-B0AE-F2FAA0BB882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2020-01-11T18:17:01Z</dcterms:created>
  <dcterms:modified xsi:type="dcterms:W3CDTF">2020-01-11T19:30:53Z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0x0101000BA00A350CC6324D82DC9282A0038118</vt:lpwstr>
  </property>
</Properties>
</file>