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efdf2cafe9b472/Desktop/"/>
    </mc:Choice>
  </mc:AlternateContent>
  <xr:revisionPtr revIDLastSave="196" documentId="8_{CB5A508F-D33D-4C56-8852-A9460E40DC58}" xr6:coauthVersionLast="46" xr6:coauthVersionMax="46" xr10:uidLastSave="{251887D8-DE3B-4133-9E73-06B4DB16BCAC}"/>
  <bookViews>
    <workbookView xWindow="4665" yWindow="3045" windowWidth="21600" windowHeight="11385" activeTab="1" xr2:uid="{5730E2C8-A69F-4275-A170-6006B7F8D550}"/>
  </bookViews>
  <sheets>
    <sheet name="overview" sheetId="2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F10" i="1"/>
  <c r="F11" i="1"/>
  <c r="F12" i="1"/>
  <c r="F13" i="1"/>
  <c r="G4" i="1"/>
  <c r="G5" i="1"/>
  <c r="G6" i="1"/>
  <c r="G7" i="1"/>
  <c r="G3" i="1"/>
  <c r="F4" i="1"/>
  <c r="F5" i="1"/>
  <c r="F6" i="1"/>
  <c r="F7" i="1"/>
  <c r="F3" i="1"/>
  <c r="G18" i="1"/>
  <c r="G19" i="1"/>
  <c r="G20" i="1"/>
  <c r="G21" i="1"/>
  <c r="G24" i="1"/>
  <c r="G25" i="1"/>
  <c r="G26" i="1"/>
  <c r="G27" i="1"/>
  <c r="G17" i="1"/>
  <c r="F18" i="1"/>
  <c r="F19" i="1"/>
  <c r="F20" i="1"/>
  <c r="H20" i="1" s="1"/>
  <c r="I20" i="1" s="1"/>
  <c r="J20" i="1" s="1"/>
  <c r="F21" i="1"/>
  <c r="F24" i="1"/>
  <c r="F25" i="1"/>
  <c r="F26" i="1"/>
  <c r="F27" i="1"/>
  <c r="F17" i="1"/>
  <c r="F32" i="1"/>
  <c r="F33" i="1"/>
  <c r="F34" i="1"/>
  <c r="F35" i="1"/>
  <c r="F38" i="1"/>
  <c r="F39" i="1"/>
  <c r="F40" i="1"/>
  <c r="F41" i="1"/>
  <c r="F31" i="1"/>
  <c r="G32" i="1"/>
  <c r="G33" i="1"/>
  <c r="G34" i="1"/>
  <c r="G35" i="1"/>
  <c r="G38" i="1"/>
  <c r="G39" i="1"/>
  <c r="G40" i="1"/>
  <c r="G41" i="1"/>
  <c r="G31" i="1"/>
  <c r="H12" i="1" l="1"/>
  <c r="H7" i="1"/>
  <c r="I7" i="1" s="1"/>
  <c r="J7" i="1" s="1"/>
  <c r="H10" i="1"/>
  <c r="H5" i="1"/>
  <c r="I5" i="1" s="1"/>
  <c r="J5" i="1" s="1"/>
  <c r="H6" i="1"/>
  <c r="I6" i="1" s="1"/>
  <c r="J6" i="1" s="1"/>
  <c r="H13" i="1"/>
  <c r="H11" i="1"/>
  <c r="I11" i="1" s="1"/>
  <c r="H4" i="1"/>
  <c r="I4" i="1" s="1"/>
  <c r="J4" i="1" s="1"/>
  <c r="H3" i="1"/>
  <c r="H25" i="1"/>
  <c r="I25" i="1" s="1"/>
  <c r="H21" i="1"/>
  <c r="I21" i="1" s="1"/>
  <c r="J21" i="1" s="1"/>
  <c r="H18" i="1"/>
  <c r="I18" i="1" s="1"/>
  <c r="J18" i="1" s="1"/>
  <c r="H26" i="1"/>
  <c r="H27" i="1"/>
  <c r="H17" i="1"/>
  <c r="H24" i="1"/>
  <c r="H19" i="1"/>
  <c r="I19" i="1" s="1"/>
  <c r="J19" i="1" s="1"/>
  <c r="H35" i="1"/>
  <c r="I35" i="1" s="1"/>
  <c r="J35" i="1" s="1"/>
  <c r="H32" i="1"/>
  <c r="I32" i="1" s="1"/>
  <c r="J32" i="1" s="1"/>
  <c r="H41" i="1"/>
  <c r="H33" i="1"/>
  <c r="I33" i="1" s="1"/>
  <c r="J33" i="1" s="1"/>
  <c r="H40" i="1"/>
  <c r="H31" i="1"/>
  <c r="H39" i="1"/>
  <c r="I39" i="1" s="1"/>
  <c r="H38" i="1"/>
  <c r="H34" i="1"/>
  <c r="I34" i="1" s="1"/>
  <c r="J34" i="1" s="1"/>
  <c r="I40" i="1" l="1"/>
  <c r="J39" i="1"/>
  <c r="I12" i="1"/>
  <c r="J11" i="1"/>
  <c r="I26" i="1"/>
  <c r="J25" i="1"/>
  <c r="I41" i="1" l="1"/>
  <c r="J41" i="1" s="1"/>
  <c r="J40" i="1"/>
  <c r="I27" i="1"/>
  <c r="J27" i="1" s="1"/>
  <c r="J26" i="1"/>
  <c r="I13" i="1"/>
  <c r="J13" i="1" s="1"/>
  <c r="J12" i="1"/>
</calcChain>
</file>

<file path=xl/sharedStrings.xml><?xml version="1.0" encoding="utf-8"?>
<sst xmlns="http://schemas.openxmlformats.org/spreadsheetml/2006/main" count="52" uniqueCount="14">
  <si>
    <t>Actual</t>
  </si>
  <si>
    <t>Pred</t>
  </si>
  <si>
    <t>b*t</t>
  </si>
  <si>
    <t>Pred (Calc)</t>
  </si>
  <si>
    <t>b</t>
  </si>
  <si>
    <t>Match</t>
  </si>
  <si>
    <t>Rest of the cells are calculated</t>
  </si>
  <si>
    <t>Cells in yellow are manually entered from model output.</t>
  </si>
  <si>
    <t>Manual cCalculations match the results of the model indicated by the MATCH column</t>
  </si>
  <si>
    <t>Model 3b
trend="c"</t>
  </si>
  <si>
    <t>Model 3c
trend="t"</t>
  </si>
  <si>
    <t>Model 3d
trend="ct"</t>
  </si>
  <si>
    <t>a</t>
  </si>
  <si>
    <t>a + b*t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</si>
</sst>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0" fillId="0" borderId="0" xfId="0" applyBorder="1"/>
    <xf numFmtId="164" fontId="0" fillId="2" borderId="0" xfId="0" applyNumberFormat="1" applyFill="1" applyBorder="1"/>
    <xf numFmtId="0" fontId="0" fillId="0" borderId="0" xfId="0" applyFill="1" applyBorder="1"/>
    <xf numFmtId="0" fontId="1" fillId="2" borderId="0" xfId="0" applyFont="1" applyFill="1" applyBorder="1"/>
    <xf numFmtId="164" fontId="0" fillId="0" borderId="0" xfId="0" applyNumberFormat="1" applyBorder="1"/>
    <xf numFmtId="164" fontId="1" fillId="0" borderId="0" xfId="0" applyNumberFormat="1" applyFont="1" applyBorder="1"/>
    <xf numFmtId="0" fontId="1" fillId="0" borderId="0" xfId="0" applyFont="1" applyBorder="1"/>
    <xf numFmtId="0" fontId="0" fillId="2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2" borderId="7" xfId="0" applyFill="1" applyBorder="1"/>
    <xf numFmtId="0" fontId="2" fillId="0" borderId="0" xfId="0" applyFont="1" applyBorder="1"/>
    <xf numFmtId="164" fontId="0" fillId="0" borderId="0" xfId="0" applyNumberFormat="1" applyFill="1" applyBorder="1"/>
    <xf numFmtId="165" fontId="0" fillId="0" borderId="0" xfId="0" applyNumberFormat="1"/>
    <xf numFmtId="165" fontId="1" fillId="2" borderId="3" xfId="0" applyNumberFormat="1" applyFont="1" applyFill="1" applyBorder="1"/>
    <xf numFmtId="165" fontId="1" fillId="2" borderId="5" xfId="0" applyNumberFormat="1" applyFont="1" applyFill="1" applyBorder="1"/>
    <xf numFmtId="165" fontId="0" fillId="0" borderId="5" xfId="0" applyNumberFormat="1" applyBorder="1"/>
    <xf numFmtId="165" fontId="0" fillId="0" borderId="8" xfId="0" applyNumberFormat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CB15-F807-4BD8-868C-83BED9EA9883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6</v>
      </c>
    </row>
    <row r="3" spans="1:1" x14ac:dyDescent="0.25">
      <c r="A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C678-08FF-460B-89D0-FFBAAF418AA8}">
  <dimension ref="B1:R46"/>
  <sheetViews>
    <sheetView tabSelected="1" topLeftCell="A25" workbookViewId="0">
      <selection activeCell="H37" sqref="H37"/>
    </sheetView>
  </sheetViews>
  <sheetFormatPr defaultRowHeight="15" x14ac:dyDescent="0.25"/>
  <cols>
    <col min="1" max="1" width="9.140625" customWidth="1"/>
    <col min="2" max="2" width="11" bestFit="1" customWidth="1"/>
    <col min="4" max="4" width="8.5703125" style="1" bestFit="1" customWidth="1"/>
    <col min="9" max="9" width="10.5703125" bestFit="1" customWidth="1"/>
    <col min="13" max="13" width="11.28515625" style="20" bestFit="1" customWidth="1"/>
  </cols>
  <sheetData>
    <row r="1" spans="2:15" ht="15.75" thickBot="1" x14ac:dyDescent="0.3"/>
    <row r="2" spans="2:15" ht="15" customHeight="1" x14ac:dyDescent="0.25">
      <c r="B2" s="25" t="s">
        <v>9</v>
      </c>
      <c r="C2" s="3"/>
      <c r="D2" s="4" t="s">
        <v>0</v>
      </c>
      <c r="E2" s="5" t="s">
        <v>1</v>
      </c>
      <c r="F2" s="5" t="s">
        <v>12</v>
      </c>
      <c r="G2" s="5" t="s">
        <v>2</v>
      </c>
      <c r="H2" s="5" t="s">
        <v>13</v>
      </c>
      <c r="I2" s="5" t="s">
        <v>3</v>
      </c>
      <c r="J2" s="5" t="s">
        <v>5</v>
      </c>
      <c r="K2" s="3"/>
      <c r="L2" s="6" t="s">
        <v>12</v>
      </c>
      <c r="M2" s="21">
        <v>2.0172900000000001E-2</v>
      </c>
    </row>
    <row r="3" spans="2:15" x14ac:dyDescent="0.25">
      <c r="B3" s="26"/>
      <c r="C3" s="7">
        <v>0</v>
      </c>
      <c r="D3" s="8">
        <v>186.26837</v>
      </c>
      <c r="E3" s="9"/>
      <c r="F3" s="7">
        <f>$M$2</f>
        <v>2.0172900000000001E-2</v>
      </c>
      <c r="G3" s="7">
        <f>$M$3*C3</f>
        <v>0</v>
      </c>
      <c r="H3" s="7">
        <f>F3+G3</f>
        <v>2.0172900000000001E-2</v>
      </c>
      <c r="I3" s="7"/>
      <c r="J3" s="7"/>
      <c r="K3" s="7"/>
      <c r="L3" s="10" t="s">
        <v>4</v>
      </c>
      <c r="M3" s="22">
        <v>0</v>
      </c>
    </row>
    <row r="4" spans="2:15" x14ac:dyDescent="0.25">
      <c r="B4" s="26"/>
      <c r="C4" s="7">
        <v>1</v>
      </c>
      <c r="D4" s="8">
        <v>186.310486</v>
      </c>
      <c r="E4" s="8">
        <v>186.2885</v>
      </c>
      <c r="F4" s="7">
        <f>$M$2</f>
        <v>2.0172900000000001E-2</v>
      </c>
      <c r="G4" s="7">
        <f>$M$3*C4</f>
        <v>0</v>
      </c>
      <c r="H4" s="7">
        <f>F4+G4</f>
        <v>2.0172900000000001E-2</v>
      </c>
      <c r="I4" s="11">
        <f>D3+H4</f>
        <v>186.28854290000001</v>
      </c>
      <c r="J4" s="11" t="b">
        <f>ABS(E4/I4-1)&lt;0.0005</f>
        <v>1</v>
      </c>
      <c r="K4" s="7"/>
      <c r="L4" s="7"/>
      <c r="M4" s="23"/>
    </row>
    <row r="5" spans="2:15" x14ac:dyDescent="0.25">
      <c r="B5" s="26"/>
      <c r="C5" s="7">
        <v>2</v>
      </c>
      <c r="D5" s="8">
        <v>185.399564</v>
      </c>
      <c r="E5" s="8">
        <v>186.33070000000001</v>
      </c>
      <c r="F5" s="7">
        <f>$M$2</f>
        <v>2.0172900000000001E-2</v>
      </c>
      <c r="G5" s="7">
        <f>$M$3*C5</f>
        <v>0</v>
      </c>
      <c r="H5" s="7">
        <f>F5+G5</f>
        <v>2.0172900000000001E-2</v>
      </c>
      <c r="I5" s="11">
        <f>D4+H5</f>
        <v>186.3306589</v>
      </c>
      <c r="J5" s="11" t="b">
        <f t="shared" ref="J5:J41" si="0">ABS(E5/I5-1)&lt;0.0005</f>
        <v>1</v>
      </c>
      <c r="K5" s="7"/>
      <c r="L5" s="7"/>
      <c r="M5" s="23"/>
    </row>
    <row r="6" spans="2:15" x14ac:dyDescent="0.25">
      <c r="B6" s="26"/>
      <c r="C6" s="7">
        <v>3</v>
      </c>
      <c r="D6" s="8">
        <v>185.557593</v>
      </c>
      <c r="E6" s="8">
        <v>185.41970000000001</v>
      </c>
      <c r="F6" s="7">
        <f>$M$2</f>
        <v>2.0172900000000001E-2</v>
      </c>
      <c r="G6" s="7">
        <f>$M$3*C6</f>
        <v>0</v>
      </c>
      <c r="H6" s="7">
        <f>F6+G6</f>
        <v>2.0172900000000001E-2</v>
      </c>
      <c r="I6" s="11">
        <f>D5+H6</f>
        <v>185.4197369</v>
      </c>
      <c r="J6" s="11" t="b">
        <f t="shared" si="0"/>
        <v>1</v>
      </c>
      <c r="K6" s="7"/>
      <c r="L6" s="7"/>
      <c r="M6" s="23"/>
    </row>
    <row r="7" spans="2:15" x14ac:dyDescent="0.25">
      <c r="B7" s="26"/>
      <c r="C7" s="7">
        <v>4</v>
      </c>
      <c r="D7" s="8">
        <v>184.903008</v>
      </c>
      <c r="E7" s="8">
        <v>185.5778</v>
      </c>
      <c r="F7" s="7">
        <f>$M$2</f>
        <v>2.0172900000000001E-2</v>
      </c>
      <c r="G7" s="7">
        <f>$M$3*C7</f>
        <v>0</v>
      </c>
      <c r="H7" s="7">
        <f>F7+G7</f>
        <v>2.0172900000000001E-2</v>
      </c>
      <c r="I7" s="11">
        <f>D6+H7</f>
        <v>185.5777659</v>
      </c>
      <c r="J7" s="11" t="b">
        <f t="shared" si="0"/>
        <v>1</v>
      </c>
      <c r="K7" s="7"/>
      <c r="L7" s="7"/>
      <c r="M7" s="23"/>
    </row>
    <row r="8" spans="2:15" x14ac:dyDescent="0.25">
      <c r="B8" s="26"/>
      <c r="C8" s="7"/>
      <c r="D8" s="11"/>
      <c r="E8" s="7"/>
      <c r="F8" s="7"/>
      <c r="G8" s="7"/>
      <c r="H8" s="7"/>
      <c r="I8" s="7"/>
      <c r="J8" s="11"/>
      <c r="K8" s="7"/>
      <c r="L8" s="7"/>
      <c r="M8" s="23"/>
    </row>
    <row r="9" spans="2:15" x14ac:dyDescent="0.25">
      <c r="B9" s="26"/>
      <c r="C9" s="7"/>
      <c r="D9" s="12" t="s">
        <v>0</v>
      </c>
      <c r="E9" s="13" t="s">
        <v>1</v>
      </c>
      <c r="F9" s="13" t="s">
        <v>12</v>
      </c>
      <c r="G9" s="13" t="s">
        <v>2</v>
      </c>
      <c r="H9" s="13" t="s">
        <v>13</v>
      </c>
      <c r="I9" s="13" t="s">
        <v>3</v>
      </c>
      <c r="J9" s="13" t="s">
        <v>5</v>
      </c>
      <c r="K9" s="7"/>
      <c r="L9" s="7"/>
      <c r="M9" s="23"/>
    </row>
    <row r="10" spans="2:15" x14ac:dyDescent="0.25">
      <c r="B10" s="26"/>
      <c r="C10" s="7">
        <v>309</v>
      </c>
      <c r="D10" s="8">
        <v>192.5018</v>
      </c>
      <c r="E10" s="7"/>
      <c r="F10" s="7">
        <f>$M$2</f>
        <v>2.0172900000000001E-2</v>
      </c>
      <c r="G10" s="7">
        <f>$M$3*C10</f>
        <v>0</v>
      </c>
      <c r="H10" s="7">
        <f>F10+G10</f>
        <v>2.0172900000000001E-2</v>
      </c>
      <c r="I10" s="11"/>
      <c r="J10" s="11"/>
      <c r="K10" s="7"/>
      <c r="L10" s="7"/>
      <c r="M10" s="23"/>
    </row>
    <row r="11" spans="2:15" x14ac:dyDescent="0.25">
      <c r="B11" s="26"/>
      <c r="C11" s="7">
        <v>310</v>
      </c>
      <c r="D11" s="11"/>
      <c r="E11" s="14">
        <v>192.52199999999999</v>
      </c>
      <c r="F11" s="7">
        <f>$M$2</f>
        <v>2.0172900000000001E-2</v>
      </c>
      <c r="G11" s="7">
        <f>$M$3*C11</f>
        <v>0</v>
      </c>
      <c r="H11" s="7">
        <f>F11+G11</f>
        <v>2.0172900000000001E-2</v>
      </c>
      <c r="I11" s="11">
        <f>D10+H11</f>
        <v>192.52197290000001</v>
      </c>
      <c r="J11" s="11" t="b">
        <f t="shared" si="0"/>
        <v>1</v>
      </c>
      <c r="K11" s="7"/>
      <c r="L11" s="7"/>
      <c r="M11" s="23"/>
    </row>
    <row r="12" spans="2:15" x14ac:dyDescent="0.25">
      <c r="B12" s="26"/>
      <c r="C12" s="7">
        <v>311</v>
      </c>
      <c r="D12" s="11"/>
      <c r="E12" s="14">
        <v>192.5421</v>
      </c>
      <c r="F12" s="7">
        <f>$M$2</f>
        <v>2.0172900000000001E-2</v>
      </c>
      <c r="G12" s="7">
        <f>$M$3*C12</f>
        <v>0</v>
      </c>
      <c r="H12" s="7">
        <f>F12+G12</f>
        <v>2.0172900000000001E-2</v>
      </c>
      <c r="I12" s="11">
        <f>I11+H12</f>
        <v>192.54214580000001</v>
      </c>
      <c r="J12" s="11" t="b">
        <f t="shared" si="0"/>
        <v>1</v>
      </c>
      <c r="K12" s="7"/>
      <c r="L12" s="7"/>
      <c r="M12" s="23"/>
    </row>
    <row r="13" spans="2:15" ht="15.75" thickBot="1" x14ac:dyDescent="0.3">
      <c r="B13" s="27"/>
      <c r="C13" s="15">
        <v>312</v>
      </c>
      <c r="D13" s="16"/>
      <c r="E13" s="17">
        <v>192.56229999999999</v>
      </c>
      <c r="F13" s="15">
        <f>$M$2</f>
        <v>2.0172900000000001E-2</v>
      </c>
      <c r="G13" s="15">
        <f>$M$3*C13</f>
        <v>0</v>
      </c>
      <c r="H13" s="15">
        <f>F13+G13</f>
        <v>2.0172900000000001E-2</v>
      </c>
      <c r="I13" s="16">
        <f t="shared" ref="I13" si="1">I12+H13</f>
        <v>192.56231870000002</v>
      </c>
      <c r="J13" s="16" t="b">
        <f t="shared" si="0"/>
        <v>1</v>
      </c>
      <c r="K13" s="15"/>
      <c r="L13" s="15"/>
      <c r="M13" s="24"/>
    </row>
    <row r="14" spans="2:15" x14ac:dyDescent="0.25">
      <c r="I14" s="1"/>
      <c r="J14" s="1"/>
    </row>
    <row r="15" spans="2:15" ht="15.75" thickBot="1" x14ac:dyDescent="0.3">
      <c r="J15" s="1"/>
    </row>
    <row r="16" spans="2:15" ht="15" customHeight="1" x14ac:dyDescent="0.25">
      <c r="B16" s="25" t="s">
        <v>10</v>
      </c>
      <c r="C16" s="3"/>
      <c r="D16" s="4" t="s">
        <v>0</v>
      </c>
      <c r="E16" s="5" t="s">
        <v>1</v>
      </c>
      <c r="F16" s="5" t="s">
        <v>12</v>
      </c>
      <c r="G16" s="5" t="s">
        <v>2</v>
      </c>
      <c r="H16" s="5" t="s">
        <v>13</v>
      </c>
      <c r="I16" s="5" t="s">
        <v>3</v>
      </c>
      <c r="J16" s="5" t="s">
        <v>5</v>
      </c>
      <c r="K16" s="3"/>
      <c r="L16" s="6" t="s">
        <v>12</v>
      </c>
      <c r="M16" s="21">
        <v>0</v>
      </c>
      <c r="O16" s="1"/>
    </row>
    <row r="17" spans="2:18" x14ac:dyDescent="0.25">
      <c r="B17" s="26"/>
      <c r="C17" s="18">
        <v>0</v>
      </c>
      <c r="D17" s="8">
        <v>186.26837</v>
      </c>
      <c r="E17" s="19"/>
      <c r="F17" s="7">
        <f>$M$16</f>
        <v>0</v>
      </c>
      <c r="G17" s="7">
        <f>$M$17*C17</f>
        <v>0</v>
      </c>
      <c r="H17" s="7">
        <f>F17+G17</f>
        <v>0</v>
      </c>
      <c r="I17" s="7"/>
      <c r="J17" s="11"/>
      <c r="K17" s="7"/>
      <c r="L17" s="10" t="s">
        <v>4</v>
      </c>
      <c r="M17" s="22">
        <v>1.8524000000000001E-4</v>
      </c>
      <c r="O17" s="1"/>
    </row>
    <row r="18" spans="2:18" x14ac:dyDescent="0.25">
      <c r="B18" s="26"/>
      <c r="C18" s="7">
        <v>1</v>
      </c>
      <c r="D18" s="8">
        <v>186.310486</v>
      </c>
      <c r="E18" s="8">
        <v>186.26859999999999</v>
      </c>
      <c r="F18" s="7">
        <f>$M$16</f>
        <v>0</v>
      </c>
      <c r="G18" s="7">
        <f>$M$17*C18</f>
        <v>1.8524000000000001E-4</v>
      </c>
      <c r="H18" s="7">
        <f>F18+G18</f>
        <v>1.8524000000000001E-4</v>
      </c>
      <c r="I18" s="11">
        <f>D17+H18</f>
        <v>186.26855524000001</v>
      </c>
      <c r="J18" s="11" t="b">
        <f t="shared" si="0"/>
        <v>1</v>
      </c>
      <c r="K18" s="7"/>
      <c r="L18" s="7"/>
      <c r="M18" s="23"/>
      <c r="O18" s="1"/>
      <c r="P18" s="1"/>
    </row>
    <row r="19" spans="2:18" x14ac:dyDescent="0.25">
      <c r="B19" s="26"/>
      <c r="C19" s="7">
        <v>2</v>
      </c>
      <c r="D19" s="8">
        <v>185.399564</v>
      </c>
      <c r="E19" s="8">
        <v>186.3109</v>
      </c>
      <c r="F19" s="7">
        <f>$M$16</f>
        <v>0</v>
      </c>
      <c r="G19" s="7">
        <f>$M$17*C19</f>
        <v>3.7048000000000002E-4</v>
      </c>
      <c r="H19" s="7">
        <f>F19+G19</f>
        <v>3.7048000000000002E-4</v>
      </c>
      <c r="I19" s="11">
        <f>D18+H19</f>
        <v>186.31085647999998</v>
      </c>
      <c r="J19" s="11" t="b">
        <f t="shared" si="0"/>
        <v>1</v>
      </c>
      <c r="K19" s="7"/>
      <c r="L19" s="7"/>
      <c r="M19" s="23"/>
      <c r="O19" s="1"/>
      <c r="P19" s="1"/>
    </row>
    <row r="20" spans="2:18" x14ac:dyDescent="0.25">
      <c r="B20" s="26"/>
      <c r="C20" s="7">
        <v>3</v>
      </c>
      <c r="D20" s="8">
        <v>185.557593</v>
      </c>
      <c r="E20" s="8">
        <v>185.40010000000001</v>
      </c>
      <c r="F20" s="7">
        <f>$M$16</f>
        <v>0</v>
      </c>
      <c r="G20" s="7">
        <f>$M$17*C20</f>
        <v>5.5572E-4</v>
      </c>
      <c r="H20" s="7">
        <f>F20+G20</f>
        <v>5.5572E-4</v>
      </c>
      <c r="I20" s="11">
        <f>D19+H20</f>
        <v>185.40011971999999</v>
      </c>
      <c r="J20" s="11" t="b">
        <f t="shared" si="0"/>
        <v>1</v>
      </c>
      <c r="K20" s="7"/>
      <c r="L20" s="7"/>
      <c r="M20" s="23"/>
      <c r="O20" s="1"/>
      <c r="P20" s="1"/>
    </row>
    <row r="21" spans="2:18" x14ac:dyDescent="0.25">
      <c r="B21" s="26"/>
      <c r="C21" s="7">
        <v>4</v>
      </c>
      <c r="D21" s="8">
        <v>184.903008</v>
      </c>
      <c r="E21" s="8">
        <v>185.5583</v>
      </c>
      <c r="F21" s="7">
        <f>$M$16</f>
        <v>0</v>
      </c>
      <c r="G21" s="7">
        <f>$M$17*C21</f>
        <v>7.4096000000000003E-4</v>
      </c>
      <c r="H21" s="7">
        <f>F21+G21</f>
        <v>7.4096000000000003E-4</v>
      </c>
      <c r="I21" s="11">
        <f>D20+H21</f>
        <v>185.55833396</v>
      </c>
      <c r="J21" s="11" t="b">
        <f t="shared" si="0"/>
        <v>1</v>
      </c>
      <c r="K21" s="7"/>
      <c r="L21" s="7"/>
      <c r="M21" s="23"/>
      <c r="O21" s="1"/>
      <c r="P21" s="1"/>
    </row>
    <row r="22" spans="2:18" x14ac:dyDescent="0.25">
      <c r="B22" s="26"/>
      <c r="C22" s="7"/>
      <c r="D22" s="11"/>
      <c r="E22" s="7"/>
      <c r="F22" s="7"/>
      <c r="G22" s="7"/>
      <c r="H22" s="7"/>
      <c r="I22" s="11"/>
      <c r="J22" s="11"/>
      <c r="K22" s="7"/>
      <c r="L22" s="7"/>
      <c r="M22" s="23"/>
      <c r="O22" s="1"/>
      <c r="P22" s="1"/>
    </row>
    <row r="23" spans="2:18" x14ac:dyDescent="0.25">
      <c r="B23" s="26"/>
      <c r="C23" s="7"/>
      <c r="D23" s="12" t="s">
        <v>0</v>
      </c>
      <c r="E23" s="13" t="s">
        <v>1</v>
      </c>
      <c r="F23" s="13" t="s">
        <v>12</v>
      </c>
      <c r="G23" s="13" t="s">
        <v>2</v>
      </c>
      <c r="H23" s="13" t="s">
        <v>13</v>
      </c>
      <c r="I23" s="13" t="s">
        <v>3</v>
      </c>
      <c r="J23" s="11"/>
      <c r="K23" s="7"/>
      <c r="L23" s="7"/>
      <c r="M23" s="23"/>
      <c r="O23" s="1"/>
      <c r="P23" s="1"/>
    </row>
    <row r="24" spans="2:18" x14ac:dyDescent="0.25">
      <c r="B24" s="26"/>
      <c r="C24" s="7">
        <v>309</v>
      </c>
      <c r="D24" s="8">
        <v>192.5018</v>
      </c>
      <c r="E24" s="7"/>
      <c r="F24" s="7">
        <f>$M$16</f>
        <v>0</v>
      </c>
      <c r="G24" s="7">
        <f>$M$17*C24</f>
        <v>5.7239160000000004E-2</v>
      </c>
      <c r="H24" s="7">
        <f>F24+G24</f>
        <v>5.7239160000000004E-2</v>
      </c>
      <c r="I24" s="11"/>
      <c r="J24" s="11"/>
      <c r="K24" s="7"/>
      <c r="L24" s="7"/>
      <c r="M24" s="23"/>
      <c r="O24" s="1"/>
      <c r="P24" s="1"/>
    </row>
    <row r="25" spans="2:18" x14ac:dyDescent="0.25">
      <c r="B25" s="26"/>
      <c r="C25" s="7">
        <v>310</v>
      </c>
      <c r="D25" s="11"/>
      <c r="E25" s="14">
        <v>192.5592</v>
      </c>
      <c r="F25" s="7">
        <f>$M$16</f>
        <v>0</v>
      </c>
      <c r="G25" s="7">
        <f>$M$17*C25</f>
        <v>5.74244E-2</v>
      </c>
      <c r="H25" s="7">
        <f>F25+G25</f>
        <v>5.74244E-2</v>
      </c>
      <c r="I25" s="11">
        <f>D24+H25</f>
        <v>192.55922440000001</v>
      </c>
      <c r="J25" s="11" t="b">
        <f t="shared" si="0"/>
        <v>1</v>
      </c>
      <c r="K25" s="7"/>
      <c r="L25" s="7"/>
      <c r="M25" s="23"/>
      <c r="O25" s="1"/>
      <c r="P25" s="1"/>
    </row>
    <row r="26" spans="2:18" x14ac:dyDescent="0.25">
      <c r="B26" s="26"/>
      <c r="C26" s="7">
        <v>311</v>
      </c>
      <c r="D26" s="11"/>
      <c r="E26" s="14">
        <v>192.61680000000001</v>
      </c>
      <c r="F26" s="7">
        <f>$M$16</f>
        <v>0</v>
      </c>
      <c r="G26" s="7">
        <f>$M$17*C26</f>
        <v>5.7609640000000004E-2</v>
      </c>
      <c r="H26" s="7">
        <f>F26+G26</f>
        <v>5.7609640000000004E-2</v>
      </c>
      <c r="I26" s="11">
        <f>I25+H26</f>
        <v>192.61683404000001</v>
      </c>
      <c r="J26" s="11" t="b">
        <f t="shared" si="0"/>
        <v>1</v>
      </c>
      <c r="K26" s="7"/>
      <c r="L26" s="7"/>
      <c r="M26" s="23"/>
      <c r="O26" s="1"/>
      <c r="P26" s="1"/>
      <c r="R26" s="1"/>
    </row>
    <row r="27" spans="2:18" ht="15.75" thickBot="1" x14ac:dyDescent="0.3">
      <c r="B27" s="27"/>
      <c r="C27" s="15">
        <v>312</v>
      </c>
      <c r="D27" s="16"/>
      <c r="E27" s="17">
        <v>192.6746</v>
      </c>
      <c r="F27" s="15">
        <f>$M$16</f>
        <v>0</v>
      </c>
      <c r="G27" s="15">
        <f>$M$17*C27</f>
        <v>5.779488E-2</v>
      </c>
      <c r="H27" s="15">
        <f>F27+G27</f>
        <v>5.779488E-2</v>
      </c>
      <c r="I27" s="16">
        <f t="shared" ref="I27" si="2">I26+H27</f>
        <v>192.67462892</v>
      </c>
      <c r="J27" s="16" t="b">
        <f t="shared" si="0"/>
        <v>1</v>
      </c>
      <c r="K27" s="15"/>
      <c r="L27" s="15"/>
      <c r="M27" s="24"/>
      <c r="O27" s="1"/>
      <c r="P27" s="1"/>
      <c r="R27" s="1"/>
    </row>
    <row r="28" spans="2:18" x14ac:dyDescent="0.25">
      <c r="B28" s="2"/>
      <c r="I28" s="1"/>
      <c r="J28" s="1"/>
      <c r="P28" s="1"/>
      <c r="R28" s="1"/>
    </row>
    <row r="29" spans="2:18" ht="15.75" thickBot="1" x14ac:dyDescent="0.3">
      <c r="J29" s="1"/>
    </row>
    <row r="30" spans="2:18" ht="15" customHeight="1" x14ac:dyDescent="0.25">
      <c r="B30" s="25" t="s">
        <v>11</v>
      </c>
      <c r="C30" s="3"/>
      <c r="D30" s="4" t="s">
        <v>0</v>
      </c>
      <c r="E30" s="5" t="s">
        <v>1</v>
      </c>
      <c r="F30" s="5" t="s">
        <v>12</v>
      </c>
      <c r="G30" s="5" t="s">
        <v>2</v>
      </c>
      <c r="H30" s="5" t="s">
        <v>13</v>
      </c>
      <c r="I30" s="5" t="s">
        <v>3</v>
      </c>
      <c r="J30" s="5" t="s">
        <v>5</v>
      </c>
      <c r="K30" s="3"/>
      <c r="L30" s="6" t="s">
        <v>12</v>
      </c>
      <c r="M30" s="21">
        <v>-3.4325000000000001E-2</v>
      </c>
    </row>
    <row r="31" spans="2:18" x14ac:dyDescent="0.25">
      <c r="B31" s="26"/>
      <c r="C31" s="18">
        <v>0</v>
      </c>
      <c r="D31" s="8">
        <v>186.26837</v>
      </c>
      <c r="E31" s="7"/>
      <c r="F31" s="7">
        <f>$M$30</f>
        <v>-3.4325000000000001E-2</v>
      </c>
      <c r="G31" s="7">
        <f>$M$31*C31</f>
        <v>0</v>
      </c>
      <c r="H31" s="7">
        <f>F31+G31</f>
        <v>-3.4325000000000001E-2</v>
      </c>
      <c r="I31" s="7"/>
      <c r="J31" s="11"/>
      <c r="K31" s="7"/>
      <c r="L31" s="10" t="s">
        <v>4</v>
      </c>
      <c r="M31" s="22">
        <v>3.5159999999999998E-4</v>
      </c>
    </row>
    <row r="32" spans="2:18" x14ac:dyDescent="0.25">
      <c r="B32" s="26"/>
      <c r="C32" s="7">
        <v>1</v>
      </c>
      <c r="D32" s="8">
        <v>186.310486</v>
      </c>
      <c r="E32" s="14">
        <v>186.23439999999999</v>
      </c>
      <c r="F32" s="7">
        <f>$M$30</f>
        <v>-3.4325000000000001E-2</v>
      </c>
      <c r="G32" s="7">
        <f>$M$31*C32</f>
        <v>3.5159999999999998E-4</v>
      </c>
      <c r="H32" s="7">
        <f>F32+G32</f>
        <v>-3.3973400000000001E-2</v>
      </c>
      <c r="I32" s="11">
        <f>D31+H32</f>
        <v>186.2343966</v>
      </c>
      <c r="J32" s="11" t="b">
        <f t="shared" si="0"/>
        <v>1</v>
      </c>
      <c r="K32" s="7"/>
      <c r="L32" s="7"/>
      <c r="M32" s="23"/>
    </row>
    <row r="33" spans="2:13" x14ac:dyDescent="0.25">
      <c r="B33" s="26"/>
      <c r="C33" s="7">
        <v>2</v>
      </c>
      <c r="D33" s="14">
        <v>185.399564</v>
      </c>
      <c r="E33" s="14">
        <v>186.27690000000001</v>
      </c>
      <c r="F33" s="7">
        <f>$M$30</f>
        <v>-3.4325000000000001E-2</v>
      </c>
      <c r="G33" s="7">
        <f>$M$31*C33</f>
        <v>7.0319999999999996E-4</v>
      </c>
      <c r="H33" s="7">
        <f>F33+G33</f>
        <v>-3.36218E-2</v>
      </c>
      <c r="I33" s="11">
        <f>D32+H33</f>
        <v>186.27686420000001</v>
      </c>
      <c r="J33" s="11" t="b">
        <f t="shared" si="0"/>
        <v>1</v>
      </c>
      <c r="K33" s="7"/>
      <c r="L33" s="7"/>
      <c r="M33" s="23"/>
    </row>
    <row r="34" spans="2:13" x14ac:dyDescent="0.25">
      <c r="B34" s="26"/>
      <c r="C34" s="7">
        <v>3</v>
      </c>
      <c r="D34" s="14">
        <v>185.557593</v>
      </c>
      <c r="E34" s="14">
        <v>185.3663</v>
      </c>
      <c r="F34" s="7">
        <f>$M$30</f>
        <v>-3.4325000000000001E-2</v>
      </c>
      <c r="G34" s="7">
        <f>$M$31*C34</f>
        <v>1.0547999999999998E-3</v>
      </c>
      <c r="H34" s="7">
        <f>F34+G34</f>
        <v>-3.32702E-2</v>
      </c>
      <c r="I34" s="11">
        <f>D33+H34</f>
        <v>185.36629379999999</v>
      </c>
      <c r="J34" s="11" t="b">
        <f t="shared" si="0"/>
        <v>1</v>
      </c>
      <c r="K34" s="7"/>
      <c r="L34" s="7"/>
      <c r="M34" s="23"/>
    </row>
    <row r="35" spans="2:13" x14ac:dyDescent="0.25">
      <c r="B35" s="26"/>
      <c r="C35" s="7">
        <v>4</v>
      </c>
      <c r="D35" s="14">
        <v>184.903008</v>
      </c>
      <c r="E35" s="14">
        <v>185.5247</v>
      </c>
      <c r="F35" s="7">
        <f>$M$30</f>
        <v>-3.4325000000000001E-2</v>
      </c>
      <c r="G35" s="7">
        <f>$M$31*C35</f>
        <v>1.4063999999999999E-3</v>
      </c>
      <c r="H35" s="7">
        <f>F35+G35</f>
        <v>-3.2918599999999999E-2</v>
      </c>
      <c r="I35" s="11">
        <f>D34+H35</f>
        <v>185.52467440000001</v>
      </c>
      <c r="J35" s="11" t="b">
        <f t="shared" si="0"/>
        <v>1</v>
      </c>
      <c r="K35" s="7"/>
      <c r="L35" s="7"/>
      <c r="M35" s="23"/>
    </row>
    <row r="36" spans="2:13" x14ac:dyDescent="0.25">
      <c r="B36" s="26"/>
      <c r="C36" s="7"/>
      <c r="D36" s="11"/>
      <c r="E36" s="7"/>
      <c r="F36" s="7"/>
      <c r="G36" s="7"/>
      <c r="H36" s="7"/>
      <c r="I36" s="11"/>
      <c r="J36" s="11"/>
      <c r="K36" s="7"/>
      <c r="L36" s="7"/>
      <c r="M36" s="23"/>
    </row>
    <row r="37" spans="2:13" x14ac:dyDescent="0.25">
      <c r="B37" s="26"/>
      <c r="C37" s="7"/>
      <c r="D37" s="12" t="s">
        <v>0</v>
      </c>
      <c r="E37" s="13" t="s">
        <v>1</v>
      </c>
      <c r="F37" s="13" t="s">
        <v>12</v>
      </c>
      <c r="G37" s="13" t="s">
        <v>2</v>
      </c>
      <c r="H37" s="13" t="s">
        <v>13</v>
      </c>
      <c r="I37" s="13" t="s">
        <v>3</v>
      </c>
      <c r="J37" s="11"/>
      <c r="K37" s="7"/>
      <c r="L37" s="7"/>
      <c r="M37" s="23"/>
    </row>
    <row r="38" spans="2:13" x14ac:dyDescent="0.25">
      <c r="B38" s="26"/>
      <c r="C38" s="7">
        <v>309</v>
      </c>
      <c r="D38" s="8">
        <v>192.5018</v>
      </c>
      <c r="E38" s="7"/>
      <c r="F38" s="7">
        <f>$M$30</f>
        <v>-3.4325000000000001E-2</v>
      </c>
      <c r="G38" s="7">
        <f>$M$31*C38</f>
        <v>0.10864439999999999</v>
      </c>
      <c r="H38" s="7">
        <f>F38+G38</f>
        <v>7.431939999999998E-2</v>
      </c>
      <c r="I38" s="11"/>
      <c r="J38" s="11"/>
      <c r="K38" s="7"/>
      <c r="L38" s="7"/>
      <c r="M38" s="23"/>
    </row>
    <row r="39" spans="2:13" x14ac:dyDescent="0.25">
      <c r="B39" s="26"/>
      <c r="C39" s="7">
        <v>310</v>
      </c>
      <c r="D39" s="11"/>
      <c r="E39" s="14">
        <v>192.57650000000001</v>
      </c>
      <c r="F39" s="7">
        <f>$M$30</f>
        <v>-3.4325000000000001E-2</v>
      </c>
      <c r="G39" s="7">
        <f>$M$31*C39</f>
        <v>0.108996</v>
      </c>
      <c r="H39" s="7">
        <f>F39+G39</f>
        <v>7.4670999999999987E-2</v>
      </c>
      <c r="I39" s="11">
        <f>D38+H39</f>
        <v>192.576471</v>
      </c>
      <c r="J39" s="11" t="b">
        <f t="shared" si="0"/>
        <v>1</v>
      </c>
      <c r="K39" s="7"/>
      <c r="L39" s="7"/>
      <c r="M39" s="23"/>
    </row>
    <row r="40" spans="2:13" x14ac:dyDescent="0.25">
      <c r="B40" s="26"/>
      <c r="C40" s="7">
        <v>311</v>
      </c>
      <c r="D40" s="11"/>
      <c r="E40" s="14">
        <v>192.6515</v>
      </c>
      <c r="F40" s="7">
        <f>$M$30</f>
        <v>-3.4325000000000001E-2</v>
      </c>
      <c r="G40" s="7">
        <f>$M$31*C40</f>
        <v>0.10934759999999999</v>
      </c>
      <c r="H40" s="7">
        <f>F40+G40</f>
        <v>7.5022599999999995E-2</v>
      </c>
      <c r="I40" s="11">
        <f>I39+H40</f>
        <v>192.65149360000001</v>
      </c>
      <c r="J40" s="11" t="b">
        <f t="shared" si="0"/>
        <v>1</v>
      </c>
      <c r="K40" s="7"/>
      <c r="L40" s="7"/>
      <c r="M40" s="23"/>
    </row>
    <row r="41" spans="2:13" ht="15.75" thickBot="1" x14ac:dyDescent="0.3">
      <c r="B41" s="27"/>
      <c r="C41" s="15">
        <v>312</v>
      </c>
      <c r="D41" s="16"/>
      <c r="E41" s="17">
        <v>192.7269</v>
      </c>
      <c r="F41" s="15">
        <f>$M$30</f>
        <v>-3.4325000000000001E-2</v>
      </c>
      <c r="G41" s="15">
        <f>$M$31*C41</f>
        <v>0.1096992</v>
      </c>
      <c r="H41" s="15">
        <f>F41+G41</f>
        <v>7.5374200000000002E-2</v>
      </c>
      <c r="I41" s="16">
        <f t="shared" ref="I41" si="3">I40+H41</f>
        <v>192.72686780000001</v>
      </c>
      <c r="J41" s="16" t="b">
        <f t="shared" si="0"/>
        <v>1</v>
      </c>
      <c r="K41" s="15"/>
      <c r="L41" s="15"/>
      <c r="M41" s="24"/>
    </row>
    <row r="42" spans="2:13" x14ac:dyDescent="0.25">
      <c r="B42" s="2"/>
      <c r="I42" s="1"/>
      <c r="J42" s="1"/>
    </row>
    <row r="43" spans="2:13" x14ac:dyDescent="0.25">
      <c r="B43" s="2"/>
      <c r="I43" s="1"/>
      <c r="J43" s="1"/>
    </row>
    <row r="44" spans="2:13" x14ac:dyDescent="0.25">
      <c r="B44" s="2"/>
      <c r="I44" s="1"/>
      <c r="J44" s="1"/>
    </row>
    <row r="45" spans="2:13" x14ac:dyDescent="0.25">
      <c r="B45" s="2"/>
      <c r="I45" s="1"/>
      <c r="J45" s="1"/>
    </row>
    <row r="46" spans="2:13" x14ac:dyDescent="0.25">
      <c r="B46" s="2"/>
      <c r="I46" s="1"/>
      <c r="J46" s="1"/>
    </row>
  </sheetData>
  <mergeCells count="3">
    <mergeCell ref="B2:B13"/>
    <mergeCell ref="B16:B27"/>
    <mergeCell ref="B30:B41"/>
  </mergeCells>
  <conditionalFormatting sqref="J2 J39:J41 J32:J35 J30 J25:J27 J18:J21 J11:J13 J9 J4:J7 J16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2021-11-25T12:35:41Z</dcterms:created>
  <dcterms:modified xsi:type="dcterms:W3CDTF">2021-12-15T21:55:25Z</dcterms:modified>
</cp:coreProperties>
</file>