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a66679153b94dc/Физтех/Лабы/"/>
    </mc:Choice>
  </mc:AlternateContent>
  <xr:revisionPtr revIDLastSave="0" documentId="8_{4966A69A-ED51-4644-A274-C430235040B4}" xr6:coauthVersionLast="45" xr6:coauthVersionMax="45" xr10:uidLastSave="{00000000-0000-0000-0000-000000000000}"/>
  <bookViews>
    <workbookView xWindow="4125" yWindow="3240" windowWidth="14340" windowHeight="7710" xr2:uid="{4372FD6F-CBAB-43C6-9430-B0E9DD068CD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10" i="1"/>
  <c r="J3" i="1"/>
  <c r="J4" i="1"/>
  <c r="J5" i="1"/>
  <c r="J6" i="1"/>
  <c r="J7" i="1"/>
  <c r="J8" i="1"/>
  <c r="J9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<sst xmlns="http://schemas.openxmlformats.org/spreadsheetml/2006/main" count="17" uniqueCount="17">
  <si>
    <t>lg f</t>
  </si>
  <si>
    <t>|2y_0|, дел</t>
  </si>
  <si>
    <t>|2A_y|, дел</t>
  </si>
  <si>
    <t>arcsin|y_0/A_y|, рад</t>
  </si>
  <si>
    <t>|\Delta \phi|, рад</t>
  </si>
  <si>
    <t>f, кГц</t>
  </si>
  <si>
    <t>2,5*10^3</t>
  </si>
  <si>
    <t>2,1*10^3</t>
  </si>
  <si>
    <t>1,5*10^3</t>
  </si>
  <si>
    <t>1,3*10^3</t>
  </si>
  <si>
    <t>5,2*10^3</t>
  </si>
  <si>
    <t>4,8*10^3</t>
  </si>
  <si>
    <t>4,2*10^3</t>
  </si>
  <si>
    <t>3,2*10^3</t>
  </si>
  <si>
    <t>2,8*10^3</t>
  </si>
  <si>
    <t>2,4*10^3</t>
  </si>
  <si>
    <t>1,9*10^3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</si>
</sst>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439E7-1CC6-4B28-83A0-44913B133461}">
  <dimension ref="A1:J27"/>
  <sheetViews>
    <sheetView tabSelected="1" topLeftCell="D1" workbookViewId="0">
      <selection activeCell="I21" sqref="I21"/>
    </sheetView>
  </sheetViews>
  <sheetFormatPr defaultRowHeight="15" x14ac:dyDescent="0.25"/>
  <cols>
    <col min="5" max="5" width="12.140625" customWidth="1"/>
    <col min="6" max="7" width="15.42578125" customWidth="1"/>
    <col min="8" max="9" width="23.140625" customWidth="1"/>
    <col min="10" max="10" width="25.28515625" customWidth="1"/>
  </cols>
  <sheetData>
    <row r="1" spans="1:10" x14ac:dyDescent="0.25">
      <c r="B1" t="s">
        <v>5</v>
      </c>
      <c r="D1" t="s">
        <v>0</v>
      </c>
      <c r="E1" t="s">
        <v>1</v>
      </c>
      <c r="F1" t="s">
        <v>2</v>
      </c>
      <c r="H1" t="s">
        <v>3</v>
      </c>
      <c r="J1" t="s">
        <v>4</v>
      </c>
    </row>
    <row r="2" spans="1:10" x14ac:dyDescent="0.25">
      <c r="A2">
        <f>5.2*10^3</f>
        <v>5200</v>
      </c>
      <c r="B2" t="s">
        <v>10</v>
      </c>
      <c r="C2">
        <f xml:space="preserve"> ROUND(D2, 2)</f>
        <v>3.72</v>
      </c>
      <c r="D2">
        <f>LOG10(A2)</f>
        <v>3.716003343634799</v>
      </c>
      <c r="E2">
        <v>3</v>
      </c>
      <c r="F2">
        <v>7.8</v>
      </c>
      <c r="G2">
        <f>ROUND(H2, 2)</f>
        <v>0.39</v>
      </c>
      <c r="H2">
        <f xml:space="preserve"> ASIN(E2/F2)</f>
        <v>0.39479111969976155</v>
      </c>
      <c r="I2">
        <f>ROUND(J2, 2)</f>
        <v>2.75</v>
      </c>
      <c r="J2">
        <f xml:space="preserve"> 3.1415 - H2</f>
        <v>2.7467088803002389</v>
      </c>
    </row>
    <row r="3" spans="1:10" x14ac:dyDescent="0.25">
      <c r="A3">
        <f>4.8*10^3</f>
        <v>4800</v>
      </c>
      <c r="B3" t="s">
        <v>11</v>
      </c>
      <c r="C3">
        <f t="shared" ref="C3:C27" si="0" xml:space="preserve"> ROUND(D3, 2)</f>
        <v>3.68</v>
      </c>
      <c r="D3">
        <f t="shared" ref="D3:D27" si="1">LOG10(A3)</f>
        <v>3.6812412373755872</v>
      </c>
      <c r="E3">
        <v>2.6</v>
      </c>
      <c r="F3">
        <v>7.2</v>
      </c>
      <c r="G3">
        <f t="shared" ref="G3:G27" si="2">ROUND(H3, 2)</f>
        <v>0.37</v>
      </c>
      <c r="H3">
        <f t="shared" ref="H3:H27" si="3" xml:space="preserve"> ASIN(E3/F3)</f>
        <v>0.36945912989976981</v>
      </c>
      <c r="I3">
        <f t="shared" ref="I3:I27" si="4">ROUND(J3, 2)</f>
        <v>2.77</v>
      </c>
      <c r="J3">
        <f t="shared" ref="J3:J9" si="5" xml:space="preserve"> 3.1415 - H3</f>
        <v>2.7720408701002306</v>
      </c>
    </row>
    <row r="4" spans="1:10" x14ac:dyDescent="0.25">
      <c r="A4">
        <f>4.2*10^3</f>
        <v>4200</v>
      </c>
      <c r="B4" t="s">
        <v>12</v>
      </c>
      <c r="C4">
        <f t="shared" si="0"/>
        <v>3.62</v>
      </c>
      <c r="D4">
        <f t="shared" si="1"/>
        <v>3.6232492903979003</v>
      </c>
      <c r="E4">
        <v>1.2</v>
      </c>
      <c r="F4">
        <v>6.6</v>
      </c>
      <c r="G4">
        <f t="shared" si="2"/>
        <v>0.18</v>
      </c>
      <c r="H4">
        <f t="shared" si="3"/>
        <v>0.18283513699290876</v>
      </c>
      <c r="I4">
        <f t="shared" si="4"/>
        <v>2.96</v>
      </c>
      <c r="J4">
        <f t="shared" si="5"/>
        <v>2.9586648630070913</v>
      </c>
    </row>
    <row r="5" spans="1:10" x14ac:dyDescent="0.25">
      <c r="A5">
        <f>3.2*10^3</f>
        <v>3200</v>
      </c>
      <c r="B5" t="s">
        <v>13</v>
      </c>
      <c r="C5">
        <f t="shared" si="0"/>
        <v>3.51</v>
      </c>
      <c r="D5">
        <f t="shared" si="1"/>
        <v>3.5051499783199058</v>
      </c>
      <c r="E5">
        <v>2.4</v>
      </c>
      <c r="F5">
        <v>6.4</v>
      </c>
      <c r="G5">
        <f t="shared" si="2"/>
        <v>0.38</v>
      </c>
      <c r="H5">
        <f t="shared" si="3"/>
        <v>0.38439677449563903</v>
      </c>
      <c r="I5">
        <f t="shared" si="4"/>
        <v>2.76</v>
      </c>
      <c r="J5">
        <f t="shared" si="5"/>
        <v>2.7571032255043613</v>
      </c>
    </row>
    <row r="6" spans="1:10" x14ac:dyDescent="0.25">
      <c r="A6">
        <f>2.8*10^3</f>
        <v>2800</v>
      </c>
      <c r="B6" t="s">
        <v>14</v>
      </c>
      <c r="C6">
        <f t="shared" si="0"/>
        <v>3.45</v>
      </c>
      <c r="D6">
        <f t="shared" si="1"/>
        <v>3.4471580313422194</v>
      </c>
      <c r="E6">
        <v>3.8</v>
      </c>
      <c r="F6">
        <v>6</v>
      </c>
      <c r="G6">
        <f t="shared" si="2"/>
        <v>0.69</v>
      </c>
      <c r="H6">
        <f t="shared" si="3"/>
        <v>0.6858529646187107</v>
      </c>
      <c r="I6">
        <f t="shared" si="4"/>
        <v>2.46</v>
      </c>
      <c r="J6">
        <f t="shared" si="5"/>
        <v>2.4556470353812894</v>
      </c>
    </row>
    <row r="7" spans="1:10" x14ac:dyDescent="0.25">
      <c r="A7">
        <f>2.5*10^3</f>
        <v>2500</v>
      </c>
      <c r="B7" t="s">
        <v>6</v>
      </c>
      <c r="C7">
        <f t="shared" si="0"/>
        <v>3.4</v>
      </c>
      <c r="D7">
        <f t="shared" si="1"/>
        <v>3.3979400086720375</v>
      </c>
      <c r="E7">
        <v>4.4000000000000004</v>
      </c>
      <c r="F7">
        <v>6</v>
      </c>
      <c r="G7">
        <f t="shared" si="2"/>
        <v>0.82</v>
      </c>
      <c r="H7">
        <f t="shared" si="3"/>
        <v>0.8232119771258759</v>
      </c>
      <c r="I7">
        <f t="shared" si="4"/>
        <v>2.3199999999999998</v>
      </c>
      <c r="J7">
        <f t="shared" si="5"/>
        <v>2.3182880228741243</v>
      </c>
    </row>
    <row r="8" spans="1:10" x14ac:dyDescent="0.25">
      <c r="A8">
        <f>2.4*10^3</f>
        <v>2400</v>
      </c>
      <c r="B8" t="s">
        <v>15</v>
      </c>
      <c r="C8">
        <f t="shared" si="0"/>
        <v>3.38</v>
      </c>
      <c r="D8">
        <f t="shared" si="1"/>
        <v>3.3802112417116059</v>
      </c>
      <c r="E8">
        <v>4.8</v>
      </c>
      <c r="F8">
        <v>5.8</v>
      </c>
      <c r="G8">
        <f t="shared" si="2"/>
        <v>0.97</v>
      </c>
      <c r="H8">
        <f t="shared" si="3"/>
        <v>0.97479388760738295</v>
      </c>
      <c r="I8">
        <f t="shared" si="4"/>
        <v>2.17</v>
      </c>
      <c r="J8">
        <f t="shared" si="5"/>
        <v>2.1667061123926175</v>
      </c>
    </row>
    <row r="9" spans="1:10" x14ac:dyDescent="0.25">
      <c r="A9">
        <f>2.1*10^3</f>
        <v>2100</v>
      </c>
      <c r="B9" t="s">
        <v>7</v>
      </c>
      <c r="C9">
        <f t="shared" si="0"/>
        <v>3.32</v>
      </c>
      <c r="D9">
        <f t="shared" si="1"/>
        <v>3.3222192947339191</v>
      </c>
      <c r="E9">
        <v>5.6</v>
      </c>
      <c r="F9">
        <v>5.6</v>
      </c>
      <c r="G9">
        <f t="shared" si="2"/>
        <v>1.57</v>
      </c>
      <c r="H9">
        <f t="shared" si="3"/>
        <v>1.5707963267948966</v>
      </c>
      <c r="I9">
        <f t="shared" si="4"/>
        <v>1.57</v>
      </c>
      <c r="J9">
        <f t="shared" si="5"/>
        <v>1.5707036732051036</v>
      </c>
    </row>
    <row r="10" spans="1:10" x14ac:dyDescent="0.25">
      <c r="A10">
        <f>1.9*10^3</f>
        <v>1900</v>
      </c>
      <c r="B10" t="s">
        <v>16</v>
      </c>
      <c r="C10">
        <f t="shared" si="0"/>
        <v>3.28</v>
      </c>
      <c r="D10">
        <f t="shared" si="1"/>
        <v>3.2787536009528289</v>
      </c>
      <c r="E10">
        <v>4.8</v>
      </c>
      <c r="F10">
        <v>5.6</v>
      </c>
      <c r="G10">
        <f t="shared" si="2"/>
        <v>1.03</v>
      </c>
      <c r="H10">
        <f t="shared" si="3"/>
        <v>1.0296968008377509</v>
      </c>
      <c r="I10">
        <f t="shared" si="4"/>
        <v>1.03</v>
      </c>
      <c r="J10">
        <f>H10</f>
        <v>1.0296968008377509</v>
      </c>
    </row>
    <row r="11" spans="1:10" x14ac:dyDescent="0.25">
      <c r="A11">
        <f>1.5*10^3</f>
        <v>1500</v>
      </c>
      <c r="B11" t="s">
        <v>8</v>
      </c>
      <c r="C11">
        <f t="shared" si="0"/>
        <v>3.18</v>
      </c>
      <c r="D11">
        <f t="shared" si="1"/>
        <v>3.1760912590556813</v>
      </c>
      <c r="E11">
        <v>4.4000000000000004</v>
      </c>
      <c r="F11">
        <v>5.2</v>
      </c>
      <c r="G11">
        <f t="shared" si="2"/>
        <v>1.01</v>
      </c>
      <c r="H11">
        <f t="shared" si="3"/>
        <v>1.0087265237892695</v>
      </c>
      <c r="I11">
        <f t="shared" si="4"/>
        <v>1.01</v>
      </c>
      <c r="J11">
        <f t="shared" ref="J11:J27" si="6">H11</f>
        <v>1.0087265237892695</v>
      </c>
    </row>
    <row r="12" spans="1:10" x14ac:dyDescent="0.25">
      <c r="A12">
        <f>1.3*10^3</f>
        <v>1300</v>
      </c>
      <c r="B12" t="s">
        <v>9</v>
      </c>
      <c r="C12">
        <f t="shared" si="0"/>
        <v>3.11</v>
      </c>
      <c r="D12">
        <f t="shared" si="1"/>
        <v>3.1139433523068369</v>
      </c>
      <c r="E12">
        <v>3.6</v>
      </c>
      <c r="F12">
        <v>5.2</v>
      </c>
      <c r="G12">
        <f t="shared" si="2"/>
        <v>0.76</v>
      </c>
      <c r="H12">
        <f t="shared" si="3"/>
        <v>0.76468217786267023</v>
      </c>
      <c r="I12">
        <f t="shared" si="4"/>
        <v>0.76</v>
      </c>
      <c r="J12">
        <f t="shared" si="6"/>
        <v>0.76468217786267023</v>
      </c>
    </row>
    <row r="13" spans="1:10" x14ac:dyDescent="0.25">
      <c r="A13">
        <v>871</v>
      </c>
      <c r="B13">
        <v>871</v>
      </c>
      <c r="C13">
        <f t="shared" si="0"/>
        <v>2.94</v>
      </c>
      <c r="D13">
        <f t="shared" si="1"/>
        <v>2.9400181550076634</v>
      </c>
      <c r="E13">
        <v>2.4</v>
      </c>
      <c r="F13">
        <v>5.2</v>
      </c>
      <c r="G13">
        <f t="shared" si="2"/>
        <v>0.48</v>
      </c>
      <c r="H13">
        <f t="shared" si="3"/>
        <v>0.47972863767575263</v>
      </c>
      <c r="I13">
        <f t="shared" si="4"/>
        <v>0.48</v>
      </c>
      <c r="J13">
        <f t="shared" si="6"/>
        <v>0.47972863767575263</v>
      </c>
    </row>
    <row r="14" spans="1:10" x14ac:dyDescent="0.25">
      <c r="A14">
        <v>704</v>
      </c>
      <c r="B14">
        <v>704</v>
      </c>
      <c r="C14">
        <f t="shared" si="0"/>
        <v>2.85</v>
      </c>
      <c r="D14">
        <f t="shared" si="1"/>
        <v>2.847572659142112</v>
      </c>
      <c r="E14">
        <v>2</v>
      </c>
      <c r="F14">
        <v>5.2</v>
      </c>
      <c r="G14">
        <f t="shared" si="2"/>
        <v>0.39</v>
      </c>
      <c r="H14">
        <f t="shared" si="3"/>
        <v>0.39479111969976149</v>
      </c>
      <c r="I14">
        <f t="shared" si="4"/>
        <v>0.39</v>
      </c>
      <c r="J14">
        <f t="shared" si="6"/>
        <v>0.39479111969976149</v>
      </c>
    </row>
    <row r="15" spans="1:10" x14ac:dyDescent="0.25">
      <c r="A15">
        <v>661</v>
      </c>
      <c r="B15">
        <v>661</v>
      </c>
      <c r="C15">
        <f t="shared" si="0"/>
        <v>2.82</v>
      </c>
      <c r="D15">
        <f t="shared" si="1"/>
        <v>2.8202014594856402</v>
      </c>
      <c r="E15">
        <v>1.8</v>
      </c>
      <c r="F15">
        <v>5.2</v>
      </c>
      <c r="G15">
        <f t="shared" si="2"/>
        <v>0.35</v>
      </c>
      <c r="H15">
        <f t="shared" si="3"/>
        <v>0.35346838657746954</v>
      </c>
      <c r="I15">
        <f t="shared" si="4"/>
        <v>0.35</v>
      </c>
      <c r="J15">
        <f t="shared" si="6"/>
        <v>0.35346838657746954</v>
      </c>
    </row>
    <row r="16" spans="1:10" x14ac:dyDescent="0.25">
      <c r="A16">
        <v>523</v>
      </c>
      <c r="B16">
        <v>523</v>
      </c>
      <c r="C16">
        <f t="shared" si="0"/>
        <v>2.72</v>
      </c>
      <c r="D16">
        <f t="shared" si="1"/>
        <v>2.7185016888672742</v>
      </c>
      <c r="E16">
        <v>1.6</v>
      </c>
      <c r="F16">
        <v>5.2</v>
      </c>
      <c r="G16">
        <f t="shared" si="2"/>
        <v>0.31</v>
      </c>
      <c r="H16">
        <f t="shared" si="3"/>
        <v>0.31276672194154498</v>
      </c>
      <c r="I16">
        <f t="shared" si="4"/>
        <v>0.31</v>
      </c>
      <c r="J16">
        <f t="shared" si="6"/>
        <v>0.31276672194154498</v>
      </c>
    </row>
    <row r="17" spans="1:10" x14ac:dyDescent="0.25">
      <c r="A17">
        <v>474</v>
      </c>
      <c r="B17">
        <v>474</v>
      </c>
      <c r="C17">
        <f t="shared" si="0"/>
        <v>2.68</v>
      </c>
      <c r="D17">
        <f t="shared" si="1"/>
        <v>2.6757783416740852</v>
      </c>
      <c r="E17">
        <v>1.4</v>
      </c>
      <c r="F17">
        <v>5.2</v>
      </c>
      <c r="G17">
        <f t="shared" si="2"/>
        <v>0.27</v>
      </c>
      <c r="H17">
        <f t="shared" si="3"/>
        <v>0.272594219127124</v>
      </c>
      <c r="I17">
        <f t="shared" si="4"/>
        <v>0.27</v>
      </c>
      <c r="J17">
        <f t="shared" si="6"/>
        <v>0.272594219127124</v>
      </c>
    </row>
    <row r="18" spans="1:10" x14ac:dyDescent="0.25">
      <c r="A18">
        <v>404</v>
      </c>
      <c r="B18">
        <v>404</v>
      </c>
      <c r="C18">
        <f t="shared" si="0"/>
        <v>2.61</v>
      </c>
      <c r="D18">
        <f t="shared" si="1"/>
        <v>2.6063813651106051</v>
      </c>
      <c r="E18">
        <v>1.2</v>
      </c>
      <c r="F18">
        <v>5.2</v>
      </c>
      <c r="G18">
        <f t="shared" si="2"/>
        <v>0.23</v>
      </c>
      <c r="H18">
        <f t="shared" si="3"/>
        <v>0.23286817825808234</v>
      </c>
      <c r="I18">
        <f t="shared" si="4"/>
        <v>0.23</v>
      </c>
      <c r="J18">
        <f t="shared" si="6"/>
        <v>0.23286817825808234</v>
      </c>
    </row>
    <row r="19" spans="1:10" x14ac:dyDescent="0.25">
      <c r="A19">
        <v>363</v>
      </c>
      <c r="B19">
        <v>363</v>
      </c>
      <c r="C19">
        <f t="shared" si="0"/>
        <v>2.56</v>
      </c>
      <c r="D19">
        <f t="shared" si="1"/>
        <v>2.5599066250361124</v>
      </c>
      <c r="E19">
        <v>1</v>
      </c>
      <c r="F19">
        <v>5.2</v>
      </c>
      <c r="G19">
        <f t="shared" si="2"/>
        <v>0.19</v>
      </c>
      <c r="H19">
        <f t="shared" si="3"/>
        <v>0.1935131925107855</v>
      </c>
      <c r="I19">
        <f t="shared" si="4"/>
        <v>0.19</v>
      </c>
      <c r="J19">
        <f t="shared" si="6"/>
        <v>0.1935131925107855</v>
      </c>
    </row>
    <row r="20" spans="1:10" x14ac:dyDescent="0.25">
      <c r="A20">
        <v>283</v>
      </c>
      <c r="B20">
        <v>283</v>
      </c>
      <c r="C20">
        <f t="shared" si="0"/>
        <v>2.4500000000000002</v>
      </c>
      <c r="D20">
        <f t="shared" si="1"/>
        <v>2.4517864355242902</v>
      </c>
      <c r="E20">
        <v>0.8</v>
      </c>
      <c r="F20">
        <v>5.2</v>
      </c>
      <c r="G20">
        <f t="shared" si="2"/>
        <v>0.15</v>
      </c>
      <c r="H20">
        <f t="shared" si="3"/>
        <v>0.15445959848418411</v>
      </c>
      <c r="I20">
        <f t="shared" si="4"/>
        <v>0.15</v>
      </c>
      <c r="J20">
        <f t="shared" si="6"/>
        <v>0.15445959848418411</v>
      </c>
    </row>
    <row r="21" spans="1:10" x14ac:dyDescent="0.25">
      <c r="A21">
        <v>255</v>
      </c>
      <c r="B21">
        <v>255</v>
      </c>
      <c r="C21">
        <f t="shared" si="0"/>
        <v>2.41</v>
      </c>
      <c r="D21">
        <f t="shared" si="1"/>
        <v>2.406540180433955</v>
      </c>
      <c r="E21">
        <v>0.7</v>
      </c>
      <c r="F21">
        <v>5.2</v>
      </c>
      <c r="G21">
        <f t="shared" si="2"/>
        <v>0.14000000000000001</v>
      </c>
      <c r="H21">
        <f t="shared" si="3"/>
        <v>0.13502530388277578</v>
      </c>
      <c r="I21">
        <f t="shared" si="4"/>
        <v>0.14000000000000001</v>
      </c>
      <c r="J21">
        <f t="shared" si="6"/>
        <v>0.13502530388277578</v>
      </c>
    </row>
    <row r="22" spans="1:10" x14ac:dyDescent="0.25">
      <c r="A22">
        <v>182</v>
      </c>
      <c r="B22">
        <v>182</v>
      </c>
      <c r="C22">
        <f t="shared" si="0"/>
        <v>2.2599999999999998</v>
      </c>
      <c r="D22">
        <f t="shared" si="1"/>
        <v>2.2600713879850747</v>
      </c>
      <c r="E22">
        <v>0.5</v>
      </c>
      <c r="F22">
        <v>5.2</v>
      </c>
      <c r="G22">
        <f t="shared" si="2"/>
        <v>0.1</v>
      </c>
      <c r="H22">
        <f t="shared" si="3"/>
        <v>9.6302632072937266E-2</v>
      </c>
      <c r="I22">
        <f t="shared" si="4"/>
        <v>0.1</v>
      </c>
      <c r="J22">
        <f t="shared" si="6"/>
        <v>9.6302632072937266E-2</v>
      </c>
    </row>
    <row r="23" spans="1:10" x14ac:dyDescent="0.25">
      <c r="A23">
        <v>88</v>
      </c>
      <c r="B23">
        <v>88</v>
      </c>
      <c r="C23">
        <f t="shared" si="0"/>
        <v>1.94</v>
      </c>
      <c r="D23">
        <f t="shared" si="1"/>
        <v>1.9444826721501687</v>
      </c>
      <c r="E23">
        <v>0.3</v>
      </c>
      <c r="F23">
        <v>5.2</v>
      </c>
      <c r="G23">
        <f t="shared" si="2"/>
        <v>0.06</v>
      </c>
      <c r="H23">
        <f t="shared" si="3"/>
        <v>5.7724359591192369E-2</v>
      </c>
      <c r="I23">
        <f t="shared" si="4"/>
        <v>0.06</v>
      </c>
      <c r="J23">
        <f t="shared" si="6"/>
        <v>5.7724359591192369E-2</v>
      </c>
    </row>
    <row r="24" spans="1:10" x14ac:dyDescent="0.25">
      <c r="A24">
        <v>55</v>
      </c>
      <c r="B24">
        <v>55</v>
      </c>
      <c r="C24">
        <f t="shared" si="0"/>
        <v>1.74</v>
      </c>
      <c r="D24">
        <f t="shared" si="1"/>
        <v>1.7403626894942439</v>
      </c>
      <c r="E24">
        <v>0.2</v>
      </c>
      <c r="F24">
        <v>5.0999999999999996</v>
      </c>
      <c r="G24">
        <f t="shared" si="2"/>
        <v>0.04</v>
      </c>
      <c r="H24">
        <f t="shared" si="3"/>
        <v>3.9225744675131798E-2</v>
      </c>
      <c r="I24">
        <f t="shared" si="4"/>
        <v>0.04</v>
      </c>
      <c r="J24">
        <f t="shared" si="6"/>
        <v>3.9225744675131798E-2</v>
      </c>
    </row>
    <row r="25" spans="1:10" x14ac:dyDescent="0.25">
      <c r="A25">
        <v>48</v>
      </c>
      <c r="B25">
        <v>48</v>
      </c>
      <c r="C25">
        <f t="shared" si="0"/>
        <v>1.68</v>
      </c>
      <c r="D25">
        <f t="shared" si="1"/>
        <v>1.6812412373755872</v>
      </c>
      <c r="E25">
        <v>0.1</v>
      </c>
      <c r="F25">
        <v>5.0999999999999996</v>
      </c>
      <c r="G25">
        <f t="shared" si="2"/>
        <v>0.02</v>
      </c>
      <c r="H25">
        <f t="shared" si="3"/>
        <v>1.9609099784459457E-2</v>
      </c>
      <c r="I25">
        <f t="shared" si="4"/>
        <v>0.02</v>
      </c>
      <c r="J25">
        <f t="shared" si="6"/>
        <v>1.9609099784459457E-2</v>
      </c>
    </row>
    <row r="26" spans="1:10" x14ac:dyDescent="0.25">
      <c r="A26">
        <v>35</v>
      </c>
      <c r="B26">
        <v>35</v>
      </c>
      <c r="C26">
        <f t="shared" si="0"/>
        <v>1.54</v>
      </c>
      <c r="D26">
        <f t="shared" si="1"/>
        <v>1.5440680443502757</v>
      </c>
      <c r="E26">
        <v>0.1</v>
      </c>
      <c r="F26">
        <v>5.0999999999999996</v>
      </c>
      <c r="G26">
        <f t="shared" si="2"/>
        <v>0.02</v>
      </c>
      <c r="H26">
        <f t="shared" si="3"/>
        <v>1.9609099784459457E-2</v>
      </c>
      <c r="I26">
        <f t="shared" si="4"/>
        <v>0.02</v>
      </c>
      <c r="J26">
        <f t="shared" si="6"/>
        <v>1.9609099784459457E-2</v>
      </c>
    </row>
    <row r="27" spans="1:10" x14ac:dyDescent="0.25">
      <c r="A27">
        <v>21</v>
      </c>
      <c r="B27">
        <v>21</v>
      </c>
      <c r="C27">
        <f t="shared" si="0"/>
        <v>1.32</v>
      </c>
      <c r="D27">
        <f t="shared" si="1"/>
        <v>1.3222192947339193</v>
      </c>
      <c r="E27">
        <v>0.05</v>
      </c>
      <c r="F27">
        <v>5.0999999999999996</v>
      </c>
      <c r="G27">
        <f t="shared" si="2"/>
        <v>0.01</v>
      </c>
      <c r="H27">
        <f t="shared" si="3"/>
        <v>9.804078629143247E-3</v>
      </c>
      <c r="I27">
        <f t="shared" si="4"/>
        <v>0.01</v>
      </c>
      <c r="J27">
        <f t="shared" si="6"/>
        <v>9.804078629143247E-3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Гусаров</dc:creator>
  <cp:lastModifiedBy>Николай Гусаров</cp:lastModifiedBy>
  <dcterms:created xsi:type="dcterms:W3CDTF">2020-10-03T15:34:47Z</dcterms:created>
  <dcterms:modified xsi:type="dcterms:W3CDTF">2020-10-03T16:22:21Z</dcterms:modified>
</cp:coreProperties>
</file>