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ya\OneDrive\Физтех\Лабы\Новая папка\"/>
    </mc:Choice>
  </mc:AlternateContent>
  <xr:revisionPtr revIDLastSave="0" documentId="13_ncr:1_{C4D67DC2-B4B1-4AD7-9CFB-2FD427F66569}" xr6:coauthVersionLast="45" xr6:coauthVersionMax="45" xr10:uidLastSave="{00000000-0000-0000-0000-000000000000}"/>
  <bookViews>
    <workbookView xWindow="-110" yWindow="-110" windowWidth="19420" windowHeight="10420" xr2:uid="{D89EF984-AB10-4EC4-8C52-6657FFF1388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K15" i="1"/>
  <c r="G15" i="1"/>
  <c r="O11" i="1"/>
  <c r="K11" i="1"/>
  <c r="G11" i="1"/>
  <c r="O6" i="1"/>
  <c r="K6" i="1"/>
  <c r="G6" i="1"/>
  <c r="O2" i="1"/>
  <c r="K2" i="1"/>
  <c r="G2" i="1"/>
  <c r="A5" i="1"/>
  <c r="A4" i="1"/>
  <c r="A3" i="1"/>
  <c r="A2" i="1"/>
</calcChain>
</file>

<file path=xl/sharedStrings.xml><?xml version="1.0" encoding="utf-8"?>
<sst xmlns="http://schemas.openxmlformats.org/spreadsheetml/2006/main" count="67" uniqueCount="25">
  <si>
    <t>Положения грузов, см</t>
  </si>
  <si>
    <t>25,6 гр</t>
  </si>
  <si>
    <t>Масса сдвига</t>
  </si>
  <si>
    <t>Радиус шкива</t>
  </si>
  <si>
    <t>Масса груза</t>
  </si>
  <si>
    <t>1 итерация</t>
  </si>
  <si>
    <t>0,4296+-0,0023</t>
  </si>
  <si>
    <t>k c^-1</t>
  </si>
  <si>
    <t>b0 рад/сек^2</t>
  </si>
  <si>
    <t>2 итерация</t>
  </si>
  <si>
    <t>3 итерация</t>
  </si>
  <si>
    <t>1,284+-0,004</t>
  </si>
  <si>
    <t>1,822+-0,0064</t>
  </si>
  <si>
    <t>4 итерация</t>
  </si>
  <si>
    <t>2,445+-0,0077</t>
  </si>
  <si>
    <t>1,006+-0,0035</t>
  </si>
  <si>
    <t>1,599+-0,004</t>
  </si>
  <si>
    <t>1,276+-0,006</t>
  </si>
  <si>
    <t>0,6633+-0,0027</t>
  </si>
  <si>
    <t>0,9559+-0,0035</t>
  </si>
  <si>
    <t>1,123+-0,0044</t>
  </si>
  <si>
    <t>0,8113+-0,004</t>
  </si>
  <si>
    <t>100 гр</t>
  </si>
  <si>
    <t>Расстояние от груза</t>
  </si>
  <si>
    <t>1,546+-0,01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</si>
</sst>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6D74-6AE8-40BC-B34E-A99AB34AB0F7}">
  <dimension ref="A1:O20"/>
  <sheetViews>
    <sheetView tabSelected="1" workbookViewId="0">
      <selection activeCell="G20" sqref="G20"/>
    </sheetView>
  </sheetViews>
  <sheetFormatPr defaultRowHeight="14.5" x14ac:dyDescent="0.35"/>
  <cols>
    <col min="1" max="1" width="25.54296875" customWidth="1"/>
    <col min="2" max="2" width="17.08984375" customWidth="1"/>
  </cols>
  <sheetData>
    <row r="1" spans="1:15" x14ac:dyDescent="0.35">
      <c r="A1" t="s">
        <v>0</v>
      </c>
      <c r="B1" t="s">
        <v>2</v>
      </c>
      <c r="C1" t="s">
        <v>3</v>
      </c>
      <c r="E1" t="s">
        <v>4</v>
      </c>
      <c r="F1" t="s">
        <v>5</v>
      </c>
      <c r="I1" t="s">
        <v>4</v>
      </c>
      <c r="J1" t="s">
        <v>9</v>
      </c>
      <c r="M1" t="s">
        <v>4</v>
      </c>
      <c r="N1" t="s">
        <v>10</v>
      </c>
    </row>
    <row r="2" spans="1:15" x14ac:dyDescent="0.35">
      <c r="A2">
        <f>11.2+1.6</f>
        <v>12.799999999999999</v>
      </c>
      <c r="B2" t="s">
        <v>1</v>
      </c>
      <c r="C2">
        <v>2</v>
      </c>
      <c r="E2">
        <v>27.1</v>
      </c>
      <c r="F2" t="s">
        <v>7</v>
      </c>
      <c r="G2">
        <f>-0.01128+- 0.0023</f>
        <v>-1.358E-2</v>
      </c>
      <c r="I2">
        <v>100</v>
      </c>
      <c r="J2" t="s">
        <v>7</v>
      </c>
      <c r="K2">
        <f>-0.01733+-0.0026</f>
        <v>-1.9930000000000003E-2</v>
      </c>
      <c r="M2">
        <v>150.30000000000001</v>
      </c>
      <c r="N2" t="s">
        <v>7</v>
      </c>
      <c r="O2">
        <f>-0.0164+-0.0026</f>
        <v>-1.9000000000000003E-2</v>
      </c>
    </row>
    <row r="3" spans="1:15" x14ac:dyDescent="0.35">
      <c r="A3">
        <f>10+1.6</f>
        <v>11.6</v>
      </c>
      <c r="F3" t="s">
        <v>8</v>
      </c>
      <c r="G3" t="s">
        <v>6</v>
      </c>
      <c r="J3" t="s">
        <v>8</v>
      </c>
      <c r="K3" t="s">
        <v>11</v>
      </c>
      <c r="N3" t="s">
        <v>8</v>
      </c>
      <c r="O3" t="s">
        <v>12</v>
      </c>
    </row>
    <row r="4" spans="1:15" x14ac:dyDescent="0.35">
      <c r="A4">
        <f>10.9+1.6</f>
        <v>12.5</v>
      </c>
    </row>
    <row r="5" spans="1:15" x14ac:dyDescent="0.35">
      <c r="A5">
        <f>9.9+1.6</f>
        <v>11.5</v>
      </c>
      <c r="E5" t="s">
        <v>4</v>
      </c>
      <c r="F5" t="s">
        <v>13</v>
      </c>
      <c r="I5" t="s">
        <v>4</v>
      </c>
      <c r="J5" t="s">
        <v>13</v>
      </c>
      <c r="M5" t="s">
        <v>4</v>
      </c>
      <c r="N5" t="s">
        <v>13</v>
      </c>
    </row>
    <row r="6" spans="1:15" x14ac:dyDescent="0.35">
      <c r="E6">
        <v>200</v>
      </c>
      <c r="F6" t="s">
        <v>7</v>
      </c>
      <c r="G6">
        <f>-0.0195+-0.0029</f>
        <v>-2.24E-2</v>
      </c>
      <c r="I6">
        <v>79</v>
      </c>
      <c r="J6" t="s">
        <v>7</v>
      </c>
      <c r="K6">
        <f>-0.01282+-0.0022</f>
        <v>-1.502E-2</v>
      </c>
      <c r="M6">
        <v>127</v>
      </c>
      <c r="N6" t="s">
        <v>7</v>
      </c>
      <c r="O6">
        <f>-0.01781+-0.002</f>
        <v>-1.9810000000000001E-2</v>
      </c>
    </row>
    <row r="7" spans="1:15" x14ac:dyDescent="0.35">
      <c r="F7" t="s">
        <v>8</v>
      </c>
      <c r="G7" t="s">
        <v>14</v>
      </c>
      <c r="J7" t="s">
        <v>8</v>
      </c>
      <c r="K7" t="s">
        <v>15</v>
      </c>
      <c r="N7" t="s">
        <v>8</v>
      </c>
      <c r="O7" t="s">
        <v>16</v>
      </c>
    </row>
    <row r="10" spans="1:15" x14ac:dyDescent="0.35">
      <c r="C10" t="s">
        <v>3</v>
      </c>
      <c r="E10" t="s">
        <v>4</v>
      </c>
      <c r="F10" t="s">
        <v>5</v>
      </c>
      <c r="I10" t="s">
        <v>4</v>
      </c>
      <c r="J10" t="s">
        <v>5</v>
      </c>
      <c r="M10" t="s">
        <v>4</v>
      </c>
      <c r="N10" t="s">
        <v>5</v>
      </c>
    </row>
    <row r="11" spans="1:15" x14ac:dyDescent="0.35">
      <c r="C11">
        <v>0.75</v>
      </c>
      <c r="E11">
        <v>200</v>
      </c>
      <c r="F11" t="s">
        <v>7</v>
      </c>
      <c r="G11">
        <f>-0.01857+- 0.0022</f>
        <v>-2.077E-2</v>
      </c>
      <c r="I11">
        <v>100</v>
      </c>
      <c r="J11" t="s">
        <v>7</v>
      </c>
      <c r="K11">
        <f>-0.01643+- 0.0014</f>
        <v>-1.7829999999999999E-2</v>
      </c>
      <c r="M11">
        <v>152</v>
      </c>
      <c r="N11" t="s">
        <v>7</v>
      </c>
      <c r="O11">
        <f>-0.01694+- 0.0015</f>
        <v>-1.8440000000000002E-2</v>
      </c>
    </row>
    <row r="12" spans="1:15" x14ac:dyDescent="0.35">
      <c r="F12" t="s">
        <v>8</v>
      </c>
      <c r="G12" t="s">
        <v>17</v>
      </c>
      <c r="J12" t="s">
        <v>8</v>
      </c>
      <c r="K12" t="s">
        <v>18</v>
      </c>
      <c r="N12" t="s">
        <v>8</v>
      </c>
      <c r="O12" t="s">
        <v>19</v>
      </c>
    </row>
    <row r="14" spans="1:15" x14ac:dyDescent="0.35">
      <c r="E14" t="s">
        <v>4</v>
      </c>
      <c r="F14" t="s">
        <v>5</v>
      </c>
      <c r="I14" t="s">
        <v>4</v>
      </c>
      <c r="J14" t="s">
        <v>5</v>
      </c>
    </row>
    <row r="15" spans="1:15" x14ac:dyDescent="0.35">
      <c r="E15">
        <v>179</v>
      </c>
      <c r="F15" t="s">
        <v>7</v>
      </c>
      <c r="G15">
        <f>-0.01812+- 0.0015</f>
        <v>-1.9620000000000002E-2</v>
      </c>
      <c r="I15">
        <v>127</v>
      </c>
      <c r="J15" t="s">
        <v>7</v>
      </c>
      <c r="K15">
        <f>-0.01621+- 0.0016</f>
        <v>-1.7809999999999999E-2</v>
      </c>
    </row>
    <row r="16" spans="1:15" x14ac:dyDescent="0.35">
      <c r="F16" t="s">
        <v>8</v>
      </c>
      <c r="G16" t="s">
        <v>20</v>
      </c>
      <c r="J16" t="s">
        <v>8</v>
      </c>
      <c r="K16" t="s">
        <v>21</v>
      </c>
    </row>
    <row r="18" spans="3:7" x14ac:dyDescent="0.35">
      <c r="C18" t="s">
        <v>4</v>
      </c>
      <c r="E18" t="s">
        <v>23</v>
      </c>
      <c r="F18" t="s">
        <v>5</v>
      </c>
    </row>
    <row r="19" spans="3:7" x14ac:dyDescent="0.35">
      <c r="C19" t="s">
        <v>22</v>
      </c>
      <c r="E19">
        <v>3</v>
      </c>
      <c r="F19" t="s">
        <v>7</v>
      </c>
      <c r="G19">
        <f>-0.03757+- 0.0046</f>
        <v>-4.2169999999999999E-2</v>
      </c>
    </row>
    <row r="20" spans="3:7" x14ac:dyDescent="0.35">
      <c r="F20" t="s">
        <v>8</v>
      </c>
      <c r="G2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Гусаров</dc:creator>
  <cp:lastModifiedBy>Николай Гусаров</cp:lastModifiedBy>
  <dcterms:created xsi:type="dcterms:W3CDTF">2020-10-20T09:44:07Z</dcterms:created>
  <dcterms:modified xsi:type="dcterms:W3CDTF">2020-10-20T21:14:32Z</dcterms:modified>
</cp:coreProperties>
</file>