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1.2.5/"/>
    </mc:Choice>
  </mc:AlternateContent>
  <xr:revisionPtr revIDLastSave="44" documentId="8_{83805E5A-878D-4B27-93EE-E533FA3896D3}" xr6:coauthVersionLast="45" xr6:coauthVersionMax="45" xr10:uidLastSave="{8BC3F847-DC53-4D2D-B739-E2A9947EC0BD}"/>
  <bookViews>
    <workbookView xWindow="14630" yWindow="1740" windowWidth="14400" windowHeight="7360" xr2:uid="{62A2CB7E-AF7B-4E26-885F-70281D5BB0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L3" i="1"/>
  <c r="L4" i="1"/>
  <c r="L5" i="1"/>
  <c r="L6" i="1"/>
  <c r="L7" i="1"/>
  <c r="L2" i="1"/>
  <c r="D3" i="1"/>
  <c r="D4" i="1"/>
  <c r="D5" i="1"/>
  <c r="D6" i="1"/>
  <c r="D7" i="1"/>
  <c r="D2" i="1"/>
  <c r="E3" i="1"/>
  <c r="E4" i="1"/>
  <c r="E5" i="1"/>
  <c r="E6" i="1"/>
  <c r="E7" i="1"/>
  <c r="E2" i="1"/>
  <c r="F3" i="1"/>
  <c r="F4" i="1"/>
  <c r="F5" i="1"/>
  <c r="F6" i="1"/>
  <c r="F7" i="1"/>
  <c r="F2" i="1"/>
  <c r="Q11" i="1"/>
  <c r="N11" i="1"/>
</calcChain>
</file>

<file path=xl/sharedStrings.xml><?xml version="1.0" encoding="utf-8"?>
<sst xmlns="http://schemas.openxmlformats.org/spreadsheetml/2006/main" count="17" uniqueCount="16">
  <si>
    <t>Против часов, смотря на рычаг</t>
  </si>
  <si>
    <t>масса, гр</t>
  </si>
  <si>
    <t>время</t>
  </si>
  <si>
    <t>обороты</t>
  </si>
  <si>
    <t>измерение момента импульса</t>
  </si>
  <si>
    <t>ротор</t>
  </si>
  <si>
    <t>период крутильных колеб.</t>
  </si>
  <si>
    <t>Цилиндр</t>
  </si>
  <si>
    <t>Радиус</t>
  </si>
  <si>
    <t>4 см</t>
  </si>
  <si>
    <t>Высота</t>
  </si>
  <si>
    <t>3,9 см</t>
  </si>
  <si>
    <t>Фигуры Лиссажу</t>
  </si>
  <si>
    <t>М, мН* м</t>
  </si>
  <si>
    <t>T,c</t>
  </si>
  <si>
    <t>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</si>
</sst>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Лист1!$D$2:$D$7</c:f>
              <c:numCache>
                <c:formatCode>General</c:formatCode>
                <c:ptCount val="6"/>
                <c:pt idx="0">
                  <c:v>48.330769230769228</c:v>
                </c:pt>
                <c:pt idx="1">
                  <c:v>87.263888888888886</c:v>
                </c:pt>
                <c:pt idx="2">
                  <c:v>109.7467248908297</c:v>
                </c:pt>
                <c:pt idx="3">
                  <c:v>137.58394160583941</c:v>
                </c:pt>
                <c:pt idx="4">
                  <c:v>168.67114093959731</c:v>
                </c:pt>
                <c:pt idx="5">
                  <c:v>214.19318181818181</c:v>
                </c:pt>
              </c:numCache>
            </c:numRef>
          </c:xVal>
          <c:yVal>
            <c:numRef>
              <c:f>Лист1!$J$2:$J$7</c:f>
              <c:numCache>
                <c:formatCode>General</c:formatCode>
                <c:ptCount val="6"/>
                <c:pt idx="0">
                  <c:v>1.5</c:v>
                </c:pt>
                <c:pt idx="1">
                  <c:v>2.2000000000000002</c:v>
                </c:pt>
                <c:pt idx="2">
                  <c:v>2.7</c:v>
                </c:pt>
                <c:pt idx="3">
                  <c:v>3.18</c:v>
                </c:pt>
                <c:pt idx="4">
                  <c:v>3.93</c:v>
                </c:pt>
                <c:pt idx="5">
                  <c:v>4.93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2-44D9-BC9A-A7782E111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959600"/>
        <c:axId val="2040955168"/>
      </c:scatterChart>
      <c:valAx>
        <c:axId val="183595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0955168"/>
        <c:crosses val="autoZero"/>
        <c:crossBetween val="midCat"/>
      </c:valAx>
      <c:valAx>
        <c:axId val="2040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95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8</xdr:row>
      <xdr:rowOff>60325</xdr:rowOff>
    </xdr:from>
    <xdr:to>
      <xdr:col>12</xdr:col>
      <xdr:colOff>342900</xdr:colOff>
      <xdr:row>23</xdr:row>
      <xdr:rowOff>41275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73D202-95BE-464A-ABD5-2D919C282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D49A-73F5-4FE8-B6F3-6F7C299F4E2A}">
  <dimension ref="A1:Q15"/>
  <sheetViews>
    <sheetView tabSelected="1" topLeftCell="D1" workbookViewId="0">
      <selection activeCell="K2" sqref="K2:K7"/>
    </sheetView>
  </sheetViews>
  <sheetFormatPr defaultRowHeight="14.5" x14ac:dyDescent="0.35"/>
  <cols>
    <col min="13" max="13" width="23.90625" customWidth="1"/>
    <col min="14" max="15" width="20.36328125" customWidth="1"/>
    <col min="16" max="16" width="14.90625" customWidth="1"/>
  </cols>
  <sheetData>
    <row r="1" spans="1:17" x14ac:dyDescent="0.35">
      <c r="A1" t="s">
        <v>0</v>
      </c>
      <c r="D1" t="s">
        <v>15</v>
      </c>
      <c r="E1" t="s">
        <v>14</v>
      </c>
      <c r="F1" t="s">
        <v>13</v>
      </c>
      <c r="G1" t="s">
        <v>1</v>
      </c>
      <c r="H1" t="s">
        <v>2</v>
      </c>
      <c r="I1" t="s">
        <v>3</v>
      </c>
      <c r="M1" t="s">
        <v>4</v>
      </c>
      <c r="N1" t="s">
        <v>5</v>
      </c>
      <c r="P1" t="s">
        <v>7</v>
      </c>
    </row>
    <row r="2" spans="1:17" x14ac:dyDescent="0.35">
      <c r="D2">
        <f>2*3.1415*1000/E2</f>
        <v>48.330769230769228</v>
      </c>
      <c r="E2">
        <f xml:space="preserve"> H2/I2</f>
        <v>130</v>
      </c>
      <c r="F2">
        <f>G2*10*11.9*10^(-2)</f>
        <v>91.63</v>
      </c>
      <c r="G2">
        <v>77</v>
      </c>
      <c r="H2">
        <v>130</v>
      </c>
      <c r="I2">
        <v>1</v>
      </c>
      <c r="J2">
        <v>1.5</v>
      </c>
      <c r="K2">
        <f>0.02*L2</f>
        <v>57.465599999999995</v>
      </c>
      <c r="L2">
        <f>2336*0.82*J2</f>
        <v>2873.2799999999997</v>
      </c>
      <c r="N2" t="s">
        <v>6</v>
      </c>
      <c r="P2" t="s">
        <v>8</v>
      </c>
      <c r="Q2" t="s">
        <v>6</v>
      </c>
    </row>
    <row r="3" spans="1:17" x14ac:dyDescent="0.35">
      <c r="D3">
        <f t="shared" ref="D3:D7" si="0">2*3.1415*1000/E3</f>
        <v>87.263888888888886</v>
      </c>
      <c r="E3">
        <f t="shared" ref="E3:E7" si="1" xml:space="preserve"> H3/I3</f>
        <v>72</v>
      </c>
      <c r="F3">
        <f t="shared" ref="F3:F7" si="2">G3*10*11.9*10^(-2)</f>
        <v>168.98</v>
      </c>
      <c r="G3">
        <v>142</v>
      </c>
      <c r="H3">
        <v>144</v>
      </c>
      <c r="I3">
        <v>2</v>
      </c>
      <c r="J3">
        <v>2.2000000000000002</v>
      </c>
      <c r="K3">
        <f t="shared" ref="K3:K7" si="3">0.02*L3</f>
        <v>84.282880000000006</v>
      </c>
      <c r="L3">
        <f t="shared" ref="L3:L7" si="4">2336*0.82*J3</f>
        <v>4214.1440000000002</v>
      </c>
      <c r="N3">
        <v>3.4</v>
      </c>
      <c r="P3" t="s">
        <v>9</v>
      </c>
      <c r="Q3">
        <v>4</v>
      </c>
    </row>
    <row r="4" spans="1:17" x14ac:dyDescent="0.35">
      <c r="D4">
        <f t="shared" si="0"/>
        <v>109.7467248908297</v>
      </c>
      <c r="E4">
        <f t="shared" si="1"/>
        <v>57.25</v>
      </c>
      <c r="F4">
        <f t="shared" si="2"/>
        <v>209.44</v>
      </c>
      <c r="G4">
        <v>176</v>
      </c>
      <c r="H4">
        <v>229</v>
      </c>
      <c r="I4">
        <v>4</v>
      </c>
      <c r="J4">
        <v>2.7</v>
      </c>
      <c r="K4">
        <f t="shared" si="3"/>
        <v>103.43808000000001</v>
      </c>
      <c r="L4">
        <f t="shared" si="4"/>
        <v>5171.9040000000005</v>
      </c>
      <c r="N4">
        <v>3.2</v>
      </c>
      <c r="P4" t="s">
        <v>10</v>
      </c>
      <c r="Q4">
        <v>4.0999999999999996</v>
      </c>
    </row>
    <row r="5" spans="1:17" x14ac:dyDescent="0.35">
      <c r="D5">
        <f t="shared" si="0"/>
        <v>137.58394160583941</v>
      </c>
      <c r="E5">
        <f t="shared" si="1"/>
        <v>45.666666666666664</v>
      </c>
      <c r="F5">
        <f t="shared" si="2"/>
        <v>261.8</v>
      </c>
      <c r="G5">
        <v>220</v>
      </c>
      <c r="H5">
        <v>137</v>
      </c>
      <c r="I5">
        <v>3</v>
      </c>
      <c r="J5">
        <v>3.18</v>
      </c>
      <c r="K5">
        <f t="shared" si="3"/>
        <v>121.82707200000002</v>
      </c>
      <c r="L5">
        <f t="shared" si="4"/>
        <v>6091.3536000000004</v>
      </c>
      <c r="N5">
        <v>3.2</v>
      </c>
      <c r="P5" t="s">
        <v>11</v>
      </c>
      <c r="Q5">
        <v>3.9</v>
      </c>
    </row>
    <row r="6" spans="1:17" x14ac:dyDescent="0.35">
      <c r="D6">
        <f t="shared" si="0"/>
        <v>168.67114093959731</v>
      </c>
      <c r="E6">
        <f t="shared" si="1"/>
        <v>37.25</v>
      </c>
      <c r="F6">
        <f t="shared" si="2"/>
        <v>327.25</v>
      </c>
      <c r="G6">
        <v>275</v>
      </c>
      <c r="H6">
        <v>149</v>
      </c>
      <c r="I6">
        <v>4</v>
      </c>
      <c r="J6">
        <v>3.93</v>
      </c>
      <c r="K6">
        <f t="shared" si="3"/>
        <v>150.55987200000001</v>
      </c>
      <c r="L6">
        <f t="shared" si="4"/>
        <v>7527.9935999999998</v>
      </c>
      <c r="N6">
        <v>3.1</v>
      </c>
      <c r="Q6">
        <v>4.3</v>
      </c>
    </row>
    <row r="7" spans="1:17" x14ac:dyDescent="0.35">
      <c r="D7">
        <f t="shared" si="0"/>
        <v>214.19318181818181</v>
      </c>
      <c r="E7">
        <f t="shared" si="1"/>
        <v>29.333333333333332</v>
      </c>
      <c r="F7">
        <f t="shared" si="2"/>
        <v>408.17</v>
      </c>
      <c r="G7">
        <v>343</v>
      </c>
      <c r="H7">
        <v>88</v>
      </c>
      <c r="I7">
        <v>3</v>
      </c>
      <c r="J7">
        <v>4.93</v>
      </c>
      <c r="K7">
        <f t="shared" si="3"/>
        <v>188.870272</v>
      </c>
      <c r="L7">
        <f t="shared" si="4"/>
        <v>9443.5136000000002</v>
      </c>
      <c r="N7">
        <v>3.3</v>
      </c>
      <c r="Q7">
        <v>3.8</v>
      </c>
    </row>
    <row r="8" spans="1:17" x14ac:dyDescent="0.35">
      <c r="N8">
        <v>3.1</v>
      </c>
      <c r="Q8">
        <v>4.3</v>
      </c>
    </row>
    <row r="9" spans="1:17" x14ac:dyDescent="0.35">
      <c r="N9">
        <v>3.1</v>
      </c>
      <c r="Q9">
        <v>3.9</v>
      </c>
    </row>
    <row r="10" spans="1:17" x14ac:dyDescent="0.35">
      <c r="N10">
        <v>3.3</v>
      </c>
      <c r="Q10">
        <v>4</v>
      </c>
    </row>
    <row r="11" spans="1:17" x14ac:dyDescent="0.35">
      <c r="N11" s="1">
        <f>AVERAGE(N3:N10)</f>
        <v>3.2125000000000004</v>
      </c>
      <c r="Q11" s="1">
        <f>AVERAGE(Q3:Q10)</f>
        <v>4.0374999999999996</v>
      </c>
    </row>
    <row r="12" spans="1:17" x14ac:dyDescent="0.35">
      <c r="G12" t="s">
        <v>12</v>
      </c>
    </row>
    <row r="14" spans="1:17" x14ac:dyDescent="0.35">
      <c r="G14">
        <v>400.02</v>
      </c>
    </row>
    <row r="15" spans="1:17" x14ac:dyDescent="0.35">
      <c r="G15">
        <v>400.01100000000002</v>
      </c>
    </row>
  </sheetData>
  <sortState xmlns:xlrd2="http://schemas.microsoft.com/office/spreadsheetml/2017/richdata2" ref="G2:J7">
    <sortCondition ref="G2:G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2020-11-03T09:28:04Z</dcterms:created>
  <dcterms:modified xsi:type="dcterms:W3CDTF">2020-11-08T17:29:12Z</dcterms:modified>
</cp:coreProperties>
</file>