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a66679153b94dc/Физтех/Лабы/1.3.3/"/>
    </mc:Choice>
  </mc:AlternateContent>
  <xr:revisionPtr revIDLastSave="6" documentId="8_{BB9C8432-0855-496E-A77E-7558F1135737}" xr6:coauthVersionLast="46" xr6:coauthVersionMax="46" xr10:uidLastSave="{7A5C2383-62F3-45A6-8756-D3D44019648C}"/>
  <bookViews>
    <workbookView xWindow="-110" yWindow="-110" windowWidth="19420" windowHeight="10420" xr2:uid="{EE26AFF3-C480-4E75-9289-DF132CB548D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6" i="1" l="1"/>
  <c r="J23" i="1"/>
  <c r="I23" i="1"/>
  <c r="I22" i="1"/>
  <c r="I21" i="1"/>
  <c r="I20" i="1"/>
  <c r="I19" i="1"/>
  <c r="E23" i="1"/>
  <c r="D20" i="1"/>
  <c r="D21" i="1"/>
  <c r="D22" i="1"/>
  <c r="D23" i="1"/>
  <c r="D24" i="1"/>
  <c r="D19" i="1"/>
  <c r="B19" i="1"/>
  <c r="F8" i="1"/>
  <c r="D14" i="1"/>
  <c r="B14" i="1"/>
  <c r="A14" i="1"/>
  <c r="D13" i="1"/>
  <c r="B13" i="1"/>
  <c r="A13" i="1"/>
  <c r="B12" i="1"/>
  <c r="D12" i="1"/>
  <c r="A12" i="1"/>
  <c r="B11" i="1"/>
  <c r="D11" i="1"/>
  <c r="A11" i="1"/>
  <c r="B10" i="1"/>
  <c r="D7" i="1"/>
  <c r="D8" i="1"/>
  <c r="D9" i="1"/>
  <c r="D10" i="1"/>
  <c r="D6" i="1"/>
  <c r="A10" i="1"/>
  <c r="B9" i="1"/>
  <c r="A9" i="1"/>
  <c r="B8" i="1"/>
  <c r="A8" i="1"/>
  <c r="B7" i="1"/>
  <c r="A7" i="1"/>
  <c r="B6" i="1"/>
</calcChain>
</file>

<file path=xl/sharedStrings.xml><?xml version="1.0" encoding="utf-8"?>
<sst xmlns="http://schemas.openxmlformats.org/spreadsheetml/2006/main" count="26" uniqueCount="15">
  <si>
    <t>T</t>
  </si>
  <si>
    <t>град</t>
  </si>
  <si>
    <t>влажность</t>
  </si>
  <si>
    <t>мм</t>
  </si>
  <si>
    <t>d</t>
  </si>
  <si>
    <t>\delta h, см</t>
  </si>
  <si>
    <t>Q, л/c</t>
  </si>
  <si>
    <t>\Delta P, дел</t>
  </si>
  <si>
    <t>\Delta P, Па</t>
  </si>
  <si>
    <t>l</t>
  </si>
  <si>
    <t>см</t>
  </si>
  <si>
    <t>\delta h</t>
  </si>
  <si>
    <t>Ламинарное течение:</t>
  </si>
  <si>
    <t>Q</t>
  </si>
  <si>
    <t>L, см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</si>
</sst>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1ADF5-7F9E-47A3-A69E-C9959049EE61}">
  <dimension ref="A1:J24"/>
  <sheetViews>
    <sheetView tabSelected="1" workbookViewId="0">
      <selection activeCell="B6" activeCellId="1" sqref="A6:A14 B6:B14"/>
    </sheetView>
  </sheetViews>
  <sheetFormatPr defaultRowHeight="14.5" x14ac:dyDescent="0.35"/>
  <sheetData>
    <row r="1" spans="1:6" x14ac:dyDescent="0.35">
      <c r="A1" t="s">
        <v>0</v>
      </c>
      <c r="B1">
        <v>21</v>
      </c>
      <c r="C1" t="s">
        <v>1</v>
      </c>
    </row>
    <row r="2" spans="1:6" x14ac:dyDescent="0.35">
      <c r="A2" t="s">
        <v>2</v>
      </c>
      <c r="B2">
        <v>74</v>
      </c>
    </row>
    <row r="4" spans="1:6" x14ac:dyDescent="0.35">
      <c r="A4" t="s">
        <v>4</v>
      </c>
      <c r="B4">
        <v>3.95</v>
      </c>
      <c r="C4" t="s">
        <v>3</v>
      </c>
      <c r="D4" t="s">
        <v>9</v>
      </c>
      <c r="E4">
        <v>50</v>
      </c>
      <c r="F4" t="s">
        <v>10</v>
      </c>
    </row>
    <row r="5" spans="1:6" x14ac:dyDescent="0.35">
      <c r="A5" t="s">
        <v>5</v>
      </c>
      <c r="B5" t="s">
        <v>6</v>
      </c>
      <c r="C5" t="s">
        <v>7</v>
      </c>
      <c r="D5" t="s">
        <v>8</v>
      </c>
    </row>
    <row r="6" spans="1:6" x14ac:dyDescent="0.35">
      <c r="A6">
        <f>18.5-16.8</f>
        <v>1.6999999999999993</v>
      </c>
      <c r="B6" s="1">
        <f>1/30</f>
        <v>3.3333333333333333E-2</v>
      </c>
      <c r="D6">
        <f>C6*0.2*9.81</f>
        <v>0</v>
      </c>
    </row>
    <row r="7" spans="1:6" x14ac:dyDescent="0.35">
      <c r="A7">
        <f>19.5-15.8</f>
        <v>3.6999999999999993</v>
      </c>
      <c r="B7">
        <f>1.84/30</f>
        <v>6.1333333333333337E-2</v>
      </c>
      <c r="C7" s="2">
        <v>50</v>
      </c>
      <c r="D7">
        <f t="shared" ref="D7:D14" si="0">C7*0.2*9.81</f>
        <v>98.100000000000009</v>
      </c>
    </row>
    <row r="8" spans="1:6" x14ac:dyDescent="0.35">
      <c r="A8">
        <f>20.8-14.5</f>
        <v>6.3000000000000007</v>
      </c>
      <c r="B8">
        <f>2.7/30</f>
        <v>9.0000000000000011E-2</v>
      </c>
      <c r="C8">
        <v>74</v>
      </c>
      <c r="D8">
        <f t="shared" si="0"/>
        <v>145.18800000000002</v>
      </c>
      <c r="F8">
        <f>0.063*10*1000</f>
        <v>630</v>
      </c>
    </row>
    <row r="9" spans="1:6" x14ac:dyDescent="0.35">
      <c r="A9">
        <f>22-13.2</f>
        <v>8.8000000000000007</v>
      </c>
      <c r="B9">
        <f>3.2/30</f>
        <v>0.10666666666666667</v>
      </c>
      <c r="C9">
        <v>121</v>
      </c>
      <c r="D9">
        <f t="shared" si="0"/>
        <v>237.40200000000004</v>
      </c>
    </row>
    <row r="10" spans="1:6" x14ac:dyDescent="0.35">
      <c r="A10">
        <f>23.1-12.3</f>
        <v>10.8</v>
      </c>
      <c r="B10">
        <f>3.5/30</f>
        <v>0.11666666666666667</v>
      </c>
      <c r="C10">
        <v>152</v>
      </c>
      <c r="D10">
        <f t="shared" si="0"/>
        <v>298.22400000000005</v>
      </c>
    </row>
    <row r="11" spans="1:6" x14ac:dyDescent="0.35">
      <c r="A11">
        <f>24.2-11.3</f>
        <v>12.899999999999999</v>
      </c>
      <c r="B11">
        <f>3.9/30</f>
        <v>0.13</v>
      </c>
      <c r="C11">
        <v>186</v>
      </c>
      <c r="D11">
        <f t="shared" si="0"/>
        <v>364.93200000000007</v>
      </c>
    </row>
    <row r="12" spans="1:6" x14ac:dyDescent="0.35">
      <c r="A12">
        <f>25.7-9.7</f>
        <v>16</v>
      </c>
      <c r="B12">
        <f>4.3/30</f>
        <v>0.14333333333333334</v>
      </c>
      <c r="C12">
        <v>232</v>
      </c>
      <c r="D12">
        <f t="shared" si="0"/>
        <v>455.18400000000008</v>
      </c>
    </row>
    <row r="13" spans="1:6" x14ac:dyDescent="0.35">
      <c r="A13">
        <f>24.7-10.6</f>
        <v>14.1</v>
      </c>
      <c r="B13">
        <f>4/30</f>
        <v>0.13333333333333333</v>
      </c>
      <c r="C13">
        <v>200</v>
      </c>
      <c r="D13">
        <f t="shared" si="0"/>
        <v>392.40000000000003</v>
      </c>
    </row>
    <row r="14" spans="1:6" x14ac:dyDescent="0.35">
      <c r="A14">
        <f>27-8.4</f>
        <v>18.600000000000001</v>
      </c>
      <c r="B14">
        <f>4.6/30</f>
        <v>0.15333333333333332</v>
      </c>
      <c r="C14">
        <v>267</v>
      </c>
      <c r="D14">
        <f t="shared" si="0"/>
        <v>523.85400000000004</v>
      </c>
    </row>
    <row r="16" spans="1:6" x14ac:dyDescent="0.35">
      <c r="A16" t="s">
        <v>4</v>
      </c>
      <c r="B16">
        <v>3.95</v>
      </c>
      <c r="C16" t="s">
        <v>3</v>
      </c>
      <c r="D16" t="s">
        <v>9</v>
      </c>
      <c r="E16">
        <v>100</v>
      </c>
      <c r="F16" t="s">
        <v>10</v>
      </c>
    </row>
    <row r="17" spans="1:10" x14ac:dyDescent="0.35">
      <c r="A17" t="s">
        <v>12</v>
      </c>
      <c r="D17" t="s">
        <v>4</v>
      </c>
      <c r="E17">
        <v>3.95</v>
      </c>
      <c r="F17" t="s">
        <v>3</v>
      </c>
      <c r="H17" t="s">
        <v>4</v>
      </c>
      <c r="I17">
        <v>5.05</v>
      </c>
      <c r="J17" t="s">
        <v>3</v>
      </c>
    </row>
    <row r="18" spans="1:10" x14ac:dyDescent="0.35">
      <c r="A18" t="s">
        <v>11</v>
      </c>
      <c r="B18" t="s">
        <v>13</v>
      </c>
      <c r="C18" t="s">
        <v>7</v>
      </c>
      <c r="E18" t="s">
        <v>14</v>
      </c>
      <c r="H18" t="s">
        <v>7</v>
      </c>
      <c r="J18" t="s">
        <v>14</v>
      </c>
    </row>
    <row r="19" spans="1:10" x14ac:dyDescent="0.35">
      <c r="A19">
        <v>4.7</v>
      </c>
      <c r="B19">
        <f>2.1/30</f>
        <v>7.0000000000000007E-2</v>
      </c>
      <c r="C19">
        <v>55</v>
      </c>
      <c r="D19">
        <f t="shared" ref="D19:D24" si="1">C19*0.2*9.81</f>
        <v>107.91000000000001</v>
      </c>
      <c r="E19">
        <v>50</v>
      </c>
      <c r="H19">
        <v>43</v>
      </c>
      <c r="I19">
        <f t="shared" ref="I19:I23" si="2">H19*0.2*9.81</f>
        <v>84.366</v>
      </c>
      <c r="J19">
        <v>11.5</v>
      </c>
    </row>
    <row r="20" spans="1:10" x14ac:dyDescent="0.35">
      <c r="C20">
        <v>45</v>
      </c>
      <c r="D20">
        <f t="shared" si="1"/>
        <v>88.29</v>
      </c>
      <c r="E20">
        <v>40</v>
      </c>
      <c r="H20">
        <v>25</v>
      </c>
      <c r="I20">
        <f t="shared" si="2"/>
        <v>49.050000000000004</v>
      </c>
      <c r="J20">
        <v>30</v>
      </c>
    </row>
    <row r="21" spans="1:10" x14ac:dyDescent="0.35">
      <c r="C21">
        <v>65</v>
      </c>
      <c r="D21">
        <f t="shared" si="1"/>
        <v>127.53</v>
      </c>
      <c r="E21">
        <v>30</v>
      </c>
      <c r="H21">
        <v>54</v>
      </c>
      <c r="I21">
        <f t="shared" si="2"/>
        <v>105.94800000000001</v>
      </c>
      <c r="J21">
        <v>40</v>
      </c>
    </row>
    <row r="22" spans="1:10" x14ac:dyDescent="0.35">
      <c r="C22">
        <v>37</v>
      </c>
      <c r="D22">
        <f t="shared" si="1"/>
        <v>72.594000000000008</v>
      </c>
      <c r="E22">
        <v>11.5</v>
      </c>
      <c r="H22">
        <v>50</v>
      </c>
      <c r="I22">
        <f t="shared" si="2"/>
        <v>98.100000000000009</v>
      </c>
      <c r="J22">
        <v>50</v>
      </c>
    </row>
    <row r="23" spans="1:10" x14ac:dyDescent="0.35">
      <c r="C23">
        <v>200</v>
      </c>
      <c r="D23">
        <f t="shared" si="1"/>
        <v>392.40000000000003</v>
      </c>
      <c r="E23">
        <f>11.5+30+40+50</f>
        <v>131.5</v>
      </c>
      <c r="H23">
        <v>175</v>
      </c>
      <c r="I23">
        <f t="shared" si="2"/>
        <v>343.35</v>
      </c>
      <c r="J23">
        <f>30+50+40+11.5</f>
        <v>131.5</v>
      </c>
    </row>
    <row r="24" spans="1:10" x14ac:dyDescent="0.35">
      <c r="D24">
        <f t="shared" si="1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 Гусаров</dc:creator>
  <cp:lastModifiedBy>Николай Гусаров</cp:lastModifiedBy>
  <dcterms:created xsi:type="dcterms:W3CDTF">2021-04-19T12:56:03Z</dcterms:created>
  <dcterms:modified xsi:type="dcterms:W3CDTF">2021-04-26T13:15:00Z</dcterms:modified>
</cp:coreProperties>
</file>