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ya\OneDrive\Физтех\Лабы\2.5.1\"/>
    </mc:Choice>
  </mc:AlternateContent>
  <xr:revisionPtr revIDLastSave="0" documentId="8_{80B051B3-F9CD-4D60-81C0-8B777B2DC33F}" xr6:coauthVersionLast="46" xr6:coauthVersionMax="46" xr10:uidLastSave="{00000000-0000-0000-0000-000000000000}"/>
  <bookViews>
    <workbookView xWindow="-110" yWindow="-110" windowWidth="19420" windowHeight="10420" xr2:uid="{BB3518F4-5D02-4481-8B55-935ECD0D086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C28" i="1"/>
  <c r="C21" i="1"/>
  <c r="C22" i="1"/>
  <c r="C23" i="1"/>
  <c r="C24" i="1"/>
  <c r="C25" i="1"/>
  <c r="C26" i="1"/>
  <c r="C27" i="1"/>
  <c r="C20" i="1"/>
  <c r="E14" i="1"/>
  <c r="D26" i="1" s="1"/>
  <c r="E26" i="1" s="1"/>
  <c r="E2" i="1"/>
  <c r="E6" i="1" s="1"/>
  <c r="G2" i="1" s="1"/>
  <c r="E3" i="1"/>
  <c r="E4" i="1"/>
  <c r="E5" i="1"/>
  <c r="G6" i="1"/>
  <c r="C3" i="1"/>
  <c r="C4" i="1"/>
  <c r="C5" i="1"/>
  <c r="C2" i="1"/>
  <c r="D23" i="1" l="1"/>
  <c r="E23" i="1" s="1"/>
  <c r="D25" i="1"/>
  <c r="E25" i="1" s="1"/>
  <c r="D24" i="1"/>
  <c r="E24" i="1" s="1"/>
  <c r="D22" i="1"/>
  <c r="E22" i="1" s="1"/>
  <c r="D28" i="1"/>
  <c r="E28" i="1" s="1"/>
  <c r="D21" i="1"/>
  <c r="E21" i="1" s="1"/>
  <c r="D20" i="1"/>
  <c r="E20" i="1" s="1"/>
  <c r="D27" i="1"/>
  <c r="E27" i="1" s="1"/>
</calcChain>
</file>

<file path=xl/sharedStrings.xml><?xml version="1.0" encoding="utf-8"?>
<sst xmlns="http://schemas.openxmlformats.org/spreadsheetml/2006/main" count="24" uniqueCount="21">
  <si>
    <t>1 Пункт</t>
  </si>
  <si>
    <t>мм</t>
  </si>
  <si>
    <t>диаметр по микроскопу</t>
  </si>
  <si>
    <t>2 Пункт</t>
  </si>
  <si>
    <t>P1</t>
  </si>
  <si>
    <t>дел</t>
  </si>
  <si>
    <t xml:space="preserve">h1 </t>
  </si>
  <si>
    <t>см</t>
  </si>
  <si>
    <t xml:space="preserve">3 Пункт </t>
  </si>
  <si>
    <t>h2</t>
  </si>
  <si>
    <t>p2</t>
  </si>
  <si>
    <t>4 Пункт</t>
  </si>
  <si>
    <t>T, град С</t>
  </si>
  <si>
    <t>T_ком</t>
  </si>
  <si>
    <t>Иголка снизу</t>
  </si>
  <si>
    <t>pgh</t>
  </si>
  <si>
    <t>P_2, Па</t>
  </si>
  <si>
    <t>Р_2, дел</t>
  </si>
  <si>
    <t>\Delta_P, Па</t>
  </si>
  <si>
    <t>\sigma, H/м</t>
  </si>
  <si>
    <t>\delta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</si>
</sst>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022D-33AB-4EFA-86D4-6C4B609F9170}">
  <dimension ref="A1:H28"/>
  <sheetViews>
    <sheetView tabSelected="1" zoomScale="120" workbookViewId="0">
      <selection activeCell="B3" sqref="B3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>
        <v>38.5</v>
      </c>
      <c r="B2">
        <v>46</v>
      </c>
      <c r="C2">
        <f>B2-A2</f>
        <v>7.5</v>
      </c>
      <c r="E2">
        <f>9.81*0.2*B2</f>
        <v>90.25200000000001</v>
      </c>
      <c r="G2">
        <f>22.75*2/E6</f>
        <v>0.51534715143277821</v>
      </c>
      <c r="H2" t="s">
        <v>1</v>
      </c>
    </row>
    <row r="3" spans="1:8" x14ac:dyDescent="0.35">
      <c r="A3">
        <v>38</v>
      </c>
      <c r="B3">
        <v>45.5</v>
      </c>
      <c r="C3">
        <f t="shared" ref="C3:C5" si="0">B3-A3</f>
        <v>7.5</v>
      </c>
      <c r="E3">
        <f t="shared" ref="E3:E5" si="1">9.81*0.2*B3</f>
        <v>89.271000000000015</v>
      </c>
    </row>
    <row r="4" spans="1:8" x14ac:dyDescent="0.35">
      <c r="A4">
        <v>39</v>
      </c>
      <c r="B4">
        <v>44.5</v>
      </c>
      <c r="C4">
        <f t="shared" si="0"/>
        <v>5.5</v>
      </c>
      <c r="E4">
        <f t="shared" si="1"/>
        <v>87.309000000000012</v>
      </c>
      <c r="G4" t="s">
        <v>2</v>
      </c>
    </row>
    <row r="5" spans="1:8" x14ac:dyDescent="0.35">
      <c r="A5">
        <v>38.5</v>
      </c>
      <c r="B5">
        <v>44</v>
      </c>
      <c r="C5">
        <f t="shared" si="0"/>
        <v>5.5</v>
      </c>
      <c r="E5">
        <f t="shared" si="1"/>
        <v>86.328000000000003</v>
      </c>
      <c r="G5">
        <v>1.05</v>
      </c>
      <c r="H5" t="s">
        <v>1</v>
      </c>
    </row>
    <row r="6" spans="1:8" x14ac:dyDescent="0.35">
      <c r="E6">
        <f>AVERAGE(E2:E5)</f>
        <v>88.29000000000002</v>
      </c>
      <c r="G6">
        <f>G5/2</f>
        <v>0.52500000000000002</v>
      </c>
    </row>
    <row r="10" spans="1:8" x14ac:dyDescent="0.35">
      <c r="A10" t="s">
        <v>3</v>
      </c>
    </row>
    <row r="11" spans="1:8" x14ac:dyDescent="0.35">
      <c r="A11" t="s">
        <v>4</v>
      </c>
      <c r="B11">
        <v>139</v>
      </c>
      <c r="C11" t="s">
        <v>5</v>
      </c>
      <c r="D11" t="s">
        <v>20</v>
      </c>
      <c r="E11">
        <f xml:space="preserve"> (B15-B11)*0.2*9.81/1000*10</f>
        <v>0.85347000000000006</v>
      </c>
    </row>
    <row r="12" spans="1:8" x14ac:dyDescent="0.35">
      <c r="A12" t="s">
        <v>6</v>
      </c>
      <c r="B12">
        <v>6.25</v>
      </c>
      <c r="C12" t="s">
        <v>7</v>
      </c>
      <c r="E12">
        <f>B16-B12</f>
        <v>0.84999999999999964</v>
      </c>
    </row>
    <row r="14" spans="1:8" x14ac:dyDescent="0.35">
      <c r="A14" t="s">
        <v>8</v>
      </c>
      <c r="D14" t="s">
        <v>15</v>
      </c>
      <c r="E14">
        <f>(B16-B12)*0.01*1000*9.81</f>
        <v>83.384999999999962</v>
      </c>
    </row>
    <row r="15" spans="1:8" x14ac:dyDescent="0.35">
      <c r="A15" t="s">
        <v>10</v>
      </c>
      <c r="B15">
        <v>182.5</v>
      </c>
      <c r="C15" t="s">
        <v>5</v>
      </c>
    </row>
    <row r="16" spans="1:8" x14ac:dyDescent="0.35">
      <c r="A16" t="s">
        <v>9</v>
      </c>
      <c r="B16">
        <v>7.1</v>
      </c>
      <c r="C16" t="s">
        <v>7</v>
      </c>
    </row>
    <row r="17" spans="1:6" x14ac:dyDescent="0.35">
      <c r="E17" t="s">
        <v>13</v>
      </c>
      <c r="F17">
        <v>24</v>
      </c>
    </row>
    <row r="18" spans="1:6" x14ac:dyDescent="0.35">
      <c r="A18" t="s">
        <v>11</v>
      </c>
      <c r="B18" t="s">
        <v>14</v>
      </c>
    </row>
    <row r="19" spans="1:6" x14ac:dyDescent="0.35">
      <c r="A19" t="s">
        <v>12</v>
      </c>
      <c r="B19" t="s">
        <v>17</v>
      </c>
      <c r="C19" t="s">
        <v>16</v>
      </c>
      <c r="D19" t="s">
        <v>18</v>
      </c>
      <c r="E19" t="s">
        <v>19</v>
      </c>
    </row>
    <row r="20" spans="1:6" x14ac:dyDescent="0.35">
      <c r="A20">
        <v>24</v>
      </c>
      <c r="B20">
        <v>183</v>
      </c>
      <c r="C20">
        <f>B20*9.81*0.2</f>
        <v>359.04600000000005</v>
      </c>
      <c r="D20">
        <f>C20-$E$14</f>
        <v>275.66100000000006</v>
      </c>
      <c r="E20">
        <f>D20*$G$6/2</f>
        <v>72.361012500000015</v>
      </c>
    </row>
    <row r="21" spans="1:6" x14ac:dyDescent="0.35">
      <c r="A21">
        <v>30</v>
      </c>
      <c r="B21">
        <v>181</v>
      </c>
      <c r="C21">
        <f t="shared" ref="C21:C28" si="2">B21*9.81*0.2</f>
        <v>355.12200000000007</v>
      </c>
      <c r="D21">
        <f t="shared" ref="D21:D28" si="3">C21-$E$14</f>
        <v>271.73700000000008</v>
      </c>
      <c r="E21">
        <f t="shared" ref="E21:E29" si="4">D21*$G$6/2</f>
        <v>71.330962500000027</v>
      </c>
    </row>
    <row r="22" spans="1:6" x14ac:dyDescent="0.35">
      <c r="A22">
        <v>35</v>
      </c>
      <c r="B22">
        <v>181.5</v>
      </c>
      <c r="C22">
        <f t="shared" si="2"/>
        <v>356.10300000000007</v>
      </c>
      <c r="D22">
        <f t="shared" si="3"/>
        <v>272.71800000000007</v>
      </c>
      <c r="E22">
        <f t="shared" si="4"/>
        <v>71.588475000000017</v>
      </c>
    </row>
    <row r="23" spans="1:6" x14ac:dyDescent="0.35">
      <c r="A23">
        <v>40</v>
      </c>
      <c r="B23">
        <v>180</v>
      </c>
      <c r="C23">
        <f t="shared" si="2"/>
        <v>353.16000000000008</v>
      </c>
      <c r="D23">
        <f t="shared" si="3"/>
        <v>269.77500000000009</v>
      </c>
      <c r="E23">
        <f t="shared" si="4"/>
        <v>70.815937500000032</v>
      </c>
    </row>
    <row r="24" spans="1:6" x14ac:dyDescent="0.35">
      <c r="A24">
        <v>45</v>
      </c>
      <c r="B24">
        <v>179</v>
      </c>
      <c r="C24">
        <f t="shared" si="2"/>
        <v>351.19800000000004</v>
      </c>
      <c r="D24">
        <f t="shared" si="3"/>
        <v>267.8130000000001</v>
      </c>
      <c r="E24">
        <f t="shared" si="4"/>
        <v>70.300912500000024</v>
      </c>
    </row>
    <row r="25" spans="1:6" x14ac:dyDescent="0.35">
      <c r="A25">
        <v>50</v>
      </c>
      <c r="B25">
        <v>177</v>
      </c>
      <c r="C25">
        <f t="shared" si="2"/>
        <v>347.27400000000006</v>
      </c>
      <c r="D25">
        <f t="shared" si="3"/>
        <v>263.88900000000012</v>
      </c>
      <c r="E25">
        <f t="shared" si="4"/>
        <v>69.270862500000035</v>
      </c>
    </row>
    <row r="26" spans="1:6" x14ac:dyDescent="0.35">
      <c r="A26">
        <v>55</v>
      </c>
      <c r="B26">
        <v>176</v>
      </c>
      <c r="C26">
        <f t="shared" si="2"/>
        <v>345.31200000000007</v>
      </c>
      <c r="D26">
        <f t="shared" si="3"/>
        <v>261.92700000000013</v>
      </c>
      <c r="E26">
        <f t="shared" si="4"/>
        <v>68.755837500000041</v>
      </c>
    </row>
    <row r="27" spans="1:6" x14ac:dyDescent="0.35">
      <c r="A27">
        <v>60</v>
      </c>
      <c r="B27">
        <v>175</v>
      </c>
      <c r="C27">
        <f t="shared" si="2"/>
        <v>343.35</v>
      </c>
      <c r="D27">
        <f t="shared" si="3"/>
        <v>259.96500000000003</v>
      </c>
      <c r="E27">
        <f t="shared" si="4"/>
        <v>68.240812500000018</v>
      </c>
    </row>
    <row r="28" spans="1:6" x14ac:dyDescent="0.35">
      <c r="A28">
        <v>50</v>
      </c>
      <c r="B28">
        <v>177</v>
      </c>
      <c r="C28">
        <f t="shared" si="2"/>
        <v>347.27400000000006</v>
      </c>
      <c r="D28">
        <f t="shared" si="3"/>
        <v>263.88900000000012</v>
      </c>
      <c r="E28">
        <f t="shared" si="4"/>
        <v>69.270862500000035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2021-04-05T13:05:45Z</dcterms:created>
  <dcterms:modified xsi:type="dcterms:W3CDTF">2021-04-05T17:09:06Z</dcterms:modified>
</cp:coreProperties>
</file>