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-HCMUS\Courses\CCKCPM\Deadline\TH\Tuan02\"/>
    </mc:Choice>
  </mc:AlternateContent>
  <xr:revisionPtr revIDLastSave="0" documentId="13_ncr:1_{C8CDB8EB-EAE0-466D-BF7A-36D861289929}" xr6:coauthVersionLast="44" xr6:coauthVersionMax="45" xr10:uidLastSave="{00000000-0000-0000-0000-000000000000}"/>
  <bookViews>
    <workbookView xWindow="-108" yWindow="-108" windowWidth="23256" windowHeight="12576" activeTab="1" xr2:uid="{F1B0070A-A653-9E46-9B39-21C1C00CBB5D}"/>
  </bookViews>
  <sheets>
    <sheet name="Self-Assessment" sheetId="4" r:id="rId1"/>
    <sheet name="TCs coverage partitions" sheetId="1" r:id="rId2"/>
    <sheet name="Minimum set of TCs" sheetId="2" r:id="rId3"/>
    <sheet name="Boundary Value TCs - Robustn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5" i="3" l="1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J40" i="2"/>
  <c r="J41" i="2"/>
  <c r="J42" i="2"/>
  <c r="J43" i="2"/>
  <c r="J44" i="2"/>
  <c r="J45" i="2"/>
  <c r="J53" i="2"/>
  <c r="J52" i="2"/>
  <c r="J51" i="2"/>
  <c r="J50" i="2"/>
  <c r="J49" i="2"/>
  <c r="J48" i="2"/>
  <c r="J47" i="2"/>
  <c r="J46" i="2"/>
  <c r="J39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8" i="2"/>
  <c r="L7" i="2"/>
  <c r="L6" i="2"/>
  <c r="L5" i="2"/>
  <c r="L4" i="2"/>
  <c r="C11" i="4" l="1"/>
  <c r="C10" i="4"/>
  <c r="C9" i="4"/>
  <c r="C8" i="4"/>
  <c r="C7" i="4"/>
  <c r="D12" i="4" l="1"/>
</calcChain>
</file>

<file path=xl/sharedStrings.xml><?xml version="1.0" encoding="utf-8"?>
<sst xmlns="http://schemas.openxmlformats.org/spreadsheetml/2006/main" count="770" uniqueCount="183">
  <si>
    <t>Input/Output</t>
  </si>
  <si>
    <t>Input</t>
  </si>
  <si>
    <t>a</t>
  </si>
  <si>
    <t>Output</t>
  </si>
  <si>
    <t>Test Case</t>
  </si>
  <si>
    <t>EC1</t>
  </si>
  <si>
    <t>#EC</t>
  </si>
  <si>
    <t>EC2</t>
  </si>
  <si>
    <t>EC3</t>
  </si>
  <si>
    <t>EC4</t>
  </si>
  <si>
    <t>EC5</t>
  </si>
  <si>
    <t>EC6</t>
  </si>
  <si>
    <t>EC7</t>
  </si>
  <si>
    <t>EC8</t>
  </si>
  <si>
    <t>EC9</t>
  </si>
  <si>
    <t>EC10</t>
  </si>
  <si>
    <t>EC11</t>
  </si>
  <si>
    <t>EC12</t>
  </si>
  <si>
    <t>EC13</t>
  </si>
  <si>
    <t>Tiêu chí</t>
  </si>
  <si>
    <t>Mô tả tiêu chí</t>
  </si>
  <si>
    <t>Thang điểm</t>
  </si>
  <si>
    <t>Điểm tự đánh giá</t>
  </si>
  <si>
    <t>Trình bày đúng mẫu</t>
  </si>
  <si>
    <t>Xác định đầy đủ input &amp; output</t>
  </si>
  <si>
    <t>Xác định ít nhất một miền giá trị hợp lệ và 1 miền giá trị không hợp lệ cho mỗi biến</t>
  </si>
  <si>
    <t>Xác định Test Data cụ thể</t>
  </si>
  <si>
    <t>Xác định đầy đủ giá trị biên</t>
  </si>
  <si>
    <t>Tổng</t>
  </si>
  <si>
    <t>MSSV</t>
  </si>
  <si>
    <t>Họ tên</t>
  </si>
  <si>
    <t>Mã nhóm</t>
  </si>
  <si>
    <t>Lớp</t>
  </si>
  <si>
    <t>Tổng thời gian thực tế bạn dùng để thực hiện bài tập</t>
  </si>
  <si>
    <t>BTCN#02 - Domain Testing - Boundary Analysis</t>
  </si>
  <si>
    <t>VŨ CAO NGUYÊN</t>
  </si>
  <si>
    <t>18600187</t>
  </si>
  <si>
    <t>18CK2</t>
  </si>
  <si>
    <t>Nhom15</t>
  </si>
  <si>
    <t>BÀI 1: TÍNH TIỀN PHÒNG KHÁCH SẠN</t>
  </si>
  <si>
    <t>Lớp tương đương</t>
  </si>
  <si>
    <t>Giá trị đại diện</t>
  </si>
  <si>
    <t>Kết quả mong đợi</t>
  </si>
  <si>
    <t>Ngày</t>
  </si>
  <si>
    <t>Tháng</t>
  </si>
  <si>
    <t>Năm</t>
  </si>
  <si>
    <t>Tiền dịch vụ</t>
  </si>
  <si>
    <t>Số người</t>
  </si>
  <si>
    <t>Số ngày</t>
  </si>
  <si>
    <t>Loại phòng</t>
  </si>
  <si>
    <t>Ngày vào</t>
  </si>
  <si>
    <t>Ngày &lt; 1</t>
  </si>
  <si>
    <t>A</t>
  </si>
  <si>
    <t>Lỗi</t>
  </si>
  <si>
    <t>1 &lt;= ngày &lt;=31</t>
  </si>
  <si>
    <t>Ngày &gt; 31</t>
  </si>
  <si>
    <t>Không phải số</t>
  </si>
  <si>
    <t>Ngày ra</t>
  </si>
  <si>
    <t>&lt; ngày vào</t>
  </si>
  <si>
    <t>Tháng &lt; 1</t>
  </si>
  <si>
    <t>1 &lt;= tháng &lt;=12</t>
  </si>
  <si>
    <t>Tháng &gt; 12</t>
  </si>
  <si>
    <t>Năm &lt; 1</t>
  </si>
  <si>
    <t>EC14</t>
  </si>
  <si>
    <t>1 &lt;= năm &lt;= 10000</t>
  </si>
  <si>
    <t>EC15</t>
  </si>
  <si>
    <t>EC16</t>
  </si>
  <si>
    <t>&lt;= 0</t>
  </si>
  <si>
    <t>EC17</t>
  </si>
  <si>
    <t>1 &lt;= số người &lt;= 2</t>
  </si>
  <si>
    <t>EC18</t>
  </si>
  <si>
    <t>2 &lt;= số người &lt;= 4</t>
  </si>
  <si>
    <t>EC19</t>
  </si>
  <si>
    <t>&gt; 4</t>
  </si>
  <si>
    <t>EC20</t>
  </si>
  <si>
    <t>EC21</t>
  </si>
  <si>
    <t>EC22</t>
  </si>
  <si>
    <t>B</t>
  </si>
  <si>
    <t>EC23</t>
  </si>
  <si>
    <t>C</t>
  </si>
  <si>
    <t>EC24</t>
  </si>
  <si>
    <t>Loại khác</t>
  </si>
  <si>
    <t>D</t>
  </si>
  <si>
    <t>EC25</t>
  </si>
  <si>
    <t>&lt; 0</t>
  </si>
  <si>
    <t>EC26</t>
  </si>
  <si>
    <t>0 &lt;= tiền &lt;= 1000000</t>
  </si>
  <si>
    <t>EC27</t>
  </si>
  <si>
    <t>0 &gt; 1000000</t>
  </si>
  <si>
    <t>EC28</t>
  </si>
  <si>
    <t>EC29</t>
  </si>
  <si>
    <t>&lt; 1</t>
  </si>
  <si>
    <t>EC30</t>
  </si>
  <si>
    <t>&gt;= 1</t>
  </si>
  <si>
    <t>EC31</t>
  </si>
  <si>
    <t>EC32</t>
  </si>
  <si>
    <t>Tổng tiền</t>
  </si>
  <si>
    <t>EC33</t>
  </si>
  <si>
    <t>Thông báo lỗi</t>
  </si>
  <si>
    <t>Gender</t>
  </si>
  <si>
    <t>Age</t>
  </si>
  <si>
    <t>Salary</t>
  </si>
  <si>
    <t>Male</t>
  </si>
  <si>
    <t>Female</t>
  </si>
  <si>
    <t>Other</t>
  </si>
  <si>
    <t>&lt; 18</t>
  </si>
  <si>
    <t>18 &lt;= age &lt;= 35</t>
  </si>
  <si>
    <t>36 &lt;= age &lt;= 45</t>
  </si>
  <si>
    <t>46 &lt;= age &lt;= 55</t>
  </si>
  <si>
    <t>&gt; 55</t>
  </si>
  <si>
    <t>18 &lt;= age &lt;= 30</t>
  </si>
  <si>
    <t>31 &lt;= age &lt;= 40</t>
  </si>
  <si>
    <t>41 &lt;= age &lt;= 50</t>
  </si>
  <si>
    <t>&gt; 50</t>
  </si>
  <si>
    <t>0 &lt;= salary &lt;= 10000</t>
  </si>
  <si>
    <t>&gt; 10000</t>
  </si>
  <si>
    <t>Mortage</t>
  </si>
  <si>
    <t>BÀI 2: CHƯƠNG TRÌNH MORTAGE</t>
  </si>
  <si>
    <t>1 &lt;= Ngày &lt;=31</t>
  </si>
  <si>
    <t>= Ngày vào</t>
  </si>
  <si>
    <t>&gt; Ngày vào</t>
  </si>
  <si>
    <t>&lt; Ngày vào</t>
  </si>
  <si>
    <t>z</t>
  </si>
  <si>
    <t>x</t>
  </si>
  <si>
    <t>y</t>
  </si>
  <si>
    <t>t</t>
  </si>
  <si>
    <t>r</t>
  </si>
  <si>
    <t>q</t>
  </si>
  <si>
    <t>e</t>
  </si>
  <si>
    <t>xy</t>
  </si>
  <si>
    <t>5h</t>
  </si>
  <si>
    <t>Kết quả thực tế</t>
  </si>
  <si>
    <t>Pass/ Fail</t>
  </si>
  <si>
    <t>Năm &gt; 10000</t>
  </si>
  <si>
    <t>1 &lt;= số người &lt;= 4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</si>
  <si>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</si>
  <si>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</si>
  <si>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</si>
  <si>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</si>
  <si>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</si>
  <si>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</si>
  <si>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</si>
  <si>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</si>
  <si>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</si>
  <si>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</si>
  <si>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</si>
  <si>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</si>
  <si>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</si>
  <si>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</si>
  <si>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</si>
  <si>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</si>
  <si>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</si>
  <si>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</si>
  <si>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</si>
  <si>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</si>
  <si>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</si>
  <si>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</si>
  <si>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</si>
  <si>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</si>
  <si>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</si>
  <si>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</si>
  <si>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</si>
  <si>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</si>
  <si>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</si>
  <si>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</si>
  <si>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1 &lt;= Tháng &lt;=12</t>
  </si>
  <si>
    <t>1 &lt;= Năm &lt;= 10000</t>
  </si>
  <si>
    <t>1 &lt;= Ngày &lt;=31
1 &lt;= Tháng &lt;=12
1 &lt;= Năm &lt;= 10000</t>
  </si>
  <si>
    <t>&gt;= Ngày vào</t>
  </si>
  <si>
    <t>P</t>
  </si>
  <si>
    <t>EC34</t>
  </si>
  <si>
    <t>Male/ Female
18 &lt;= age &lt;=  55
0 &lt;= salary &lt;= 10000</t>
  </si>
  <si>
    <t>&gt;= ngày vào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</si>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</sst>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0" applyNumberFormat="0" applyAlignment="0" applyProtection="0"/>
    <xf numFmtId="0" fontId="6" fillId="5" borderId="11" applyNumberFormat="0" applyAlignment="0" applyProtection="0"/>
    <xf numFmtId="0" fontId="2" fillId="6" borderId="0" applyNumberFormat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8" xfId="0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quotePrefix="1" applyFont="1"/>
    <xf numFmtId="49" fontId="0" fillId="0" borderId="0" xfId="0" applyNumberFormat="1" applyAlignment="1">
      <alignment horizontal="right"/>
    </xf>
    <xf numFmtId="0" fontId="6" fillId="5" borderId="1" xfId="4" applyBorder="1" applyAlignment="1">
      <alignment horizontal="center" vertical="center" wrapText="1"/>
    </xf>
    <xf numFmtId="49" fontId="6" fillId="5" borderId="1" xfId="4" applyNumberFormat="1" applyBorder="1" applyAlignment="1">
      <alignment horizontal="center" vertical="center" wrapText="1"/>
    </xf>
    <xf numFmtId="0" fontId="6" fillId="5" borderId="1" xfId="4" applyBorder="1" applyAlignment="1">
      <alignment horizontal="center" vertical="center"/>
    </xf>
    <xf numFmtId="0" fontId="6" fillId="5" borderId="1" xfId="4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6" fillId="8" borderId="1" xfId="4" applyFill="1" applyBorder="1" applyAlignment="1">
      <alignment horizontal="center" vertical="center" wrapText="1"/>
    </xf>
    <xf numFmtId="49" fontId="6" fillId="8" borderId="1" xfId="4" applyNumberFormat="1" applyFill="1" applyBorder="1" applyAlignment="1">
      <alignment horizontal="center" vertical="center" wrapText="1"/>
    </xf>
    <xf numFmtId="0" fontId="6" fillId="8" borderId="1" xfId="4" applyFill="1" applyBorder="1" applyAlignment="1">
      <alignment horizontal="center" vertical="center"/>
    </xf>
    <xf numFmtId="0" fontId="6" fillId="8" borderId="1" xfId="4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4" fillId="11" borderId="1" xfId="2" applyFill="1" applyBorder="1" applyAlignment="1">
      <alignment horizontal="center"/>
    </xf>
    <xf numFmtId="49" fontId="9" fillId="11" borderId="1" xfId="5" applyNumberFormat="1" applyFont="1" applyFill="1" applyBorder="1"/>
    <xf numFmtId="0" fontId="9" fillId="11" borderId="1" xfId="2" applyFont="1" applyFill="1" applyBorder="1" applyAlignment="1">
      <alignment horizontal="center"/>
    </xf>
    <xf numFmtId="0" fontId="4" fillId="11" borderId="1" xfId="2" applyFill="1" applyBorder="1" applyAlignment="1">
      <alignment horizontal="center" vertical="center"/>
    </xf>
    <xf numFmtId="49" fontId="5" fillId="10" borderId="10" xfId="3" applyNumberFormat="1" applyFill="1" applyAlignment="1">
      <alignment horizontal="center" vertical="center"/>
    </xf>
    <xf numFmtId="0" fontId="5" fillId="10" borderId="10" xfId="3" applyFill="1" applyAlignment="1">
      <alignment horizontal="center" vertical="center"/>
    </xf>
    <xf numFmtId="0" fontId="5" fillId="10" borderId="10" xfId="3" applyFill="1" applyAlignment="1">
      <alignment horizontal="right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right" vertical="center"/>
    </xf>
    <xf numFmtId="49" fontId="0" fillId="11" borderId="5" xfId="0" applyNumberFormat="1" applyFill="1" applyBorder="1" applyAlignment="1">
      <alignment horizontal="center" vertical="center"/>
    </xf>
    <xf numFmtId="49" fontId="0" fillId="11" borderId="14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5" fillId="10" borderId="10" xfId="3" applyNumberFormat="1" applyFill="1" applyAlignment="1">
      <alignment horizontal="center" vertical="center"/>
    </xf>
    <xf numFmtId="0" fontId="5" fillId="10" borderId="10" xfId="3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9" fillId="11" borderId="3" xfId="5" applyNumberFormat="1" applyFont="1" applyFill="1" applyBorder="1"/>
    <xf numFmtId="0" fontId="9" fillId="11" borderId="3" xfId="2" applyFont="1" applyFill="1" applyBorder="1" applyAlignment="1">
      <alignment horizontal="center"/>
    </xf>
    <xf numFmtId="0" fontId="6" fillId="8" borderId="1" xfId="4" applyFill="1" applyBorder="1" applyAlignment="1">
      <alignment vertical="center"/>
    </xf>
    <xf numFmtId="0" fontId="6" fillId="8" borderId="5" xfId="4" applyFill="1" applyBorder="1" applyAlignment="1">
      <alignment horizontal="center" vertical="center"/>
    </xf>
    <xf numFmtId="0" fontId="6" fillId="8" borderId="13" xfId="4" applyFill="1" applyBorder="1" applyAlignment="1">
      <alignment horizontal="center" vertical="center"/>
    </xf>
    <xf numFmtId="0" fontId="6" fillId="8" borderId="14" xfId="4" applyFill="1" applyBorder="1" applyAlignment="1">
      <alignment horizontal="center" vertical="center"/>
    </xf>
    <xf numFmtId="0" fontId="3" fillId="10" borderId="1" xfId="1" applyFill="1" applyBorder="1" applyAlignment="1">
      <alignment horizontal="center" vertical="center"/>
    </xf>
    <xf numFmtId="49" fontId="6" fillId="8" borderId="1" xfId="4" applyNumberFormat="1" applyFill="1" applyBorder="1" applyAlignment="1">
      <alignment horizontal="center" vertical="center"/>
    </xf>
    <xf numFmtId="49" fontId="9" fillId="11" borderId="10" xfId="3" applyNumberFormat="1" applyFont="1" applyFill="1"/>
    <xf numFmtId="0" fontId="9" fillId="11" borderId="10" xfId="3" quotePrefix="1" applyFont="1" applyFill="1" applyAlignment="1">
      <alignment horizontal="right"/>
    </xf>
    <xf numFmtId="0" fontId="9" fillId="7" borderId="10" xfId="3" applyFont="1" applyFill="1" applyAlignment="1">
      <alignment horizontal="center"/>
    </xf>
    <xf numFmtId="49" fontId="9" fillId="10" borderId="10" xfId="3" applyNumberFormat="1" applyFont="1" applyFill="1"/>
    <xf numFmtId="0" fontId="9" fillId="7" borderId="3" xfId="5" applyFont="1" applyFill="1" applyBorder="1" applyAlignment="1">
      <alignment horizontal="center"/>
    </xf>
    <xf numFmtId="49" fontId="9" fillId="11" borderId="3" xfId="5" applyNumberFormat="1" applyFont="1" applyFill="1" applyBorder="1" applyAlignment="1">
      <alignment horizontal="right"/>
    </xf>
    <xf numFmtId="0" fontId="9" fillId="10" borderId="10" xfId="3" applyFont="1" applyFill="1" applyAlignment="1">
      <alignment horizontal="center"/>
    </xf>
    <xf numFmtId="0" fontId="9" fillId="10" borderId="10" xfId="3" quotePrefix="1" applyFont="1" applyFill="1" applyAlignment="1">
      <alignment horizontal="right"/>
    </xf>
    <xf numFmtId="0" fontId="9" fillId="7" borderId="1" xfId="5" applyFont="1" applyFill="1" applyBorder="1" applyAlignment="1">
      <alignment horizontal="center"/>
    </xf>
    <xf numFmtId="49" fontId="9" fillId="11" borderId="1" xfId="5" applyNumberFormat="1" applyFont="1" applyFill="1" applyBorder="1" applyAlignment="1">
      <alignment horizontal="right"/>
    </xf>
    <xf numFmtId="49" fontId="9" fillId="11" borderId="1" xfId="5" applyNumberFormat="1" applyFont="1" applyFill="1" applyBorder="1" applyAlignment="1">
      <alignment horizontal="left"/>
    </xf>
    <xf numFmtId="49" fontId="9" fillId="11" borderId="1" xfId="0" applyNumberFormat="1" applyFont="1" applyFill="1" applyBorder="1"/>
    <xf numFmtId="0" fontId="9" fillId="0" borderId="1" xfId="0" applyFont="1" applyBorder="1" applyAlignment="1">
      <alignment horizontal="center"/>
    </xf>
    <xf numFmtId="49" fontId="9" fillId="11" borderId="1" xfId="0" applyNumberFormat="1" applyFont="1" applyFill="1" applyBorder="1" applyAlignment="1">
      <alignment horizontal="right"/>
    </xf>
    <xf numFmtId="0" fontId="9" fillId="10" borderId="10" xfId="3" applyFont="1" applyFill="1" applyAlignment="1">
      <alignment horizontal="right"/>
    </xf>
    <xf numFmtId="49" fontId="9" fillId="11" borderId="1" xfId="0" applyNumberFormat="1" applyFont="1" applyFill="1" applyBorder="1" applyAlignment="1">
      <alignment horizontal="left"/>
    </xf>
    <xf numFmtId="49" fontId="9" fillId="10" borderId="1" xfId="0" applyNumberFormat="1" applyFont="1" applyFill="1" applyBorder="1"/>
    <xf numFmtId="0" fontId="9" fillId="10" borderId="1" xfId="0" applyFont="1" applyFill="1" applyBorder="1" applyAlignment="1">
      <alignment horizontal="center"/>
    </xf>
    <xf numFmtId="49" fontId="9" fillId="11" borderId="1" xfId="0" quotePrefix="1" applyNumberFormat="1" applyFont="1" applyFill="1" applyBorder="1" applyAlignment="1">
      <alignment horizontal="right"/>
    </xf>
    <xf numFmtId="49" fontId="9" fillId="10" borderId="10" xfId="3" applyNumberFormat="1" applyFont="1" applyFill="1" applyAlignment="1">
      <alignment horizontal="left"/>
    </xf>
    <xf numFmtId="49" fontId="9" fillId="10" borderId="1" xfId="0" applyNumberFormat="1" applyFont="1" applyFill="1" applyBorder="1" applyAlignment="1">
      <alignment horizontal="left"/>
    </xf>
    <xf numFmtId="0" fontId="9" fillId="11" borderId="10" xfId="3" applyFont="1" applyFill="1" applyAlignment="1">
      <alignment horizontal="center"/>
    </xf>
    <xf numFmtId="49" fontId="9" fillId="10" borderId="1" xfId="3" applyNumberFormat="1" applyFont="1" applyFill="1" applyBorder="1" applyAlignment="1">
      <alignment vertical="center" wrapText="1"/>
    </xf>
    <xf numFmtId="0" fontId="12" fillId="10" borderId="1" xfId="1" applyFont="1" applyFill="1" applyBorder="1" applyAlignment="1">
      <alignment horizontal="center" vertical="center"/>
    </xf>
    <xf numFmtId="49" fontId="9" fillId="11" borderId="1" xfId="0" quotePrefix="1" applyNumberFormat="1" applyFont="1" applyFill="1" applyBorder="1" applyAlignment="1">
      <alignment horizontal="left"/>
    </xf>
    <xf numFmtId="49" fontId="9" fillId="11" borderId="1" xfId="0" applyNumberFormat="1" applyFont="1" applyFill="1" applyBorder="1" applyAlignment="1">
      <alignment horizontal="left" vertical="center"/>
    </xf>
    <xf numFmtId="0" fontId="11" fillId="11" borderId="1" xfId="2" applyFont="1" applyFill="1" applyBorder="1" applyAlignment="1">
      <alignment horizontal="center" vertical="center"/>
    </xf>
    <xf numFmtId="0" fontId="6" fillId="5" borderId="1" xfId="4" applyBorder="1" applyAlignment="1">
      <alignment vertical="center"/>
    </xf>
    <xf numFmtId="0" fontId="8" fillId="9" borderId="15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164" fontId="4" fillId="11" borderId="1" xfId="2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left" vertical="center"/>
    </xf>
    <xf numFmtId="0" fontId="6" fillId="12" borderId="1" xfId="4" applyFont="1" applyFill="1" applyBorder="1" applyAlignment="1">
      <alignment horizontal="center" vertical="center" wrapText="1"/>
    </xf>
    <xf numFmtId="0" fontId="6" fillId="12" borderId="1" xfId="4" applyFont="1" applyFill="1" applyBorder="1" applyAlignment="1">
      <alignment horizontal="center" vertical="center"/>
    </xf>
    <xf numFmtId="49" fontId="6" fillId="12" borderId="1" xfId="4" applyNumberFormat="1" applyFont="1" applyFill="1" applyBorder="1" applyAlignment="1">
      <alignment horizontal="center" vertical="center" wrapText="1"/>
    </xf>
    <xf numFmtId="0" fontId="6" fillId="12" borderId="1" xfId="4" applyFont="1" applyFill="1" applyBorder="1" applyAlignment="1">
      <alignment horizontal="center" vertical="center"/>
    </xf>
    <xf numFmtId="164" fontId="3" fillId="10" borderId="1" xfId="1" applyNumberFormat="1" applyFill="1" applyBorder="1" applyAlignment="1">
      <alignment horizontal="center" vertical="center"/>
    </xf>
    <xf numFmtId="0" fontId="6" fillId="12" borderId="1" xfId="4" applyFill="1" applyBorder="1" applyAlignment="1">
      <alignment horizontal="center" vertical="center"/>
    </xf>
    <xf numFmtId="49" fontId="5" fillId="10" borderId="1" xfId="3" applyNumberFormat="1" applyFill="1" applyBorder="1" applyAlignment="1">
      <alignment horizontal="center" vertical="center" wrapText="1"/>
    </xf>
    <xf numFmtId="0" fontId="5" fillId="10" borderId="1" xfId="3" applyFill="1" applyBorder="1" applyAlignment="1">
      <alignment horizontal="center" vertical="center"/>
    </xf>
    <xf numFmtId="0" fontId="5" fillId="10" borderId="1" xfId="3" applyFill="1" applyBorder="1" applyAlignment="1">
      <alignment horizontal="right" vertical="center"/>
    </xf>
    <xf numFmtId="49" fontId="5" fillId="10" borderId="1" xfId="3" applyNumberFormat="1" applyFill="1" applyBorder="1" applyAlignment="1">
      <alignment horizontal="center" vertical="center"/>
    </xf>
    <xf numFmtId="0" fontId="5" fillId="10" borderId="1" xfId="3" applyFill="1" applyBorder="1" applyAlignment="1">
      <alignment horizontal="center" vertical="center"/>
    </xf>
    <xf numFmtId="0" fontId="9" fillId="11" borderId="1" xfId="0" applyFont="1" applyFill="1" applyBorder="1" applyAlignment="1">
      <alignment vertical="center"/>
    </xf>
    <xf numFmtId="0" fontId="9" fillId="10" borderId="1" xfId="3" applyFont="1" applyFill="1" applyBorder="1" applyAlignment="1">
      <alignment horizontal="center" vertical="center"/>
    </xf>
    <xf numFmtId="0" fontId="9" fillId="10" borderId="1" xfId="3" quotePrefix="1" applyFont="1" applyFill="1" applyBorder="1" applyAlignment="1">
      <alignment horizontal="right" vertical="center"/>
    </xf>
    <xf numFmtId="0" fontId="9" fillId="10" borderId="1" xfId="3" quotePrefix="1" applyFont="1" applyFill="1" applyBorder="1" applyAlignment="1">
      <alignment vertical="center"/>
    </xf>
    <xf numFmtId="49" fontId="9" fillId="10" borderId="1" xfId="3" applyNumberFormat="1" applyFont="1" applyFill="1" applyBorder="1" applyAlignment="1">
      <alignment vertical="center"/>
    </xf>
    <xf numFmtId="0" fontId="9" fillId="10" borderId="1" xfId="3" applyFont="1" applyFill="1" applyBorder="1" applyAlignment="1">
      <alignment horizontal="center"/>
    </xf>
    <xf numFmtId="0" fontId="9" fillId="10" borderId="1" xfId="3" applyFont="1" applyFill="1" applyBorder="1" applyAlignment="1">
      <alignment horizontal="right"/>
    </xf>
    <xf numFmtId="0" fontId="9" fillId="11" borderId="1" xfId="0" quotePrefix="1" applyFont="1" applyFill="1" applyBorder="1" applyAlignment="1">
      <alignment vertical="center"/>
    </xf>
    <xf numFmtId="0" fontId="9" fillId="7" borderId="1" xfId="3" applyFont="1" applyFill="1" applyBorder="1" applyAlignment="1">
      <alignment horizontal="center"/>
    </xf>
    <xf numFmtId="0" fontId="9" fillId="11" borderId="1" xfId="3" applyFont="1" applyFill="1" applyBorder="1" applyAlignment="1">
      <alignment horizontal="center"/>
    </xf>
    <xf numFmtId="0" fontId="9" fillId="11" borderId="1" xfId="3" quotePrefix="1" applyFont="1" applyFill="1" applyBorder="1" applyAlignment="1">
      <alignment horizontal="left"/>
    </xf>
    <xf numFmtId="0" fontId="9" fillId="10" borderId="1" xfId="3" applyFont="1" applyFill="1" applyBorder="1" applyAlignment="1">
      <alignment vertical="center"/>
    </xf>
    <xf numFmtId="49" fontId="9" fillId="11" borderId="1" xfId="0" applyNumberFormat="1" applyFont="1" applyFill="1" applyBorder="1" applyAlignment="1">
      <alignment vertical="center"/>
    </xf>
    <xf numFmtId="49" fontId="0" fillId="11" borderId="1" xfId="0" applyNumberForma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left" vertical="center" indent="3"/>
    </xf>
    <xf numFmtId="0" fontId="7" fillId="10" borderId="1" xfId="3" applyFont="1" applyFill="1" applyBorder="1" applyAlignment="1">
      <alignment horizontal="left" vertical="center" indent="3"/>
    </xf>
    <xf numFmtId="0" fontId="7" fillId="11" borderId="1" xfId="0" applyFont="1" applyFill="1" applyBorder="1" applyAlignment="1">
      <alignment horizontal="left" indent="3"/>
    </xf>
    <xf numFmtId="0" fontId="7" fillId="10" borderId="1" xfId="3" applyFont="1" applyFill="1" applyBorder="1" applyAlignment="1">
      <alignment horizontal="left" indent="3"/>
    </xf>
    <xf numFmtId="0" fontId="7" fillId="11" borderId="1" xfId="3" applyFont="1" applyFill="1" applyBorder="1" applyAlignment="1">
      <alignment horizontal="left" vertical="center" indent="3"/>
    </xf>
    <xf numFmtId="0" fontId="6" fillId="12" borderId="1" xfId="4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4" fillId="11" borderId="1" xfId="2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49" fontId="4" fillId="11" borderId="1" xfId="2" applyNumberFormat="1" applyFill="1" applyBorder="1" applyAlignment="1">
      <alignment horizontal="center" vertical="center"/>
    </xf>
    <xf numFmtId="49" fontId="4" fillId="11" borderId="1" xfId="2" applyNumberFormat="1" applyFill="1" applyBorder="1" applyAlignment="1">
      <alignment horizontal="right" vertical="center"/>
    </xf>
    <xf numFmtId="49" fontId="4" fillId="11" borderId="1" xfId="2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/>
    </xf>
    <xf numFmtId="0" fontId="3" fillId="10" borderId="1" xfId="1" applyFill="1" applyBorder="1" applyAlignment="1">
      <alignment horizontal="center"/>
    </xf>
    <xf numFmtId="0" fontId="7" fillId="11" borderId="1" xfId="0" applyFont="1" applyFill="1" applyBorder="1" applyAlignment="1">
      <alignment horizontal="left" vertical="center" indent="1"/>
    </xf>
    <xf numFmtId="0" fontId="7" fillId="10" borderId="1" xfId="0" applyFont="1" applyFill="1" applyBorder="1" applyAlignment="1">
      <alignment horizontal="left" vertical="center" indent="1"/>
    </xf>
    <xf numFmtId="0" fontId="7" fillId="11" borderId="3" xfId="5" applyFont="1" applyFill="1" applyBorder="1" applyAlignment="1">
      <alignment horizontal="left" vertical="center" indent="1"/>
    </xf>
    <xf numFmtId="0" fontId="7" fillId="10" borderId="1" xfId="5" applyFont="1" applyFill="1" applyBorder="1" applyAlignment="1">
      <alignment horizontal="left" vertical="center" indent="1"/>
    </xf>
    <xf numFmtId="0" fontId="7" fillId="11" borderId="1" xfId="5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3" fillId="7" borderId="4" xfId="5" applyFont="1" applyFill="1" applyBorder="1" applyAlignment="1">
      <alignment horizontal="center" vertical="center"/>
    </xf>
    <xf numFmtId="0" fontId="13" fillId="7" borderId="3" xfId="5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6">
    <cellStyle name="40% - Accent5" xfId="5" builtinId="47"/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76E-CE60-A642-B4E6-5272640B3C65}">
  <dimension ref="A1:D12"/>
  <sheetViews>
    <sheetView workbookViewId="0">
      <selection activeCell="F13" sqref="F13"/>
    </sheetView>
  </sheetViews>
  <sheetFormatPr defaultColWidth="17.109375" defaultRowHeight="14.4" x14ac:dyDescent="0.3"/>
  <cols>
    <col min="1" max="1" width="10.44140625" bestFit="1" customWidth="1"/>
    <col min="2" max="2" width="64.44140625" bestFit="1" customWidth="1"/>
  </cols>
  <sheetData>
    <row r="1" spans="1:4" x14ac:dyDescent="0.3">
      <c r="A1" s="12" t="s">
        <v>30</v>
      </c>
      <c r="B1" s="12" t="s">
        <v>35</v>
      </c>
      <c r="C1" s="12" t="s">
        <v>29</v>
      </c>
      <c r="D1" s="13" t="s">
        <v>36</v>
      </c>
    </row>
    <row r="2" spans="1:4" x14ac:dyDescent="0.3">
      <c r="A2" s="12" t="s">
        <v>32</v>
      </c>
      <c r="B2" s="12" t="s">
        <v>37</v>
      </c>
      <c r="C2" s="12" t="s">
        <v>31</v>
      </c>
      <c r="D2" s="12" t="s">
        <v>38</v>
      </c>
    </row>
    <row r="3" spans="1:4" x14ac:dyDescent="0.3">
      <c r="A3" s="12"/>
      <c r="B3" s="12" t="s">
        <v>34</v>
      </c>
      <c r="C3" s="12"/>
      <c r="D3" s="12"/>
    </row>
    <row r="4" spans="1:4" x14ac:dyDescent="0.3">
      <c r="A4" s="12"/>
      <c r="B4" s="12" t="s">
        <v>33</v>
      </c>
      <c r="C4" s="12" t="s">
        <v>130</v>
      </c>
      <c r="D4" s="12"/>
    </row>
    <row r="5" spans="1:4" ht="15" thickBot="1" x14ac:dyDescent="0.35"/>
    <row r="6" spans="1:4" s="1" customFormat="1" ht="15" thickBot="1" x14ac:dyDescent="0.35">
      <c r="A6" s="10" t="s">
        <v>19</v>
      </c>
      <c r="B6" s="10" t="s">
        <v>20</v>
      </c>
      <c r="C6" s="10" t="s">
        <v>21</v>
      </c>
      <c r="D6" s="11" t="s">
        <v>22</v>
      </c>
    </row>
    <row r="7" spans="1:4" ht="15" thickBot="1" x14ac:dyDescent="0.35">
      <c r="A7" s="9">
        <v>1</v>
      </c>
      <c r="B7" s="5" t="s">
        <v>23</v>
      </c>
      <c r="C7" s="6">
        <f>1*2</f>
        <v>2</v>
      </c>
      <c r="D7" s="7">
        <v>2</v>
      </c>
    </row>
    <row r="8" spans="1:4" ht="15" thickBot="1" x14ac:dyDescent="0.35">
      <c r="A8" s="6">
        <v>2</v>
      </c>
      <c r="B8" s="5" t="s">
        <v>24</v>
      </c>
      <c r="C8" s="6">
        <f>1*2</f>
        <v>2</v>
      </c>
      <c r="D8" s="7">
        <v>2</v>
      </c>
    </row>
    <row r="9" spans="1:4" ht="29.4" thickBot="1" x14ac:dyDescent="0.35">
      <c r="A9" s="9">
        <v>3</v>
      </c>
      <c r="B9" s="5" t="s">
        <v>25</v>
      </c>
      <c r="C9" s="6">
        <f>1*2</f>
        <v>2</v>
      </c>
      <c r="D9" s="7">
        <v>2</v>
      </c>
    </row>
    <row r="10" spans="1:4" ht="15" thickBot="1" x14ac:dyDescent="0.35">
      <c r="A10" s="6">
        <v>4</v>
      </c>
      <c r="B10" s="5" t="s">
        <v>26</v>
      </c>
      <c r="C10" s="6">
        <f>1*2</f>
        <v>2</v>
      </c>
      <c r="D10" s="7">
        <v>2</v>
      </c>
    </row>
    <row r="11" spans="1:4" ht="15" thickBot="1" x14ac:dyDescent="0.35">
      <c r="A11" s="9">
        <v>5</v>
      </c>
      <c r="B11" s="5" t="s">
        <v>27</v>
      </c>
      <c r="C11" s="6">
        <f>1*2</f>
        <v>2</v>
      </c>
      <c r="D11" s="7">
        <v>2</v>
      </c>
    </row>
    <row r="12" spans="1:4" ht="15" thickBot="1" x14ac:dyDescent="0.35">
      <c r="A12" s="5"/>
      <c r="B12" s="8" t="s">
        <v>28</v>
      </c>
      <c r="C12" s="6">
        <v>10</v>
      </c>
      <c r="D12" s="7">
        <f>SUM(D7:D11)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6CD5-3E40-D044-99C6-BF75F0CC248F}">
  <dimension ref="A1:L59"/>
  <sheetViews>
    <sheetView tabSelected="1" topLeftCell="A40" zoomScale="130" zoomScaleNormal="130" workbookViewId="0">
      <selection activeCell="L51" sqref="L51"/>
    </sheetView>
  </sheetViews>
  <sheetFormatPr defaultColWidth="8.88671875" defaultRowHeight="14.4" x14ac:dyDescent="0.3"/>
  <cols>
    <col min="1" max="1" width="7.21875" style="1" customWidth="1"/>
    <col min="2" max="2" width="13.109375" style="1" customWidth="1"/>
    <col min="3" max="3" width="19" style="19" bestFit="1" customWidth="1"/>
    <col min="4" max="4" width="14.33203125" style="1" bestFit="1" customWidth="1"/>
    <col min="5" max="7" width="8.88671875" style="1"/>
    <col min="8" max="8" width="9.6640625" style="1" customWidth="1"/>
    <col min="9" max="9" width="12.21875" style="1" customWidth="1"/>
    <col min="10" max="10" width="10.5546875" style="1" bestFit="1" customWidth="1"/>
    <col min="11" max="11" width="13" style="1" customWidth="1"/>
    <col min="12" max="12" width="17" style="14" bestFit="1" customWidth="1"/>
  </cols>
  <sheetData>
    <row r="1" spans="1:12" ht="21" x14ac:dyDescent="0.4">
      <c r="A1" s="24" t="s">
        <v>39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3">
      <c r="A2" s="20" t="s">
        <v>6</v>
      </c>
      <c r="B2" s="20" t="s">
        <v>0</v>
      </c>
      <c r="C2" s="21" t="s">
        <v>40</v>
      </c>
      <c r="D2" s="20" t="s">
        <v>41</v>
      </c>
      <c r="E2" s="45" t="s">
        <v>1</v>
      </c>
      <c r="F2" s="46"/>
      <c r="G2" s="46"/>
      <c r="H2" s="46"/>
      <c r="I2" s="46"/>
      <c r="J2" s="46"/>
      <c r="K2" s="47"/>
      <c r="L2" s="21" t="s">
        <v>42</v>
      </c>
    </row>
    <row r="3" spans="1:12" x14ac:dyDescent="0.3">
      <c r="A3" s="20"/>
      <c r="B3" s="20"/>
      <c r="C3" s="21"/>
      <c r="D3" s="20"/>
      <c r="E3" s="23" t="s">
        <v>43</v>
      </c>
      <c r="F3" s="23" t="s">
        <v>44</v>
      </c>
      <c r="G3" s="23" t="s">
        <v>45</v>
      </c>
      <c r="H3" s="23" t="s">
        <v>47</v>
      </c>
      <c r="I3" s="23" t="s">
        <v>48</v>
      </c>
      <c r="J3" s="23" t="s">
        <v>49</v>
      </c>
      <c r="K3" s="44" t="s">
        <v>46</v>
      </c>
      <c r="L3" s="21"/>
    </row>
    <row r="4" spans="1:12" x14ac:dyDescent="0.3">
      <c r="A4" s="126" t="s">
        <v>5</v>
      </c>
      <c r="B4" s="131" t="s">
        <v>50</v>
      </c>
      <c r="C4" s="42" t="s">
        <v>51</v>
      </c>
      <c r="D4" s="54">
        <v>-10</v>
      </c>
      <c r="E4" s="43">
        <v>-10</v>
      </c>
      <c r="F4" s="54">
        <v>10</v>
      </c>
      <c r="G4" s="54">
        <v>2018</v>
      </c>
      <c r="H4" s="54">
        <v>1</v>
      </c>
      <c r="I4" s="54">
        <v>1</v>
      </c>
      <c r="J4" s="54" t="s">
        <v>52</v>
      </c>
      <c r="K4" s="54">
        <v>500000</v>
      </c>
      <c r="L4" s="55" t="s">
        <v>53</v>
      </c>
    </row>
    <row r="5" spans="1:12" x14ac:dyDescent="0.3">
      <c r="A5" s="127" t="s">
        <v>7</v>
      </c>
      <c r="B5" s="131"/>
      <c r="C5" s="53" t="s">
        <v>118</v>
      </c>
      <c r="D5" s="56">
        <v>11</v>
      </c>
      <c r="E5" s="56">
        <v>11</v>
      </c>
      <c r="F5" s="56">
        <v>11</v>
      </c>
      <c r="G5" s="56">
        <v>2018</v>
      </c>
      <c r="H5" s="56">
        <v>1</v>
      </c>
      <c r="I5" s="56">
        <v>1</v>
      </c>
      <c r="J5" s="56" t="s">
        <v>52</v>
      </c>
      <c r="K5" s="56">
        <v>500000</v>
      </c>
      <c r="L5" s="57">
        <v>950000</v>
      </c>
    </row>
    <row r="6" spans="1:12" x14ac:dyDescent="0.3">
      <c r="A6" s="128" t="s">
        <v>8</v>
      </c>
      <c r="B6" s="131"/>
      <c r="C6" s="26" t="s">
        <v>55</v>
      </c>
      <c r="D6" s="58">
        <v>100</v>
      </c>
      <c r="E6" s="27">
        <v>100</v>
      </c>
      <c r="F6" s="58">
        <v>10</v>
      </c>
      <c r="G6" s="58">
        <v>2018</v>
      </c>
      <c r="H6" s="58">
        <v>1</v>
      </c>
      <c r="I6" s="58">
        <v>1</v>
      </c>
      <c r="J6" s="58" t="s">
        <v>52</v>
      </c>
      <c r="K6" s="58">
        <v>500000</v>
      </c>
      <c r="L6" s="59" t="s">
        <v>53</v>
      </c>
    </row>
    <row r="7" spans="1:12" x14ac:dyDescent="0.3">
      <c r="A7" s="128" t="s">
        <v>9</v>
      </c>
      <c r="B7" s="132"/>
      <c r="C7" s="60" t="s">
        <v>56</v>
      </c>
      <c r="D7" s="58" t="s">
        <v>123</v>
      </c>
      <c r="E7" s="27" t="s">
        <v>123</v>
      </c>
      <c r="F7" s="58">
        <v>11</v>
      </c>
      <c r="G7" s="58">
        <v>2018</v>
      </c>
      <c r="H7" s="58">
        <v>1</v>
      </c>
      <c r="I7" s="58">
        <v>1</v>
      </c>
      <c r="J7" s="58" t="s">
        <v>52</v>
      </c>
      <c r="K7" s="58">
        <v>500000</v>
      </c>
      <c r="L7" s="59" t="s">
        <v>53</v>
      </c>
    </row>
    <row r="8" spans="1:12" x14ac:dyDescent="0.3">
      <c r="A8" s="128" t="s">
        <v>10</v>
      </c>
      <c r="B8" s="133" t="s">
        <v>57</v>
      </c>
      <c r="C8" s="61" t="s">
        <v>121</v>
      </c>
      <c r="D8" s="62">
        <v>10</v>
      </c>
      <c r="E8" s="27">
        <v>10</v>
      </c>
      <c r="F8" s="62">
        <v>11</v>
      </c>
      <c r="G8" s="62">
        <v>2018</v>
      </c>
      <c r="H8" s="62">
        <v>1</v>
      </c>
      <c r="I8" s="27">
        <v>-1</v>
      </c>
      <c r="J8" s="62" t="s">
        <v>52</v>
      </c>
      <c r="K8" s="58">
        <v>500000</v>
      </c>
      <c r="L8" s="63" t="s">
        <v>53</v>
      </c>
    </row>
    <row r="9" spans="1:12" x14ac:dyDescent="0.3">
      <c r="A9" s="127" t="s">
        <v>11</v>
      </c>
      <c r="B9" s="134"/>
      <c r="C9" s="53" t="s">
        <v>119</v>
      </c>
      <c r="D9" s="56">
        <v>11</v>
      </c>
      <c r="E9" s="56">
        <v>11</v>
      </c>
      <c r="F9" s="56">
        <v>11</v>
      </c>
      <c r="G9" s="56">
        <v>2018</v>
      </c>
      <c r="H9" s="56">
        <v>1</v>
      </c>
      <c r="I9" s="56">
        <v>1</v>
      </c>
      <c r="J9" s="56" t="s">
        <v>52</v>
      </c>
      <c r="K9" s="56">
        <v>500000</v>
      </c>
      <c r="L9" s="57">
        <v>950000</v>
      </c>
    </row>
    <row r="10" spans="1:12" x14ac:dyDescent="0.3">
      <c r="A10" s="127" t="s">
        <v>12</v>
      </c>
      <c r="B10" s="134"/>
      <c r="C10" s="53" t="s">
        <v>120</v>
      </c>
      <c r="D10" s="56">
        <v>13</v>
      </c>
      <c r="E10" s="56">
        <v>13</v>
      </c>
      <c r="F10" s="56">
        <v>11</v>
      </c>
      <c r="G10" s="56">
        <v>2018</v>
      </c>
      <c r="H10" s="56">
        <v>1</v>
      </c>
      <c r="I10" s="56">
        <v>2</v>
      </c>
      <c r="J10" s="56" t="s">
        <v>52</v>
      </c>
      <c r="K10" s="56">
        <v>500000</v>
      </c>
      <c r="L10" s="64">
        <v>1400000</v>
      </c>
    </row>
    <row r="11" spans="1:12" x14ac:dyDescent="0.3">
      <c r="A11" s="128" t="s">
        <v>13</v>
      </c>
      <c r="B11" s="135"/>
      <c r="C11" s="65" t="s">
        <v>56</v>
      </c>
      <c r="D11" s="62" t="s">
        <v>124</v>
      </c>
      <c r="E11" s="27" t="s">
        <v>124</v>
      </c>
      <c r="F11" s="62">
        <v>11</v>
      </c>
      <c r="G11" s="62">
        <v>2018</v>
      </c>
      <c r="H11" s="62">
        <v>1</v>
      </c>
      <c r="I11" s="62">
        <v>1</v>
      </c>
      <c r="J11" s="62" t="s">
        <v>52</v>
      </c>
      <c r="K11" s="62">
        <v>500000</v>
      </c>
      <c r="L11" s="63" t="s">
        <v>53</v>
      </c>
    </row>
    <row r="12" spans="1:12" x14ac:dyDescent="0.3">
      <c r="A12" s="128" t="s">
        <v>14</v>
      </c>
      <c r="B12" s="133" t="s">
        <v>44</v>
      </c>
      <c r="C12" s="61" t="s">
        <v>59</v>
      </c>
      <c r="D12" s="62">
        <v>-10</v>
      </c>
      <c r="E12" s="62">
        <v>11</v>
      </c>
      <c r="F12" s="27">
        <v>-10</v>
      </c>
      <c r="G12" s="62">
        <v>2018</v>
      </c>
      <c r="H12" s="62">
        <v>1</v>
      </c>
      <c r="I12" s="62">
        <v>1</v>
      </c>
      <c r="J12" s="62" t="s">
        <v>52</v>
      </c>
      <c r="K12" s="62">
        <v>500000</v>
      </c>
      <c r="L12" s="63" t="s">
        <v>53</v>
      </c>
    </row>
    <row r="13" spans="1:12" x14ac:dyDescent="0.3">
      <c r="A13" s="127" t="s">
        <v>15</v>
      </c>
      <c r="B13" s="134"/>
      <c r="C13" s="66" t="s">
        <v>165</v>
      </c>
      <c r="D13" s="67">
        <v>11</v>
      </c>
      <c r="E13" s="67">
        <v>11</v>
      </c>
      <c r="F13" s="67">
        <v>11</v>
      </c>
      <c r="G13" s="67">
        <v>2018</v>
      </c>
      <c r="H13" s="67">
        <v>1</v>
      </c>
      <c r="I13" s="67">
        <v>1</v>
      </c>
      <c r="J13" s="67" t="s">
        <v>52</v>
      </c>
      <c r="K13" s="67">
        <v>500000</v>
      </c>
      <c r="L13" s="57">
        <v>950000</v>
      </c>
    </row>
    <row r="14" spans="1:12" x14ac:dyDescent="0.3">
      <c r="A14" s="128" t="s">
        <v>16</v>
      </c>
      <c r="B14" s="134"/>
      <c r="C14" s="61" t="s">
        <v>61</v>
      </c>
      <c r="D14" s="62">
        <v>49</v>
      </c>
      <c r="E14" s="62">
        <v>11</v>
      </c>
      <c r="F14" s="27">
        <v>49</v>
      </c>
      <c r="G14" s="62">
        <v>2018</v>
      </c>
      <c r="H14" s="62">
        <v>1</v>
      </c>
      <c r="I14" s="62">
        <v>1</v>
      </c>
      <c r="J14" s="62" t="s">
        <v>52</v>
      </c>
      <c r="K14" s="62">
        <v>500000</v>
      </c>
      <c r="L14" s="63" t="s">
        <v>53</v>
      </c>
    </row>
    <row r="15" spans="1:12" x14ac:dyDescent="0.3">
      <c r="A15" s="128" t="s">
        <v>17</v>
      </c>
      <c r="B15" s="135"/>
      <c r="C15" s="65" t="s">
        <v>56</v>
      </c>
      <c r="D15" s="62" t="s">
        <v>122</v>
      </c>
      <c r="E15" s="62">
        <v>11</v>
      </c>
      <c r="F15" s="27" t="s">
        <v>122</v>
      </c>
      <c r="G15" s="62">
        <v>2018</v>
      </c>
      <c r="H15" s="62">
        <v>1</v>
      </c>
      <c r="I15" s="62">
        <v>1</v>
      </c>
      <c r="J15" s="62" t="s">
        <v>52</v>
      </c>
      <c r="K15" s="62">
        <v>500000</v>
      </c>
      <c r="L15" s="63" t="s">
        <v>53</v>
      </c>
    </row>
    <row r="16" spans="1:12" x14ac:dyDescent="0.3">
      <c r="A16" s="128" t="s">
        <v>18</v>
      </c>
      <c r="B16" s="133" t="s">
        <v>45</v>
      </c>
      <c r="C16" s="61" t="s">
        <v>62</v>
      </c>
      <c r="D16" s="62">
        <v>-10</v>
      </c>
      <c r="E16" s="62">
        <v>11</v>
      </c>
      <c r="F16" s="62">
        <v>11</v>
      </c>
      <c r="G16" s="27">
        <v>-10</v>
      </c>
      <c r="H16" s="62">
        <v>1</v>
      </c>
      <c r="I16" s="62">
        <v>1</v>
      </c>
      <c r="J16" s="62" t="s">
        <v>52</v>
      </c>
      <c r="K16" s="62">
        <v>500000</v>
      </c>
      <c r="L16" s="68" t="s">
        <v>53</v>
      </c>
    </row>
    <row r="17" spans="1:12" x14ac:dyDescent="0.3">
      <c r="A17" s="127" t="s">
        <v>63</v>
      </c>
      <c r="B17" s="134"/>
      <c r="C17" s="53" t="s">
        <v>166</v>
      </c>
      <c r="D17" s="56">
        <v>2018</v>
      </c>
      <c r="E17" s="56">
        <v>11</v>
      </c>
      <c r="F17" s="56">
        <v>11</v>
      </c>
      <c r="G17" s="56">
        <v>2018</v>
      </c>
      <c r="H17" s="56">
        <v>1</v>
      </c>
      <c r="I17" s="56">
        <v>1</v>
      </c>
      <c r="J17" s="56" t="s">
        <v>52</v>
      </c>
      <c r="K17" s="56">
        <v>500000</v>
      </c>
      <c r="L17" s="57">
        <v>950000</v>
      </c>
    </row>
    <row r="18" spans="1:12" x14ac:dyDescent="0.3">
      <c r="A18" s="128" t="s">
        <v>65</v>
      </c>
      <c r="B18" s="134"/>
      <c r="C18" s="50" t="s">
        <v>133</v>
      </c>
      <c r="D18" s="52">
        <v>17000</v>
      </c>
      <c r="E18" s="52">
        <v>11</v>
      </c>
      <c r="F18" s="52">
        <v>11</v>
      </c>
      <c r="G18" s="71">
        <v>17000</v>
      </c>
      <c r="H18" s="52">
        <v>1</v>
      </c>
      <c r="I18" s="52">
        <v>1</v>
      </c>
      <c r="J18" s="52" t="s">
        <v>52</v>
      </c>
      <c r="K18" s="52">
        <v>500000</v>
      </c>
      <c r="L18" s="51" t="s">
        <v>53</v>
      </c>
    </row>
    <row r="19" spans="1:12" x14ac:dyDescent="0.3">
      <c r="A19" s="128" t="s">
        <v>66</v>
      </c>
      <c r="B19" s="135"/>
      <c r="C19" s="65" t="s">
        <v>56</v>
      </c>
      <c r="D19" s="62" t="s">
        <v>125</v>
      </c>
      <c r="E19" s="62">
        <v>11</v>
      </c>
      <c r="F19" s="62">
        <v>11</v>
      </c>
      <c r="G19" s="27" t="s">
        <v>125</v>
      </c>
      <c r="H19" s="62">
        <v>1</v>
      </c>
      <c r="I19" s="62">
        <v>1</v>
      </c>
      <c r="J19" s="62" t="s">
        <v>52</v>
      </c>
      <c r="K19" s="62">
        <v>500000</v>
      </c>
      <c r="L19" s="63" t="s">
        <v>53</v>
      </c>
    </row>
    <row r="20" spans="1:12" x14ac:dyDescent="0.3">
      <c r="A20" s="128" t="s">
        <v>68</v>
      </c>
      <c r="B20" s="133" t="s">
        <v>47</v>
      </c>
      <c r="C20" s="65" t="s">
        <v>67</v>
      </c>
      <c r="D20" s="62">
        <v>-3</v>
      </c>
      <c r="E20" s="62">
        <v>11</v>
      </c>
      <c r="F20" s="62">
        <v>11</v>
      </c>
      <c r="G20" s="62">
        <v>2018</v>
      </c>
      <c r="H20" s="27">
        <v>-3</v>
      </c>
      <c r="I20" s="62">
        <v>1</v>
      </c>
      <c r="J20" s="62" t="s">
        <v>52</v>
      </c>
      <c r="K20" s="62">
        <v>500000</v>
      </c>
      <c r="L20" s="63" t="s">
        <v>53</v>
      </c>
    </row>
    <row r="21" spans="1:12" x14ac:dyDescent="0.3">
      <c r="A21" s="127" t="s">
        <v>70</v>
      </c>
      <c r="B21" s="134"/>
      <c r="C21" s="69" t="s">
        <v>69</v>
      </c>
      <c r="D21" s="56">
        <v>2</v>
      </c>
      <c r="E21" s="56">
        <v>11</v>
      </c>
      <c r="F21" s="56">
        <v>11</v>
      </c>
      <c r="G21" s="56">
        <v>2018</v>
      </c>
      <c r="H21" s="56">
        <v>1</v>
      </c>
      <c r="I21" s="56">
        <v>1</v>
      </c>
      <c r="J21" s="56" t="s">
        <v>52</v>
      </c>
      <c r="K21" s="56">
        <v>500000</v>
      </c>
      <c r="L21" s="57">
        <v>950000</v>
      </c>
    </row>
    <row r="22" spans="1:12" x14ac:dyDescent="0.3">
      <c r="A22" s="127" t="s">
        <v>72</v>
      </c>
      <c r="B22" s="134"/>
      <c r="C22" s="69" t="s">
        <v>71</v>
      </c>
      <c r="D22" s="56">
        <v>3</v>
      </c>
      <c r="E22" s="56">
        <v>11</v>
      </c>
      <c r="F22" s="56">
        <v>11</v>
      </c>
      <c r="G22" s="56">
        <v>2018</v>
      </c>
      <c r="H22" s="56">
        <v>3</v>
      </c>
      <c r="I22" s="56">
        <v>1</v>
      </c>
      <c r="J22" s="56" t="s">
        <v>52</v>
      </c>
      <c r="K22" s="56">
        <v>500000</v>
      </c>
      <c r="L22" s="64">
        <v>995000</v>
      </c>
    </row>
    <row r="23" spans="1:12" x14ac:dyDescent="0.3">
      <c r="A23" s="128" t="s">
        <v>74</v>
      </c>
      <c r="B23" s="134"/>
      <c r="C23" s="65" t="s">
        <v>73</v>
      </c>
      <c r="D23" s="62">
        <v>7</v>
      </c>
      <c r="E23" s="62">
        <v>11</v>
      </c>
      <c r="F23" s="62">
        <v>11</v>
      </c>
      <c r="G23" s="62">
        <v>2018</v>
      </c>
      <c r="H23" s="27">
        <v>7</v>
      </c>
      <c r="I23" s="62">
        <v>1</v>
      </c>
      <c r="J23" s="62" t="s">
        <v>52</v>
      </c>
      <c r="K23" s="62">
        <v>500000</v>
      </c>
      <c r="L23" s="63" t="s">
        <v>53</v>
      </c>
    </row>
    <row r="24" spans="1:12" x14ac:dyDescent="0.3">
      <c r="A24" s="128" t="s">
        <v>75</v>
      </c>
      <c r="B24" s="135"/>
      <c r="C24" s="65" t="s">
        <v>56</v>
      </c>
      <c r="D24" s="62" t="s">
        <v>126</v>
      </c>
      <c r="E24" s="62">
        <v>11</v>
      </c>
      <c r="F24" s="62">
        <v>11</v>
      </c>
      <c r="G24" s="62">
        <v>2018</v>
      </c>
      <c r="H24" s="27" t="s">
        <v>126</v>
      </c>
      <c r="I24" s="62">
        <v>1</v>
      </c>
      <c r="J24" s="62" t="s">
        <v>52</v>
      </c>
      <c r="K24" s="62">
        <v>500000</v>
      </c>
      <c r="L24" s="63" t="s">
        <v>53</v>
      </c>
    </row>
    <row r="25" spans="1:12" x14ac:dyDescent="0.3">
      <c r="A25" s="127" t="s">
        <v>76</v>
      </c>
      <c r="B25" s="133" t="s">
        <v>49</v>
      </c>
      <c r="C25" s="70" t="s">
        <v>52</v>
      </c>
      <c r="D25" s="56" t="s">
        <v>52</v>
      </c>
      <c r="E25" s="56">
        <v>11</v>
      </c>
      <c r="F25" s="56">
        <v>11</v>
      </c>
      <c r="G25" s="56">
        <v>2018</v>
      </c>
      <c r="H25" s="56">
        <v>1</v>
      </c>
      <c r="I25" s="56">
        <v>1</v>
      </c>
      <c r="J25" s="56" t="s">
        <v>52</v>
      </c>
      <c r="K25" s="56">
        <v>500000</v>
      </c>
      <c r="L25" s="64">
        <v>950000</v>
      </c>
    </row>
    <row r="26" spans="1:12" x14ac:dyDescent="0.3">
      <c r="A26" s="127" t="s">
        <v>78</v>
      </c>
      <c r="B26" s="134"/>
      <c r="C26" s="70" t="s">
        <v>77</v>
      </c>
      <c r="D26" s="56" t="s">
        <v>77</v>
      </c>
      <c r="E26" s="56">
        <v>11</v>
      </c>
      <c r="F26" s="56">
        <v>11</v>
      </c>
      <c r="G26" s="56">
        <v>2018</v>
      </c>
      <c r="H26" s="56">
        <v>1</v>
      </c>
      <c r="I26" s="56">
        <v>1</v>
      </c>
      <c r="J26" s="56" t="s">
        <v>77</v>
      </c>
      <c r="K26" s="56">
        <v>400000</v>
      </c>
      <c r="L26" s="64">
        <v>750000</v>
      </c>
    </row>
    <row r="27" spans="1:12" x14ac:dyDescent="0.3">
      <c r="A27" s="127" t="s">
        <v>80</v>
      </c>
      <c r="B27" s="134"/>
      <c r="C27" s="70" t="s">
        <v>79</v>
      </c>
      <c r="D27" s="56" t="s">
        <v>79</v>
      </c>
      <c r="E27" s="56">
        <v>11</v>
      </c>
      <c r="F27" s="56">
        <v>11</v>
      </c>
      <c r="G27" s="56">
        <v>2018</v>
      </c>
      <c r="H27" s="56">
        <v>1</v>
      </c>
      <c r="I27" s="56">
        <v>1</v>
      </c>
      <c r="J27" s="56" t="s">
        <v>79</v>
      </c>
      <c r="K27" s="56">
        <v>300000</v>
      </c>
      <c r="L27" s="64">
        <v>550000</v>
      </c>
    </row>
    <row r="28" spans="1:12" x14ac:dyDescent="0.3">
      <c r="A28" s="128" t="s">
        <v>83</v>
      </c>
      <c r="B28" s="135"/>
      <c r="C28" s="65" t="s">
        <v>81</v>
      </c>
      <c r="D28" s="62" t="s">
        <v>82</v>
      </c>
      <c r="E28" s="62">
        <v>11</v>
      </c>
      <c r="F28" s="62">
        <v>11</v>
      </c>
      <c r="G28" s="62">
        <v>2018</v>
      </c>
      <c r="H28" s="62">
        <v>1</v>
      </c>
      <c r="I28" s="62">
        <v>1</v>
      </c>
      <c r="J28" s="27" t="s">
        <v>82</v>
      </c>
      <c r="K28" s="62">
        <v>500000</v>
      </c>
      <c r="L28" s="63" t="s">
        <v>53</v>
      </c>
    </row>
    <row r="29" spans="1:12" x14ac:dyDescent="0.3">
      <c r="A29" s="128" t="s">
        <v>85</v>
      </c>
      <c r="B29" s="133" t="s">
        <v>46</v>
      </c>
      <c r="C29" s="65" t="s">
        <v>84</v>
      </c>
      <c r="D29" s="62">
        <v>-100</v>
      </c>
      <c r="E29" s="62">
        <v>11</v>
      </c>
      <c r="F29" s="62">
        <v>11</v>
      </c>
      <c r="G29" s="62">
        <v>2018</v>
      </c>
      <c r="H29" s="62">
        <v>1</v>
      </c>
      <c r="I29" s="62">
        <v>1</v>
      </c>
      <c r="J29" s="62" t="s">
        <v>52</v>
      </c>
      <c r="K29" s="27">
        <v>-100</v>
      </c>
      <c r="L29" s="63" t="s">
        <v>53</v>
      </c>
    </row>
    <row r="30" spans="1:12" x14ac:dyDescent="0.3">
      <c r="A30" s="127" t="s">
        <v>87</v>
      </c>
      <c r="B30" s="134"/>
      <c r="C30" s="70" t="s">
        <v>86</v>
      </c>
      <c r="D30" s="56">
        <v>700000</v>
      </c>
      <c r="E30" s="56">
        <v>11</v>
      </c>
      <c r="F30" s="56">
        <v>11</v>
      </c>
      <c r="G30" s="56">
        <v>2018</v>
      </c>
      <c r="H30" s="56">
        <v>1</v>
      </c>
      <c r="I30" s="56">
        <v>1</v>
      </c>
      <c r="J30" s="56" t="s">
        <v>52</v>
      </c>
      <c r="K30" s="56">
        <v>700000</v>
      </c>
      <c r="L30" s="64">
        <v>1150000</v>
      </c>
    </row>
    <row r="31" spans="1:12" x14ac:dyDescent="0.3">
      <c r="A31" s="128" t="s">
        <v>89</v>
      </c>
      <c r="B31" s="134"/>
      <c r="C31" s="65" t="s">
        <v>88</v>
      </c>
      <c r="D31" s="62">
        <v>1400000</v>
      </c>
      <c r="E31" s="62">
        <v>11</v>
      </c>
      <c r="F31" s="62">
        <v>11</v>
      </c>
      <c r="G31" s="62">
        <v>2018</v>
      </c>
      <c r="H31" s="62">
        <v>1</v>
      </c>
      <c r="I31" s="62">
        <v>1</v>
      </c>
      <c r="J31" s="62" t="s">
        <v>52</v>
      </c>
      <c r="K31" s="27">
        <v>1400000</v>
      </c>
      <c r="L31" s="63" t="s">
        <v>53</v>
      </c>
    </row>
    <row r="32" spans="1:12" x14ac:dyDescent="0.3">
      <c r="A32" s="128" t="s">
        <v>90</v>
      </c>
      <c r="B32" s="135"/>
      <c r="C32" s="65" t="s">
        <v>56</v>
      </c>
      <c r="D32" s="62" t="s">
        <v>127</v>
      </c>
      <c r="E32" s="62">
        <v>11</v>
      </c>
      <c r="F32" s="62">
        <v>11</v>
      </c>
      <c r="G32" s="62">
        <v>2018</v>
      </c>
      <c r="H32" s="62">
        <v>1</v>
      </c>
      <c r="I32" s="62">
        <v>1</v>
      </c>
      <c r="J32" s="62" t="s">
        <v>52</v>
      </c>
      <c r="K32" s="27" t="s">
        <v>127</v>
      </c>
      <c r="L32" s="63" t="s">
        <v>53</v>
      </c>
    </row>
    <row r="33" spans="1:12" x14ac:dyDescent="0.3">
      <c r="A33" s="128" t="s">
        <v>92</v>
      </c>
      <c r="B33" s="133" t="s">
        <v>48</v>
      </c>
      <c r="C33" s="65" t="s">
        <v>91</v>
      </c>
      <c r="D33" s="62">
        <v>-1</v>
      </c>
      <c r="E33" s="27">
        <v>10</v>
      </c>
      <c r="F33" s="62">
        <v>11</v>
      </c>
      <c r="G33" s="62">
        <v>2018</v>
      </c>
      <c r="H33" s="62">
        <v>1</v>
      </c>
      <c r="I33" s="27">
        <v>-1</v>
      </c>
      <c r="J33" s="62" t="s">
        <v>52</v>
      </c>
      <c r="K33" s="62">
        <v>500000</v>
      </c>
      <c r="L33" s="63" t="s">
        <v>53</v>
      </c>
    </row>
    <row r="34" spans="1:12" x14ac:dyDescent="0.3">
      <c r="A34" s="127" t="s">
        <v>94</v>
      </c>
      <c r="B34" s="134"/>
      <c r="C34" s="70" t="s">
        <v>93</v>
      </c>
      <c r="D34" s="56">
        <v>1</v>
      </c>
      <c r="E34" s="56">
        <v>11</v>
      </c>
      <c r="F34" s="56">
        <v>11</v>
      </c>
      <c r="G34" s="56">
        <v>2018</v>
      </c>
      <c r="H34" s="56">
        <v>1</v>
      </c>
      <c r="I34" s="56">
        <v>1</v>
      </c>
      <c r="J34" s="56" t="s">
        <v>52</v>
      </c>
      <c r="K34" s="56">
        <v>500000</v>
      </c>
      <c r="L34" s="64">
        <v>950000</v>
      </c>
    </row>
    <row r="35" spans="1:12" x14ac:dyDescent="0.3">
      <c r="A35" s="128" t="s">
        <v>95</v>
      </c>
      <c r="B35" s="135"/>
      <c r="C35" s="65" t="s">
        <v>56</v>
      </c>
      <c r="D35" s="62" t="s">
        <v>128</v>
      </c>
      <c r="E35" s="62">
        <v>11</v>
      </c>
      <c r="F35" s="62">
        <v>11</v>
      </c>
      <c r="G35" s="62">
        <v>2018</v>
      </c>
      <c r="H35" s="62">
        <v>1</v>
      </c>
      <c r="I35" s="27" t="s">
        <v>128</v>
      </c>
      <c r="J35" s="62" t="s">
        <v>52</v>
      </c>
      <c r="K35" s="62">
        <v>500000</v>
      </c>
      <c r="L35" s="63" t="s">
        <v>53</v>
      </c>
    </row>
    <row r="36" spans="1:12" x14ac:dyDescent="0.3">
      <c r="A36" s="127" t="s">
        <v>97</v>
      </c>
      <c r="B36" s="133" t="s">
        <v>3</v>
      </c>
      <c r="C36" s="70" t="s">
        <v>96</v>
      </c>
      <c r="D36" s="67"/>
      <c r="E36" s="56">
        <v>11</v>
      </c>
      <c r="F36" s="56">
        <v>11</v>
      </c>
      <c r="G36" s="56">
        <v>2018</v>
      </c>
      <c r="H36" s="56">
        <v>1</v>
      </c>
      <c r="I36" s="56">
        <v>1</v>
      </c>
      <c r="J36" s="56">
        <v>1</v>
      </c>
      <c r="K36" s="56">
        <v>500000</v>
      </c>
      <c r="L36" s="64">
        <v>950000</v>
      </c>
    </row>
    <row r="37" spans="1:12" x14ac:dyDescent="0.3">
      <c r="A37" s="128" t="s">
        <v>170</v>
      </c>
      <c r="B37" s="135"/>
      <c r="C37" s="65" t="s">
        <v>98</v>
      </c>
      <c r="D37" s="62"/>
      <c r="E37" s="27" t="s">
        <v>123</v>
      </c>
      <c r="F37" s="27">
        <v>49</v>
      </c>
      <c r="G37" s="27">
        <v>-10</v>
      </c>
      <c r="H37" s="27">
        <v>-3</v>
      </c>
      <c r="I37" s="27" t="s">
        <v>128</v>
      </c>
      <c r="J37" s="27" t="s">
        <v>82</v>
      </c>
      <c r="K37" s="62">
        <v>500000</v>
      </c>
      <c r="L37" s="63" t="s">
        <v>53</v>
      </c>
    </row>
    <row r="40" spans="1:12" ht="21" x14ac:dyDescent="0.4">
      <c r="A40" s="24" t="s">
        <v>117</v>
      </c>
      <c r="B40" s="24"/>
      <c r="C40" s="24"/>
      <c r="D40" s="24"/>
      <c r="E40" s="24"/>
      <c r="F40" s="24"/>
      <c r="G40" s="24"/>
      <c r="H40" s="24"/>
      <c r="I40" s="24"/>
    </row>
    <row r="41" spans="1:12" x14ac:dyDescent="0.3">
      <c r="A41" s="20" t="s">
        <v>6</v>
      </c>
      <c r="B41" s="20" t="s">
        <v>0</v>
      </c>
      <c r="C41" s="21" t="s">
        <v>40</v>
      </c>
      <c r="D41" s="21"/>
      <c r="E41" s="20" t="s">
        <v>41</v>
      </c>
      <c r="F41" s="22" t="s">
        <v>1</v>
      </c>
      <c r="G41" s="22"/>
      <c r="H41" s="22"/>
      <c r="I41" s="21" t="s">
        <v>42</v>
      </c>
    </row>
    <row r="42" spans="1:12" x14ac:dyDescent="0.3">
      <c r="A42" s="20"/>
      <c r="B42" s="20"/>
      <c r="C42" s="21"/>
      <c r="D42" s="21"/>
      <c r="E42" s="20"/>
      <c r="F42" s="23" t="s">
        <v>99</v>
      </c>
      <c r="G42" s="23" t="s">
        <v>100</v>
      </c>
      <c r="H42" s="23" t="s">
        <v>101</v>
      </c>
      <c r="I42" s="21"/>
    </row>
    <row r="43" spans="1:12" x14ac:dyDescent="0.3">
      <c r="A43" s="125" t="s">
        <v>5</v>
      </c>
      <c r="B43" s="129" t="s">
        <v>99</v>
      </c>
      <c r="C43" s="29" t="s">
        <v>102</v>
      </c>
      <c r="D43" s="29"/>
      <c r="E43" s="30" t="s">
        <v>102</v>
      </c>
      <c r="F43" s="30" t="s">
        <v>102</v>
      </c>
      <c r="G43" s="30">
        <v>20</v>
      </c>
      <c r="H43" s="30">
        <v>2000</v>
      </c>
      <c r="I43" s="31">
        <v>150000</v>
      </c>
    </row>
    <row r="44" spans="1:12" x14ac:dyDescent="0.3">
      <c r="A44" s="125" t="s">
        <v>7</v>
      </c>
      <c r="B44" s="129"/>
      <c r="C44" s="29" t="s">
        <v>103</v>
      </c>
      <c r="D44" s="29"/>
      <c r="E44" s="30" t="s">
        <v>103</v>
      </c>
      <c r="F44" s="30" t="s">
        <v>103</v>
      </c>
      <c r="G44" s="30">
        <v>20</v>
      </c>
      <c r="H44" s="30">
        <v>2000</v>
      </c>
      <c r="I44" s="31">
        <v>140000</v>
      </c>
    </row>
    <row r="45" spans="1:12" x14ac:dyDescent="0.3">
      <c r="A45" s="124" t="s">
        <v>8</v>
      </c>
      <c r="B45" s="129"/>
      <c r="C45" s="32" t="s">
        <v>104</v>
      </c>
      <c r="D45" s="32"/>
      <c r="E45" s="4" t="s">
        <v>129</v>
      </c>
      <c r="F45" s="37" t="s">
        <v>129</v>
      </c>
      <c r="G45" s="4">
        <v>20</v>
      </c>
      <c r="H45" s="4">
        <v>2000</v>
      </c>
      <c r="I45" s="33" t="s">
        <v>53</v>
      </c>
    </row>
    <row r="46" spans="1:12" x14ac:dyDescent="0.3">
      <c r="A46" s="124" t="s">
        <v>9</v>
      </c>
      <c r="B46" s="129" t="s">
        <v>100</v>
      </c>
      <c r="C46" s="34" t="s">
        <v>105</v>
      </c>
      <c r="D46" s="35"/>
      <c r="E46" s="4">
        <v>15</v>
      </c>
      <c r="F46" s="4" t="s">
        <v>102</v>
      </c>
      <c r="G46" s="36">
        <v>15</v>
      </c>
      <c r="H46" s="4">
        <v>2000</v>
      </c>
      <c r="I46" s="33" t="s">
        <v>53</v>
      </c>
    </row>
    <row r="47" spans="1:12" x14ac:dyDescent="0.3">
      <c r="A47" s="125" t="s">
        <v>10</v>
      </c>
      <c r="B47" s="129"/>
      <c r="C47" s="139" t="s">
        <v>102</v>
      </c>
      <c r="D47" s="39" t="s">
        <v>106</v>
      </c>
      <c r="E47" s="30">
        <v>20</v>
      </c>
      <c r="F47" s="30" t="s">
        <v>102</v>
      </c>
      <c r="G47" s="30">
        <v>20</v>
      </c>
      <c r="H47" s="30">
        <v>2000</v>
      </c>
      <c r="I47" s="31">
        <v>150000</v>
      </c>
    </row>
    <row r="48" spans="1:12" x14ac:dyDescent="0.3">
      <c r="A48" s="125" t="s">
        <v>11</v>
      </c>
      <c r="B48" s="129"/>
      <c r="C48" s="140"/>
      <c r="D48" s="39" t="s">
        <v>107</v>
      </c>
      <c r="E48" s="30">
        <v>38</v>
      </c>
      <c r="F48" s="30" t="s">
        <v>102</v>
      </c>
      <c r="G48" s="30">
        <v>38</v>
      </c>
      <c r="H48" s="30">
        <v>2000</v>
      </c>
      <c r="I48" s="31">
        <v>110000</v>
      </c>
    </row>
    <row r="49" spans="1:9" x14ac:dyDescent="0.3">
      <c r="A49" s="125" t="s">
        <v>12</v>
      </c>
      <c r="B49" s="129"/>
      <c r="C49" s="140"/>
      <c r="D49" s="39" t="s">
        <v>108</v>
      </c>
      <c r="E49" s="30">
        <v>48</v>
      </c>
      <c r="F49" s="30" t="s">
        <v>102</v>
      </c>
      <c r="G49" s="30">
        <v>48</v>
      </c>
      <c r="H49" s="30">
        <v>2000</v>
      </c>
      <c r="I49" s="31">
        <v>60000</v>
      </c>
    </row>
    <row r="50" spans="1:9" x14ac:dyDescent="0.3">
      <c r="A50" s="124" t="s">
        <v>13</v>
      </c>
      <c r="B50" s="129"/>
      <c r="C50" s="141"/>
      <c r="D50" s="38" t="s">
        <v>109</v>
      </c>
      <c r="E50" s="4">
        <v>58</v>
      </c>
      <c r="F50" s="4" t="s">
        <v>102</v>
      </c>
      <c r="G50" s="37">
        <v>58</v>
      </c>
      <c r="H50" s="4">
        <v>2000</v>
      </c>
      <c r="I50" s="33" t="s">
        <v>53</v>
      </c>
    </row>
    <row r="51" spans="1:9" x14ac:dyDescent="0.3">
      <c r="A51" s="125" t="s">
        <v>14</v>
      </c>
      <c r="B51" s="129"/>
      <c r="C51" s="130" t="s">
        <v>103</v>
      </c>
      <c r="D51" s="39" t="s">
        <v>110</v>
      </c>
      <c r="E51" s="30">
        <v>20</v>
      </c>
      <c r="F51" s="30" t="s">
        <v>103</v>
      </c>
      <c r="G51" s="30">
        <v>20</v>
      </c>
      <c r="H51" s="30">
        <v>2000</v>
      </c>
      <c r="I51" s="31">
        <v>140000</v>
      </c>
    </row>
    <row r="52" spans="1:9" x14ac:dyDescent="0.3">
      <c r="A52" s="125" t="s">
        <v>15</v>
      </c>
      <c r="B52" s="129"/>
      <c r="C52" s="130"/>
      <c r="D52" s="39" t="s">
        <v>111</v>
      </c>
      <c r="E52" s="30">
        <v>32</v>
      </c>
      <c r="F52" s="30" t="s">
        <v>103</v>
      </c>
      <c r="G52" s="30">
        <v>32</v>
      </c>
      <c r="H52" s="30">
        <v>2000</v>
      </c>
      <c r="I52" s="31">
        <v>100000</v>
      </c>
    </row>
    <row r="53" spans="1:9" x14ac:dyDescent="0.3">
      <c r="A53" s="125" t="s">
        <v>16</v>
      </c>
      <c r="B53" s="129"/>
      <c r="C53" s="130"/>
      <c r="D53" s="39" t="s">
        <v>112</v>
      </c>
      <c r="E53" s="30">
        <v>42</v>
      </c>
      <c r="F53" s="30" t="s">
        <v>103</v>
      </c>
      <c r="G53" s="30">
        <v>42</v>
      </c>
      <c r="H53" s="30">
        <v>2000</v>
      </c>
      <c r="I53" s="31">
        <v>70000</v>
      </c>
    </row>
    <row r="54" spans="1:9" x14ac:dyDescent="0.3">
      <c r="A54" s="124" t="s">
        <v>17</v>
      </c>
      <c r="B54" s="129"/>
      <c r="C54" s="130"/>
      <c r="D54" s="38" t="s">
        <v>113</v>
      </c>
      <c r="E54" s="4">
        <v>55</v>
      </c>
      <c r="F54" s="4" t="s">
        <v>103</v>
      </c>
      <c r="G54" s="37">
        <v>55</v>
      </c>
      <c r="H54" s="4">
        <v>2000</v>
      </c>
      <c r="I54" s="33" t="s">
        <v>53</v>
      </c>
    </row>
    <row r="55" spans="1:9" x14ac:dyDescent="0.3">
      <c r="A55" s="124" t="s">
        <v>18</v>
      </c>
      <c r="B55" s="136" t="s">
        <v>101</v>
      </c>
      <c r="C55" s="32" t="s">
        <v>84</v>
      </c>
      <c r="D55" s="32"/>
      <c r="E55" s="4">
        <v>-100</v>
      </c>
      <c r="F55" s="4" t="s">
        <v>102</v>
      </c>
      <c r="G55" s="4">
        <v>20</v>
      </c>
      <c r="H55" s="37">
        <v>-100</v>
      </c>
      <c r="I55" s="33" t="s">
        <v>53</v>
      </c>
    </row>
    <row r="56" spans="1:9" x14ac:dyDescent="0.3">
      <c r="A56" s="125" t="s">
        <v>63</v>
      </c>
      <c r="B56" s="137"/>
      <c r="C56" s="29" t="s">
        <v>114</v>
      </c>
      <c r="D56" s="29"/>
      <c r="E56" s="30">
        <v>2000</v>
      </c>
      <c r="F56" s="30" t="s">
        <v>102</v>
      </c>
      <c r="G56" s="30">
        <v>20</v>
      </c>
      <c r="H56" s="30">
        <v>2000</v>
      </c>
      <c r="I56" s="31">
        <v>150000</v>
      </c>
    </row>
    <row r="57" spans="1:9" x14ac:dyDescent="0.3">
      <c r="A57" s="124" t="s">
        <v>65</v>
      </c>
      <c r="B57" s="138"/>
      <c r="C57" s="32" t="s">
        <v>115</v>
      </c>
      <c r="D57" s="32"/>
      <c r="E57" s="4">
        <v>15000</v>
      </c>
      <c r="F57" s="4" t="s">
        <v>102</v>
      </c>
      <c r="G57" s="4">
        <v>20</v>
      </c>
      <c r="H57" s="37">
        <v>15000</v>
      </c>
      <c r="I57" s="33" t="s">
        <v>53</v>
      </c>
    </row>
    <row r="58" spans="1:9" x14ac:dyDescent="0.3">
      <c r="A58" s="125" t="s">
        <v>66</v>
      </c>
      <c r="B58" s="136" t="s">
        <v>3</v>
      </c>
      <c r="C58" s="40" t="s">
        <v>116</v>
      </c>
      <c r="D58" s="40"/>
      <c r="E58" s="30"/>
      <c r="F58" s="30" t="s">
        <v>102</v>
      </c>
      <c r="G58" s="30">
        <v>20</v>
      </c>
      <c r="H58" s="30">
        <v>2000</v>
      </c>
      <c r="I58" s="31">
        <v>150000</v>
      </c>
    </row>
    <row r="59" spans="1:9" x14ac:dyDescent="0.3">
      <c r="A59" s="124" t="s">
        <v>68</v>
      </c>
      <c r="B59" s="138"/>
      <c r="C59" s="41" t="s">
        <v>98</v>
      </c>
      <c r="D59" s="41"/>
      <c r="E59" s="4"/>
      <c r="F59" s="37" t="s">
        <v>129</v>
      </c>
      <c r="G59" s="36">
        <v>15</v>
      </c>
      <c r="H59" s="36">
        <v>-100</v>
      </c>
      <c r="I59" s="33" t="s">
        <v>53</v>
      </c>
    </row>
  </sheetData>
  <mergeCells count="38">
    <mergeCell ref="B16:B19"/>
    <mergeCell ref="B55:B57"/>
    <mergeCell ref="C55:D55"/>
    <mergeCell ref="C56:D56"/>
    <mergeCell ref="C57:D57"/>
    <mergeCell ref="B58:B59"/>
    <mergeCell ref="C58:D58"/>
    <mergeCell ref="C59:D59"/>
    <mergeCell ref="B43:B45"/>
    <mergeCell ref="C43:D43"/>
    <mergeCell ref="C44:D44"/>
    <mergeCell ref="C45:D45"/>
    <mergeCell ref="B46:B54"/>
    <mergeCell ref="C46:D46"/>
    <mergeCell ref="C47:C50"/>
    <mergeCell ref="C51:C54"/>
    <mergeCell ref="A40:I40"/>
    <mergeCell ref="A41:A42"/>
    <mergeCell ref="B41:B42"/>
    <mergeCell ref="C41:D42"/>
    <mergeCell ref="E41:E42"/>
    <mergeCell ref="F41:H41"/>
    <mergeCell ref="I41:I42"/>
    <mergeCell ref="B20:B24"/>
    <mergeCell ref="B25:B28"/>
    <mergeCell ref="B29:B32"/>
    <mergeCell ref="B33:B35"/>
    <mergeCell ref="B36:B37"/>
    <mergeCell ref="L2:L3"/>
    <mergeCell ref="B12:B15"/>
    <mergeCell ref="A1:L1"/>
    <mergeCell ref="E2:K2"/>
    <mergeCell ref="B4:B7"/>
    <mergeCell ref="A2:A3"/>
    <mergeCell ref="B8:B11"/>
    <mergeCell ref="B2:B3"/>
    <mergeCell ref="C2:C3"/>
    <mergeCell ref="D2:D3"/>
  </mergeCells>
  <phoneticPr fontId="10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BC87-AEB4-4C4B-A77B-0318C613DA24}">
  <dimension ref="A1:L53"/>
  <sheetViews>
    <sheetView zoomScaleNormal="100" workbookViewId="0">
      <selection activeCell="K60" sqref="K60"/>
    </sheetView>
  </sheetViews>
  <sheetFormatPr defaultColWidth="8.88671875" defaultRowHeight="14.4" x14ac:dyDescent="0.3"/>
  <cols>
    <col min="1" max="1" width="14.77734375" style="1" customWidth="1"/>
    <col min="2" max="2" width="19.44140625" style="1" customWidth="1"/>
    <col min="3" max="3" width="16.5546875" style="19" customWidth="1"/>
    <col min="4" max="4" width="14.6640625" style="1" customWidth="1"/>
    <col min="5" max="7" width="8.88671875" style="1"/>
    <col min="8" max="8" width="16" style="1" customWidth="1"/>
    <col min="9" max="9" width="17.109375" style="1" customWidth="1"/>
    <col min="10" max="10" width="19.21875" style="1" customWidth="1"/>
    <col min="11" max="11" width="18.77734375" style="1" customWidth="1"/>
    <col min="12" max="12" width="17" style="14" bestFit="1" customWidth="1"/>
  </cols>
  <sheetData>
    <row r="1" spans="1:12" ht="21" x14ac:dyDescent="0.4">
      <c r="A1" s="24" t="s">
        <v>39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3">
      <c r="A2" s="22" t="s">
        <v>4</v>
      </c>
      <c r="B2" s="49" t="s">
        <v>40</v>
      </c>
      <c r="C2" s="22" t="s">
        <v>1</v>
      </c>
      <c r="D2" s="22"/>
      <c r="E2" s="22"/>
      <c r="F2" s="22"/>
      <c r="G2" s="22"/>
      <c r="H2" s="22"/>
      <c r="I2" s="22"/>
      <c r="J2" s="22" t="s">
        <v>42</v>
      </c>
      <c r="K2" s="22" t="s">
        <v>131</v>
      </c>
      <c r="L2" s="22" t="s">
        <v>132</v>
      </c>
    </row>
    <row r="3" spans="1:12" x14ac:dyDescent="0.3">
      <c r="A3" s="22"/>
      <c r="B3" s="49"/>
      <c r="C3" s="23" t="s">
        <v>43</v>
      </c>
      <c r="D3" s="23" t="s">
        <v>44</v>
      </c>
      <c r="E3" s="23" t="s">
        <v>45</v>
      </c>
      <c r="F3" s="23" t="s">
        <v>47</v>
      </c>
      <c r="G3" s="23" t="s">
        <v>48</v>
      </c>
      <c r="H3" s="23" t="s">
        <v>49</v>
      </c>
      <c r="I3" s="23" t="s">
        <v>46</v>
      </c>
      <c r="J3" s="22"/>
      <c r="K3" s="22"/>
      <c r="L3" s="22"/>
    </row>
    <row r="4" spans="1:12" x14ac:dyDescent="0.3">
      <c r="A4" s="107" t="s">
        <v>135</v>
      </c>
      <c r="B4" s="26" t="s">
        <v>51</v>
      </c>
      <c r="C4" s="27">
        <v>-10</v>
      </c>
      <c r="D4" s="58">
        <v>10</v>
      </c>
      <c r="E4" s="58">
        <v>2018</v>
      </c>
      <c r="F4" s="58">
        <v>1</v>
      </c>
      <c r="G4" s="58">
        <v>1</v>
      </c>
      <c r="H4" s="58" t="s">
        <v>52</v>
      </c>
      <c r="I4" s="58">
        <v>500000</v>
      </c>
      <c r="J4" s="60" t="s">
        <v>53</v>
      </c>
      <c r="K4" s="93" t="s">
        <v>53</v>
      </c>
      <c r="L4" s="76" t="str">
        <f>IF(K4="Lỗi","F",IF(J4=K4,"P"))</f>
        <v>F</v>
      </c>
    </row>
    <row r="5" spans="1:12" ht="43.2" x14ac:dyDescent="0.3">
      <c r="A5" s="108" t="s">
        <v>136</v>
      </c>
      <c r="B5" s="72" t="s">
        <v>167</v>
      </c>
      <c r="C5" s="94">
        <v>11</v>
      </c>
      <c r="D5" s="94">
        <v>11</v>
      </c>
      <c r="E5" s="94">
        <v>2018</v>
      </c>
      <c r="F5" s="94">
        <v>1</v>
      </c>
      <c r="G5" s="94">
        <v>1</v>
      </c>
      <c r="H5" s="94" t="s">
        <v>52</v>
      </c>
      <c r="I5" s="94">
        <v>500000</v>
      </c>
      <c r="J5" s="95">
        <v>950000</v>
      </c>
      <c r="K5" s="96">
        <v>950000</v>
      </c>
      <c r="L5" s="73" t="str">
        <f t="shared" ref="L5:L33" si="0">IF(K5="Lỗi","F",IF(J5=K5,"P"))</f>
        <v>P</v>
      </c>
    </row>
    <row r="6" spans="1:12" x14ac:dyDescent="0.3">
      <c r="A6" s="107" t="s">
        <v>137</v>
      </c>
      <c r="B6" s="105" t="s">
        <v>55</v>
      </c>
      <c r="C6" s="27">
        <v>100</v>
      </c>
      <c r="D6" s="58">
        <v>10</v>
      </c>
      <c r="E6" s="58">
        <v>2018</v>
      </c>
      <c r="F6" s="58">
        <v>1</v>
      </c>
      <c r="G6" s="58">
        <v>1</v>
      </c>
      <c r="H6" s="58" t="s">
        <v>52</v>
      </c>
      <c r="I6" s="58">
        <v>500000</v>
      </c>
      <c r="J6" s="60" t="s">
        <v>53</v>
      </c>
      <c r="K6" s="93" t="s">
        <v>53</v>
      </c>
      <c r="L6" s="76" t="str">
        <f t="shared" si="0"/>
        <v>F</v>
      </c>
    </row>
    <row r="7" spans="1:12" x14ac:dyDescent="0.3">
      <c r="A7" s="109" t="s">
        <v>138</v>
      </c>
      <c r="B7" s="105" t="s">
        <v>56</v>
      </c>
      <c r="C7" s="27" t="s">
        <v>123</v>
      </c>
      <c r="D7" s="58">
        <v>11</v>
      </c>
      <c r="E7" s="58">
        <v>2018</v>
      </c>
      <c r="F7" s="58">
        <v>1</v>
      </c>
      <c r="G7" s="58">
        <v>1</v>
      </c>
      <c r="H7" s="58" t="s">
        <v>52</v>
      </c>
      <c r="I7" s="58">
        <v>500000</v>
      </c>
      <c r="J7" s="60" t="s">
        <v>53</v>
      </c>
      <c r="K7" s="93" t="s">
        <v>53</v>
      </c>
      <c r="L7" s="76" t="str">
        <f t="shared" si="0"/>
        <v>F</v>
      </c>
    </row>
    <row r="8" spans="1:12" x14ac:dyDescent="0.3">
      <c r="A8" s="107" t="s">
        <v>139</v>
      </c>
      <c r="B8" s="105" t="s">
        <v>121</v>
      </c>
      <c r="C8" s="27">
        <v>10</v>
      </c>
      <c r="D8" s="62">
        <v>11</v>
      </c>
      <c r="E8" s="62">
        <v>2018</v>
      </c>
      <c r="F8" s="62">
        <v>1</v>
      </c>
      <c r="G8" s="27">
        <v>-1</v>
      </c>
      <c r="H8" s="62" t="s">
        <v>52</v>
      </c>
      <c r="I8" s="58">
        <v>500000</v>
      </c>
      <c r="J8" s="65" t="s">
        <v>53</v>
      </c>
      <c r="K8" s="93" t="s">
        <v>53</v>
      </c>
      <c r="L8" s="76" t="str">
        <f t="shared" si="0"/>
        <v>F</v>
      </c>
    </row>
    <row r="9" spans="1:12" x14ac:dyDescent="0.3">
      <c r="A9" s="108" t="s">
        <v>140</v>
      </c>
      <c r="B9" s="97" t="s">
        <v>168</v>
      </c>
      <c r="C9" s="98">
        <v>13</v>
      </c>
      <c r="D9" s="98">
        <v>11</v>
      </c>
      <c r="E9" s="98">
        <v>2018</v>
      </c>
      <c r="F9" s="98">
        <v>1</v>
      </c>
      <c r="G9" s="98">
        <v>2</v>
      </c>
      <c r="H9" s="98" t="s">
        <v>52</v>
      </c>
      <c r="I9" s="98">
        <v>500000</v>
      </c>
      <c r="J9" s="99">
        <v>1400000</v>
      </c>
      <c r="K9" s="96">
        <v>1400000</v>
      </c>
      <c r="L9" s="73" t="s">
        <v>169</v>
      </c>
    </row>
    <row r="10" spans="1:12" x14ac:dyDescent="0.3">
      <c r="A10" s="107" t="s">
        <v>141</v>
      </c>
      <c r="B10" s="105" t="s">
        <v>56</v>
      </c>
      <c r="C10" s="27" t="s">
        <v>124</v>
      </c>
      <c r="D10" s="62">
        <v>11</v>
      </c>
      <c r="E10" s="62">
        <v>2018</v>
      </c>
      <c r="F10" s="62">
        <v>1</v>
      </c>
      <c r="G10" s="62">
        <v>1</v>
      </c>
      <c r="H10" s="62" t="s">
        <v>52</v>
      </c>
      <c r="I10" s="62">
        <v>500000</v>
      </c>
      <c r="J10" s="65" t="s">
        <v>53</v>
      </c>
      <c r="K10" s="93" t="s">
        <v>53</v>
      </c>
      <c r="L10" s="76" t="str">
        <f t="shared" si="0"/>
        <v>F</v>
      </c>
    </row>
    <row r="11" spans="1:12" x14ac:dyDescent="0.3">
      <c r="A11" s="109" t="s">
        <v>142</v>
      </c>
      <c r="B11" s="105" t="s">
        <v>59</v>
      </c>
      <c r="C11" s="62">
        <v>11</v>
      </c>
      <c r="D11" s="27">
        <v>-10</v>
      </c>
      <c r="E11" s="62">
        <v>2018</v>
      </c>
      <c r="F11" s="62">
        <v>1</v>
      </c>
      <c r="G11" s="62">
        <v>1</v>
      </c>
      <c r="H11" s="62" t="s">
        <v>52</v>
      </c>
      <c r="I11" s="62">
        <v>500000</v>
      </c>
      <c r="J11" s="65" t="s">
        <v>53</v>
      </c>
      <c r="K11" s="93" t="s">
        <v>53</v>
      </c>
      <c r="L11" s="76" t="str">
        <f t="shared" si="0"/>
        <v>F</v>
      </c>
    </row>
    <row r="12" spans="1:12" x14ac:dyDescent="0.3">
      <c r="A12" s="107" t="s">
        <v>143</v>
      </c>
      <c r="B12" s="105" t="s">
        <v>61</v>
      </c>
      <c r="C12" s="62">
        <v>11</v>
      </c>
      <c r="D12" s="27">
        <v>49</v>
      </c>
      <c r="E12" s="62">
        <v>2018</v>
      </c>
      <c r="F12" s="62">
        <v>1</v>
      </c>
      <c r="G12" s="62">
        <v>1</v>
      </c>
      <c r="H12" s="62" t="s">
        <v>52</v>
      </c>
      <c r="I12" s="62">
        <v>500000</v>
      </c>
      <c r="J12" s="65" t="s">
        <v>53</v>
      </c>
      <c r="K12" s="93" t="s">
        <v>53</v>
      </c>
      <c r="L12" s="76" t="str">
        <f t="shared" si="0"/>
        <v>F</v>
      </c>
    </row>
    <row r="13" spans="1:12" x14ac:dyDescent="0.3">
      <c r="A13" s="109" t="s">
        <v>144</v>
      </c>
      <c r="B13" s="105" t="s">
        <v>56</v>
      </c>
      <c r="C13" s="62">
        <v>11</v>
      </c>
      <c r="D13" s="27" t="s">
        <v>122</v>
      </c>
      <c r="E13" s="62">
        <v>2018</v>
      </c>
      <c r="F13" s="62">
        <v>1</v>
      </c>
      <c r="G13" s="62">
        <v>1</v>
      </c>
      <c r="H13" s="62" t="s">
        <v>52</v>
      </c>
      <c r="I13" s="62">
        <v>500000</v>
      </c>
      <c r="J13" s="65" t="s">
        <v>53</v>
      </c>
      <c r="K13" s="93" t="s">
        <v>53</v>
      </c>
      <c r="L13" s="76" t="str">
        <f t="shared" si="0"/>
        <v>F</v>
      </c>
    </row>
    <row r="14" spans="1:12" x14ac:dyDescent="0.3">
      <c r="A14" s="107" t="s">
        <v>145</v>
      </c>
      <c r="B14" s="105" t="s">
        <v>62</v>
      </c>
      <c r="C14" s="62">
        <v>11</v>
      </c>
      <c r="D14" s="62">
        <v>11</v>
      </c>
      <c r="E14" s="27">
        <v>-10</v>
      </c>
      <c r="F14" s="62">
        <v>1</v>
      </c>
      <c r="G14" s="62">
        <v>1</v>
      </c>
      <c r="H14" s="62" t="s">
        <v>52</v>
      </c>
      <c r="I14" s="62">
        <v>500000</v>
      </c>
      <c r="J14" s="74" t="s">
        <v>53</v>
      </c>
      <c r="K14" s="100" t="s">
        <v>53</v>
      </c>
      <c r="L14" s="76" t="str">
        <f t="shared" si="0"/>
        <v>F</v>
      </c>
    </row>
    <row r="15" spans="1:12" x14ac:dyDescent="0.3">
      <c r="A15" s="109" t="s">
        <v>146</v>
      </c>
      <c r="B15" s="105" t="s">
        <v>133</v>
      </c>
      <c r="C15" s="101">
        <v>11</v>
      </c>
      <c r="D15" s="101">
        <v>11</v>
      </c>
      <c r="E15" s="102">
        <v>17000</v>
      </c>
      <c r="F15" s="101">
        <v>1</v>
      </c>
      <c r="G15" s="101">
        <v>1</v>
      </c>
      <c r="H15" s="101" t="s">
        <v>52</v>
      </c>
      <c r="I15" s="101">
        <v>500000</v>
      </c>
      <c r="J15" s="103" t="s">
        <v>53</v>
      </c>
      <c r="K15" s="100" t="s">
        <v>53</v>
      </c>
      <c r="L15" s="76" t="str">
        <f t="shared" si="0"/>
        <v>F</v>
      </c>
    </row>
    <row r="16" spans="1:12" x14ac:dyDescent="0.3">
      <c r="A16" s="107" t="s">
        <v>147</v>
      </c>
      <c r="B16" s="105" t="s">
        <v>56</v>
      </c>
      <c r="C16" s="62">
        <v>11</v>
      </c>
      <c r="D16" s="62">
        <v>11</v>
      </c>
      <c r="E16" s="27" t="s">
        <v>125</v>
      </c>
      <c r="F16" s="62">
        <v>1</v>
      </c>
      <c r="G16" s="62">
        <v>1</v>
      </c>
      <c r="H16" s="62" t="s">
        <v>52</v>
      </c>
      <c r="I16" s="62">
        <v>500000</v>
      </c>
      <c r="J16" s="65" t="s">
        <v>53</v>
      </c>
      <c r="K16" s="93" t="s">
        <v>53</v>
      </c>
      <c r="L16" s="76" t="str">
        <f t="shared" si="0"/>
        <v>F</v>
      </c>
    </row>
    <row r="17" spans="1:12" x14ac:dyDescent="0.3">
      <c r="A17" s="109" t="s">
        <v>148</v>
      </c>
      <c r="B17" s="105" t="s">
        <v>67</v>
      </c>
      <c r="C17" s="62">
        <v>11</v>
      </c>
      <c r="D17" s="62">
        <v>11</v>
      </c>
      <c r="E17" s="62">
        <v>2018</v>
      </c>
      <c r="F17" s="27">
        <v>-3</v>
      </c>
      <c r="G17" s="62">
        <v>1</v>
      </c>
      <c r="H17" s="62" t="s">
        <v>52</v>
      </c>
      <c r="I17" s="62">
        <v>500000</v>
      </c>
      <c r="J17" s="65" t="s">
        <v>53</v>
      </c>
      <c r="K17" s="93" t="s">
        <v>53</v>
      </c>
      <c r="L17" s="76" t="str">
        <f t="shared" si="0"/>
        <v>F</v>
      </c>
    </row>
    <row r="18" spans="1:12" x14ac:dyDescent="0.3">
      <c r="A18" s="108" t="s">
        <v>149</v>
      </c>
      <c r="B18" s="97" t="s">
        <v>134</v>
      </c>
      <c r="C18" s="98">
        <v>11</v>
      </c>
      <c r="D18" s="98">
        <v>11</v>
      </c>
      <c r="E18" s="98">
        <v>2018</v>
      </c>
      <c r="F18" s="98">
        <v>3</v>
      </c>
      <c r="G18" s="98">
        <v>1</v>
      </c>
      <c r="H18" s="98" t="s">
        <v>52</v>
      </c>
      <c r="I18" s="98">
        <v>500000</v>
      </c>
      <c r="J18" s="99">
        <v>995000</v>
      </c>
      <c r="K18" s="96">
        <v>995000</v>
      </c>
      <c r="L18" s="73" t="str">
        <f t="shared" si="0"/>
        <v>P</v>
      </c>
    </row>
    <row r="19" spans="1:12" x14ac:dyDescent="0.3">
      <c r="A19" s="109" t="s">
        <v>150</v>
      </c>
      <c r="B19" s="105" t="s">
        <v>73</v>
      </c>
      <c r="C19" s="62">
        <v>11</v>
      </c>
      <c r="D19" s="62">
        <v>11</v>
      </c>
      <c r="E19" s="62">
        <v>2018</v>
      </c>
      <c r="F19" s="27">
        <v>7</v>
      </c>
      <c r="G19" s="62">
        <v>1</v>
      </c>
      <c r="H19" s="62" t="s">
        <v>52</v>
      </c>
      <c r="I19" s="62">
        <v>500000</v>
      </c>
      <c r="J19" s="75" t="s">
        <v>53</v>
      </c>
      <c r="K19" s="93" t="s">
        <v>53</v>
      </c>
      <c r="L19" s="76" t="str">
        <f t="shared" si="0"/>
        <v>F</v>
      </c>
    </row>
    <row r="20" spans="1:12" x14ac:dyDescent="0.3">
      <c r="A20" s="107" t="s">
        <v>151</v>
      </c>
      <c r="B20" s="105" t="s">
        <v>56</v>
      </c>
      <c r="C20" s="62">
        <v>11</v>
      </c>
      <c r="D20" s="62">
        <v>11</v>
      </c>
      <c r="E20" s="62">
        <v>2018</v>
      </c>
      <c r="F20" s="27" t="s">
        <v>126</v>
      </c>
      <c r="G20" s="62">
        <v>1</v>
      </c>
      <c r="H20" s="62" t="s">
        <v>52</v>
      </c>
      <c r="I20" s="62">
        <v>500000</v>
      </c>
      <c r="J20" s="75" t="s">
        <v>53</v>
      </c>
      <c r="K20" s="93" t="s">
        <v>53</v>
      </c>
      <c r="L20" s="76" t="str">
        <f t="shared" si="0"/>
        <v>F</v>
      </c>
    </row>
    <row r="21" spans="1:12" x14ac:dyDescent="0.3">
      <c r="A21" s="108" t="s">
        <v>152</v>
      </c>
      <c r="B21" s="97" t="s">
        <v>52</v>
      </c>
      <c r="C21" s="98">
        <v>11</v>
      </c>
      <c r="D21" s="98">
        <v>11</v>
      </c>
      <c r="E21" s="98">
        <v>2018</v>
      </c>
      <c r="F21" s="98">
        <v>1</v>
      </c>
      <c r="G21" s="98">
        <v>1</v>
      </c>
      <c r="H21" s="98" t="s">
        <v>52</v>
      </c>
      <c r="I21" s="98">
        <v>500000</v>
      </c>
      <c r="J21" s="99">
        <v>950000</v>
      </c>
      <c r="K21" s="104">
        <v>950000</v>
      </c>
      <c r="L21" s="73" t="str">
        <f t="shared" si="0"/>
        <v>P</v>
      </c>
    </row>
    <row r="22" spans="1:12" x14ac:dyDescent="0.3">
      <c r="A22" s="108" t="s">
        <v>153</v>
      </c>
      <c r="B22" s="97" t="s">
        <v>77</v>
      </c>
      <c r="C22" s="98">
        <v>11</v>
      </c>
      <c r="D22" s="98">
        <v>11</v>
      </c>
      <c r="E22" s="98">
        <v>2018</v>
      </c>
      <c r="F22" s="98">
        <v>1</v>
      </c>
      <c r="G22" s="98">
        <v>1</v>
      </c>
      <c r="H22" s="98" t="s">
        <v>77</v>
      </c>
      <c r="I22" s="98">
        <v>400000</v>
      </c>
      <c r="J22" s="99">
        <v>750000</v>
      </c>
      <c r="K22" s="104">
        <v>750000</v>
      </c>
      <c r="L22" s="73" t="str">
        <f t="shared" si="0"/>
        <v>P</v>
      </c>
    </row>
    <row r="23" spans="1:12" x14ac:dyDescent="0.3">
      <c r="A23" s="108" t="s">
        <v>154</v>
      </c>
      <c r="B23" s="97" t="s">
        <v>79</v>
      </c>
      <c r="C23" s="98">
        <v>11</v>
      </c>
      <c r="D23" s="98">
        <v>11</v>
      </c>
      <c r="E23" s="98">
        <v>2018</v>
      </c>
      <c r="F23" s="98">
        <v>1</v>
      </c>
      <c r="G23" s="98">
        <v>1</v>
      </c>
      <c r="H23" s="98" t="s">
        <v>79</v>
      </c>
      <c r="I23" s="98">
        <v>300000</v>
      </c>
      <c r="J23" s="99">
        <v>550000</v>
      </c>
      <c r="K23" s="104">
        <v>550000</v>
      </c>
      <c r="L23" s="73" t="str">
        <f t="shared" si="0"/>
        <v>P</v>
      </c>
    </row>
    <row r="24" spans="1:12" x14ac:dyDescent="0.3">
      <c r="A24" s="107" t="s">
        <v>155</v>
      </c>
      <c r="B24" s="105" t="s">
        <v>81</v>
      </c>
      <c r="C24" s="62">
        <v>11</v>
      </c>
      <c r="D24" s="62">
        <v>11</v>
      </c>
      <c r="E24" s="62">
        <v>2018</v>
      </c>
      <c r="F24" s="62">
        <v>1</v>
      </c>
      <c r="G24" s="62">
        <v>1</v>
      </c>
      <c r="H24" s="27" t="s">
        <v>82</v>
      </c>
      <c r="I24" s="62">
        <v>500000</v>
      </c>
      <c r="J24" s="65" t="s">
        <v>53</v>
      </c>
      <c r="K24" s="93" t="s">
        <v>53</v>
      </c>
      <c r="L24" s="76" t="str">
        <f t="shared" si="0"/>
        <v>F</v>
      </c>
    </row>
    <row r="25" spans="1:12" x14ac:dyDescent="0.3">
      <c r="A25" s="109" t="s">
        <v>156</v>
      </c>
      <c r="B25" s="105" t="s">
        <v>84</v>
      </c>
      <c r="C25" s="62">
        <v>11</v>
      </c>
      <c r="D25" s="62">
        <v>11</v>
      </c>
      <c r="E25" s="62">
        <v>2018</v>
      </c>
      <c r="F25" s="62">
        <v>1</v>
      </c>
      <c r="G25" s="62">
        <v>1</v>
      </c>
      <c r="H25" s="62" t="s">
        <v>52</v>
      </c>
      <c r="I25" s="27">
        <v>-100</v>
      </c>
      <c r="J25" s="65" t="s">
        <v>53</v>
      </c>
      <c r="K25" s="93" t="s">
        <v>53</v>
      </c>
      <c r="L25" s="76" t="str">
        <f t="shared" si="0"/>
        <v>F</v>
      </c>
    </row>
    <row r="26" spans="1:12" x14ac:dyDescent="0.3">
      <c r="A26" s="108" t="s">
        <v>157</v>
      </c>
      <c r="B26" s="97" t="s">
        <v>86</v>
      </c>
      <c r="C26" s="98">
        <v>11</v>
      </c>
      <c r="D26" s="98">
        <v>11</v>
      </c>
      <c r="E26" s="98">
        <v>2018</v>
      </c>
      <c r="F26" s="98">
        <v>1</v>
      </c>
      <c r="G26" s="98">
        <v>1</v>
      </c>
      <c r="H26" s="98" t="s">
        <v>52</v>
      </c>
      <c r="I26" s="98">
        <v>700000</v>
      </c>
      <c r="J26" s="99">
        <v>1150000</v>
      </c>
      <c r="K26" s="104">
        <v>1150000</v>
      </c>
      <c r="L26" s="73" t="str">
        <f t="shared" si="0"/>
        <v>P</v>
      </c>
    </row>
    <row r="27" spans="1:12" x14ac:dyDescent="0.3">
      <c r="A27" s="109" t="s">
        <v>158</v>
      </c>
      <c r="B27" s="105" t="s">
        <v>88</v>
      </c>
      <c r="C27" s="62">
        <v>11</v>
      </c>
      <c r="D27" s="62">
        <v>11</v>
      </c>
      <c r="E27" s="62">
        <v>2018</v>
      </c>
      <c r="F27" s="62">
        <v>1</v>
      </c>
      <c r="G27" s="62">
        <v>1</v>
      </c>
      <c r="H27" s="62" t="s">
        <v>52</v>
      </c>
      <c r="I27" s="27">
        <v>1400000</v>
      </c>
      <c r="J27" s="65" t="s">
        <v>53</v>
      </c>
      <c r="K27" s="93" t="s">
        <v>53</v>
      </c>
      <c r="L27" s="76" t="str">
        <f t="shared" si="0"/>
        <v>F</v>
      </c>
    </row>
    <row r="28" spans="1:12" x14ac:dyDescent="0.3">
      <c r="A28" s="107" t="s">
        <v>159</v>
      </c>
      <c r="B28" s="105" t="s">
        <v>56</v>
      </c>
      <c r="C28" s="62">
        <v>11</v>
      </c>
      <c r="D28" s="62">
        <v>11</v>
      </c>
      <c r="E28" s="62">
        <v>2018</v>
      </c>
      <c r="F28" s="62">
        <v>1</v>
      </c>
      <c r="G28" s="62">
        <v>1</v>
      </c>
      <c r="H28" s="62" t="s">
        <v>52</v>
      </c>
      <c r="I28" s="27" t="s">
        <v>127</v>
      </c>
      <c r="J28" s="65" t="s">
        <v>53</v>
      </c>
      <c r="K28" s="93" t="s">
        <v>53</v>
      </c>
      <c r="L28" s="76" t="str">
        <f t="shared" si="0"/>
        <v>F</v>
      </c>
    </row>
    <row r="29" spans="1:12" x14ac:dyDescent="0.3">
      <c r="A29" s="109" t="s">
        <v>160</v>
      </c>
      <c r="B29" s="105" t="s">
        <v>91</v>
      </c>
      <c r="C29" s="27">
        <v>10</v>
      </c>
      <c r="D29" s="62">
        <v>11</v>
      </c>
      <c r="E29" s="62">
        <v>2018</v>
      </c>
      <c r="F29" s="62">
        <v>1</v>
      </c>
      <c r="G29" s="27">
        <v>-1</v>
      </c>
      <c r="H29" s="62" t="s">
        <v>52</v>
      </c>
      <c r="I29" s="62">
        <v>500000</v>
      </c>
      <c r="J29" s="65" t="s">
        <v>53</v>
      </c>
      <c r="K29" s="93" t="s">
        <v>53</v>
      </c>
      <c r="L29" s="76" t="str">
        <f t="shared" si="0"/>
        <v>F</v>
      </c>
    </row>
    <row r="30" spans="1:12" x14ac:dyDescent="0.3">
      <c r="A30" s="110" t="s">
        <v>161</v>
      </c>
      <c r="B30" s="97" t="s">
        <v>93</v>
      </c>
      <c r="C30" s="98">
        <v>11</v>
      </c>
      <c r="D30" s="98">
        <v>11</v>
      </c>
      <c r="E30" s="98">
        <v>2018</v>
      </c>
      <c r="F30" s="98">
        <v>1</v>
      </c>
      <c r="G30" s="98">
        <v>1</v>
      </c>
      <c r="H30" s="98" t="s">
        <v>52</v>
      </c>
      <c r="I30" s="98">
        <v>500000</v>
      </c>
      <c r="J30" s="99">
        <v>950000</v>
      </c>
      <c r="K30" s="104">
        <v>950000</v>
      </c>
      <c r="L30" s="73" t="str">
        <f t="shared" si="0"/>
        <v>P</v>
      </c>
    </row>
    <row r="31" spans="1:12" x14ac:dyDescent="0.3">
      <c r="A31" s="109" t="s">
        <v>162</v>
      </c>
      <c r="B31" s="105" t="s">
        <v>56</v>
      </c>
      <c r="C31" s="62">
        <v>11</v>
      </c>
      <c r="D31" s="62">
        <v>11</v>
      </c>
      <c r="E31" s="62">
        <v>2018</v>
      </c>
      <c r="F31" s="62">
        <v>1</v>
      </c>
      <c r="G31" s="27" t="s">
        <v>128</v>
      </c>
      <c r="H31" s="62" t="s">
        <v>52</v>
      </c>
      <c r="I31" s="62">
        <v>500000</v>
      </c>
      <c r="J31" s="65" t="s">
        <v>53</v>
      </c>
      <c r="K31" s="93" t="s">
        <v>53</v>
      </c>
      <c r="L31" s="76" t="str">
        <f t="shared" si="0"/>
        <v>F</v>
      </c>
    </row>
    <row r="32" spans="1:12" x14ac:dyDescent="0.3">
      <c r="A32" s="110" t="s">
        <v>163</v>
      </c>
      <c r="B32" s="97" t="s">
        <v>96</v>
      </c>
      <c r="C32" s="98">
        <v>11</v>
      </c>
      <c r="D32" s="98">
        <v>11</v>
      </c>
      <c r="E32" s="98">
        <v>2018</v>
      </c>
      <c r="F32" s="98">
        <v>1</v>
      </c>
      <c r="G32" s="98">
        <v>1</v>
      </c>
      <c r="H32" s="98">
        <v>1</v>
      </c>
      <c r="I32" s="98">
        <v>500000</v>
      </c>
      <c r="J32" s="99">
        <v>950000</v>
      </c>
      <c r="K32" s="104">
        <v>950000</v>
      </c>
      <c r="L32" s="73" t="str">
        <f t="shared" si="0"/>
        <v>P</v>
      </c>
    </row>
    <row r="33" spans="1:12" x14ac:dyDescent="0.3">
      <c r="A33" s="109" t="s">
        <v>164</v>
      </c>
      <c r="B33" s="105" t="s">
        <v>98</v>
      </c>
      <c r="C33" s="27" t="s">
        <v>123</v>
      </c>
      <c r="D33" s="27">
        <v>49</v>
      </c>
      <c r="E33" s="27">
        <v>-10</v>
      </c>
      <c r="F33" s="27">
        <v>-3</v>
      </c>
      <c r="G33" s="27" t="s">
        <v>128</v>
      </c>
      <c r="H33" s="27" t="s">
        <v>82</v>
      </c>
      <c r="I33" s="62">
        <v>500000</v>
      </c>
      <c r="J33" s="65" t="s">
        <v>53</v>
      </c>
      <c r="K33" s="93" t="s">
        <v>53</v>
      </c>
      <c r="L33" s="76" t="str">
        <f t="shared" si="0"/>
        <v>F</v>
      </c>
    </row>
    <row r="36" spans="1:12" ht="21" x14ac:dyDescent="0.4">
      <c r="A36" s="78" t="s">
        <v>117</v>
      </c>
      <c r="B36" s="79"/>
      <c r="C36" s="79"/>
      <c r="D36" s="79"/>
      <c r="E36" s="79"/>
      <c r="F36" s="79"/>
      <c r="G36" s="79"/>
      <c r="H36" s="79"/>
      <c r="I36" s="79"/>
      <c r="J36" s="79"/>
    </row>
    <row r="37" spans="1:12" x14ac:dyDescent="0.3">
      <c r="A37" s="22" t="s">
        <v>4</v>
      </c>
      <c r="B37" s="87" t="s">
        <v>40</v>
      </c>
      <c r="C37" s="87"/>
      <c r="D37" s="82" t="s">
        <v>41</v>
      </c>
      <c r="E37" s="83" t="s">
        <v>1</v>
      </c>
      <c r="F37" s="83"/>
      <c r="G37" s="83"/>
      <c r="H37" s="84" t="s">
        <v>42</v>
      </c>
      <c r="I37" s="83" t="s">
        <v>131</v>
      </c>
      <c r="J37" s="83" t="s">
        <v>132</v>
      </c>
    </row>
    <row r="38" spans="1:12" x14ac:dyDescent="0.3">
      <c r="A38" s="22"/>
      <c r="B38" s="87"/>
      <c r="C38" s="87"/>
      <c r="D38" s="82"/>
      <c r="E38" s="85" t="s">
        <v>99</v>
      </c>
      <c r="F38" s="85" t="s">
        <v>100</v>
      </c>
      <c r="G38" s="85" t="s">
        <v>101</v>
      </c>
      <c r="H38" s="84"/>
      <c r="I38" s="83"/>
      <c r="J38" s="83"/>
    </row>
    <row r="39" spans="1:12" x14ac:dyDescent="0.3">
      <c r="A39" s="108" t="s">
        <v>135</v>
      </c>
      <c r="B39" s="88" t="s">
        <v>171</v>
      </c>
      <c r="C39" s="88"/>
      <c r="D39" s="89" t="s">
        <v>102</v>
      </c>
      <c r="E39" s="89" t="s">
        <v>102</v>
      </c>
      <c r="F39" s="89">
        <v>20</v>
      </c>
      <c r="G39" s="89">
        <v>2000</v>
      </c>
      <c r="H39" s="90">
        <v>150000</v>
      </c>
      <c r="I39" s="90">
        <v>150000</v>
      </c>
      <c r="J39" s="86" t="str">
        <f xml:space="preserve"> IF(I39="Lỗi", "F", IF(H39=I39, "P"))</f>
        <v>P</v>
      </c>
    </row>
    <row r="40" spans="1:12" x14ac:dyDescent="0.3">
      <c r="A40" s="108" t="s">
        <v>136</v>
      </c>
      <c r="B40" s="88" t="s">
        <v>102</v>
      </c>
      <c r="C40" s="91" t="s">
        <v>106</v>
      </c>
      <c r="D40" s="89">
        <v>20</v>
      </c>
      <c r="E40" s="89" t="s">
        <v>102</v>
      </c>
      <c r="F40" s="89">
        <v>20</v>
      </c>
      <c r="G40" s="89">
        <v>2000</v>
      </c>
      <c r="H40" s="90">
        <v>150000</v>
      </c>
      <c r="I40" s="90">
        <v>150000</v>
      </c>
      <c r="J40" s="86" t="str">
        <f t="shared" ref="J40:J45" si="1" xml:space="preserve"> IF(I40="Lỗi", "F", IF(H40=I40, "P"))</f>
        <v>P</v>
      </c>
    </row>
    <row r="41" spans="1:12" x14ac:dyDescent="0.3">
      <c r="A41" s="108" t="s">
        <v>137</v>
      </c>
      <c r="B41" s="88"/>
      <c r="C41" s="91" t="s">
        <v>107</v>
      </c>
      <c r="D41" s="89">
        <v>38</v>
      </c>
      <c r="E41" s="89" t="s">
        <v>102</v>
      </c>
      <c r="F41" s="89">
        <v>38</v>
      </c>
      <c r="G41" s="89">
        <v>2000</v>
      </c>
      <c r="H41" s="90">
        <v>110000</v>
      </c>
      <c r="I41" s="90">
        <v>110000</v>
      </c>
      <c r="J41" s="86" t="str">
        <f t="shared" si="1"/>
        <v>P</v>
      </c>
    </row>
    <row r="42" spans="1:12" x14ac:dyDescent="0.3">
      <c r="A42" s="108" t="s">
        <v>138</v>
      </c>
      <c r="B42" s="88"/>
      <c r="C42" s="91" t="s">
        <v>108</v>
      </c>
      <c r="D42" s="89">
        <v>48</v>
      </c>
      <c r="E42" s="89" t="s">
        <v>102</v>
      </c>
      <c r="F42" s="89">
        <v>48</v>
      </c>
      <c r="G42" s="89">
        <v>2000</v>
      </c>
      <c r="H42" s="90">
        <v>60000</v>
      </c>
      <c r="I42" s="90">
        <v>60000</v>
      </c>
      <c r="J42" s="86" t="str">
        <f t="shared" si="1"/>
        <v>P</v>
      </c>
    </row>
    <row r="43" spans="1:12" x14ac:dyDescent="0.3">
      <c r="A43" s="108" t="s">
        <v>139</v>
      </c>
      <c r="B43" s="88" t="s">
        <v>103</v>
      </c>
      <c r="C43" s="91" t="s">
        <v>110</v>
      </c>
      <c r="D43" s="89">
        <v>20</v>
      </c>
      <c r="E43" s="89" t="s">
        <v>103</v>
      </c>
      <c r="F43" s="89">
        <v>20</v>
      </c>
      <c r="G43" s="89">
        <v>2000</v>
      </c>
      <c r="H43" s="90">
        <v>140000</v>
      </c>
      <c r="I43" s="90">
        <v>140000</v>
      </c>
      <c r="J43" s="86" t="str">
        <f t="shared" si="1"/>
        <v>P</v>
      </c>
    </row>
    <row r="44" spans="1:12" x14ac:dyDescent="0.3">
      <c r="A44" s="108" t="s">
        <v>140</v>
      </c>
      <c r="B44" s="88"/>
      <c r="C44" s="91" t="s">
        <v>111</v>
      </c>
      <c r="D44" s="89">
        <v>32</v>
      </c>
      <c r="E44" s="89" t="s">
        <v>103</v>
      </c>
      <c r="F44" s="89">
        <v>32</v>
      </c>
      <c r="G44" s="89">
        <v>2000</v>
      </c>
      <c r="H44" s="90">
        <v>100000</v>
      </c>
      <c r="I44" s="90">
        <v>100000</v>
      </c>
      <c r="J44" s="86" t="str">
        <f t="shared" si="1"/>
        <v>P</v>
      </c>
    </row>
    <row r="45" spans="1:12" x14ac:dyDescent="0.3">
      <c r="A45" s="108" t="s">
        <v>141</v>
      </c>
      <c r="B45" s="88"/>
      <c r="C45" s="91" t="s">
        <v>112</v>
      </c>
      <c r="D45" s="89">
        <v>42</v>
      </c>
      <c r="E45" s="89" t="s">
        <v>103</v>
      </c>
      <c r="F45" s="89">
        <v>42</v>
      </c>
      <c r="G45" s="89">
        <v>2000</v>
      </c>
      <c r="H45" s="90">
        <v>70000</v>
      </c>
      <c r="I45" s="90">
        <v>70000</v>
      </c>
      <c r="J45" s="86" t="str">
        <f t="shared" si="1"/>
        <v>P</v>
      </c>
    </row>
    <row r="46" spans="1:12" ht="14.4" customHeight="1" x14ac:dyDescent="0.3">
      <c r="A46" s="111" t="s">
        <v>142</v>
      </c>
      <c r="B46" s="32" t="s">
        <v>104</v>
      </c>
      <c r="C46" s="32"/>
      <c r="D46" s="4" t="s">
        <v>129</v>
      </c>
      <c r="E46" s="37" t="s">
        <v>129</v>
      </c>
      <c r="F46" s="4">
        <v>20</v>
      </c>
      <c r="G46" s="4">
        <v>2000</v>
      </c>
      <c r="H46" s="81" t="s">
        <v>53</v>
      </c>
      <c r="I46" s="81" t="s">
        <v>53</v>
      </c>
      <c r="J46" s="80" t="str">
        <f t="shared" ref="J46:J53" si="2" xml:space="preserve"> IF(I46="Lỗi", "F", IF(H46=I46, "P"))</f>
        <v>F</v>
      </c>
    </row>
    <row r="47" spans="1:12" x14ac:dyDescent="0.3">
      <c r="A47" s="111" t="s">
        <v>143</v>
      </c>
      <c r="B47" s="32" t="s">
        <v>105</v>
      </c>
      <c r="C47" s="32"/>
      <c r="D47" s="4">
        <v>15</v>
      </c>
      <c r="E47" s="4" t="s">
        <v>102</v>
      </c>
      <c r="F47" s="36">
        <v>15</v>
      </c>
      <c r="G47" s="4">
        <v>2000</v>
      </c>
      <c r="H47" s="81" t="s">
        <v>53</v>
      </c>
      <c r="I47" s="81" t="s">
        <v>53</v>
      </c>
      <c r="J47" s="80" t="str">
        <f t="shared" si="2"/>
        <v>F</v>
      </c>
    </row>
    <row r="48" spans="1:12" x14ac:dyDescent="0.3">
      <c r="A48" s="111" t="s">
        <v>144</v>
      </c>
      <c r="B48" s="106" t="s">
        <v>102</v>
      </c>
      <c r="C48" s="38" t="s">
        <v>109</v>
      </c>
      <c r="D48" s="4">
        <v>58</v>
      </c>
      <c r="E48" s="4" t="s">
        <v>102</v>
      </c>
      <c r="F48" s="37">
        <v>58</v>
      </c>
      <c r="G48" s="4">
        <v>2000</v>
      </c>
      <c r="H48" s="81" t="s">
        <v>53</v>
      </c>
      <c r="I48" s="81" t="s">
        <v>53</v>
      </c>
      <c r="J48" s="80" t="str">
        <f t="shared" si="2"/>
        <v>F</v>
      </c>
    </row>
    <row r="49" spans="1:10" x14ac:dyDescent="0.3">
      <c r="A49" s="111" t="s">
        <v>145</v>
      </c>
      <c r="B49" s="106" t="s">
        <v>103</v>
      </c>
      <c r="C49" s="38" t="s">
        <v>113</v>
      </c>
      <c r="D49" s="4">
        <v>55</v>
      </c>
      <c r="E49" s="4" t="s">
        <v>103</v>
      </c>
      <c r="F49" s="37">
        <v>55</v>
      </c>
      <c r="G49" s="4">
        <v>2000</v>
      </c>
      <c r="H49" s="81" t="s">
        <v>53</v>
      </c>
      <c r="I49" s="81" t="s">
        <v>53</v>
      </c>
      <c r="J49" s="80" t="str">
        <f t="shared" si="2"/>
        <v>F</v>
      </c>
    </row>
    <row r="50" spans="1:10" x14ac:dyDescent="0.3">
      <c r="A50" s="111" t="s">
        <v>146</v>
      </c>
      <c r="B50" s="32" t="s">
        <v>84</v>
      </c>
      <c r="C50" s="32"/>
      <c r="D50" s="4">
        <v>-100</v>
      </c>
      <c r="E50" s="4" t="s">
        <v>102</v>
      </c>
      <c r="F50" s="4">
        <v>20</v>
      </c>
      <c r="G50" s="37">
        <v>-100</v>
      </c>
      <c r="H50" s="81" t="s">
        <v>53</v>
      </c>
      <c r="I50" s="81" t="s">
        <v>53</v>
      </c>
      <c r="J50" s="80" t="str">
        <f t="shared" si="2"/>
        <v>F</v>
      </c>
    </row>
    <row r="51" spans="1:10" x14ac:dyDescent="0.3">
      <c r="A51" s="111" t="s">
        <v>147</v>
      </c>
      <c r="B51" s="32" t="s">
        <v>115</v>
      </c>
      <c r="C51" s="32"/>
      <c r="D51" s="4">
        <v>15000</v>
      </c>
      <c r="E51" s="4" t="s">
        <v>102</v>
      </c>
      <c r="F51" s="4">
        <v>20</v>
      </c>
      <c r="G51" s="37">
        <v>15000</v>
      </c>
      <c r="H51" s="81" t="s">
        <v>53</v>
      </c>
      <c r="I51" s="81" t="s">
        <v>53</v>
      </c>
      <c r="J51" s="80" t="str">
        <f t="shared" si="2"/>
        <v>F</v>
      </c>
    </row>
    <row r="52" spans="1:10" x14ac:dyDescent="0.3">
      <c r="A52" s="108" t="s">
        <v>148</v>
      </c>
      <c r="B52" s="92" t="s">
        <v>116</v>
      </c>
      <c r="C52" s="92"/>
      <c r="D52" s="89"/>
      <c r="E52" s="30" t="s">
        <v>102</v>
      </c>
      <c r="F52" s="30">
        <v>20</v>
      </c>
      <c r="G52" s="30">
        <v>2000</v>
      </c>
      <c r="H52" s="31">
        <v>150000</v>
      </c>
      <c r="I52" s="90">
        <v>150000</v>
      </c>
      <c r="J52" s="86" t="str">
        <f t="shared" si="2"/>
        <v>P</v>
      </c>
    </row>
    <row r="53" spans="1:10" x14ac:dyDescent="0.3">
      <c r="A53" s="111" t="s">
        <v>149</v>
      </c>
      <c r="B53" s="41" t="s">
        <v>98</v>
      </c>
      <c r="C53" s="41"/>
      <c r="D53" s="4"/>
      <c r="E53" s="37" t="s">
        <v>129</v>
      </c>
      <c r="F53" s="36">
        <v>15</v>
      </c>
      <c r="G53" s="36">
        <v>-100</v>
      </c>
      <c r="H53" s="81" t="s">
        <v>53</v>
      </c>
      <c r="I53" s="81" t="s">
        <v>53</v>
      </c>
      <c r="J53" s="80" t="str">
        <f t="shared" si="2"/>
        <v>F</v>
      </c>
    </row>
  </sheetData>
  <mergeCells count="24">
    <mergeCell ref="C2:I2"/>
    <mergeCell ref="J2:J3"/>
    <mergeCell ref="A37:A38"/>
    <mergeCell ref="B37:C38"/>
    <mergeCell ref="D37:D38"/>
    <mergeCell ref="E37:G37"/>
    <mergeCell ref="H37:H38"/>
    <mergeCell ref="I37:I38"/>
    <mergeCell ref="J37:J38"/>
    <mergeCell ref="B39:C39"/>
    <mergeCell ref="B51:C51"/>
    <mergeCell ref="B52:C52"/>
    <mergeCell ref="B53:C53"/>
    <mergeCell ref="B46:C46"/>
    <mergeCell ref="B47:C47"/>
    <mergeCell ref="B50:C50"/>
    <mergeCell ref="B43:B45"/>
    <mergeCell ref="B40:B42"/>
    <mergeCell ref="A36:J36"/>
    <mergeCell ref="A1:L1"/>
    <mergeCell ref="A2:A3"/>
    <mergeCell ref="B2:B3"/>
    <mergeCell ref="K2:K3"/>
    <mergeCell ref="L2:L3"/>
  </mergeCells>
  <phoneticPr fontId="10" type="noConversion"/>
  <conditionalFormatting sqref="H1 H34:H35 H54:H1048576">
    <cfRule type="cellIs" dxfId="8" priority="3" operator="equal">
      <formula>"F"</formula>
    </cfRule>
  </conditionalFormatting>
  <conditionalFormatting sqref="L2:L3">
    <cfRule type="cellIs" dxfId="7" priority="2" operator="equal">
      <formula>"F"</formula>
    </cfRule>
  </conditionalFormatting>
  <conditionalFormatting sqref="J37:J38">
    <cfRule type="cellIs" dxfId="6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4D97-B848-9C49-AE35-CFF09D44F443}">
  <dimension ref="A1:N85"/>
  <sheetViews>
    <sheetView workbookViewId="0">
      <selection activeCell="M62" sqref="M62"/>
    </sheetView>
  </sheetViews>
  <sheetFormatPr defaultColWidth="8.88671875" defaultRowHeight="14.4" x14ac:dyDescent="0.3"/>
  <cols>
    <col min="2" max="2" width="19.109375" customWidth="1"/>
    <col min="3" max="3" width="18.5546875" bestFit="1" customWidth="1"/>
    <col min="4" max="4" width="14" bestFit="1" customWidth="1"/>
    <col min="5" max="5" width="14.33203125" bestFit="1" customWidth="1"/>
    <col min="6" max="6" width="7.6640625" bestFit="1" customWidth="1"/>
    <col min="7" max="7" width="6" style="2" bestFit="1" customWidth="1"/>
    <col min="8" max="8" width="9.109375" style="3" bestFit="1" customWidth="1"/>
    <col min="9" max="9" width="17" bestFit="1" customWidth="1"/>
    <col min="10" max="10" width="14.6640625" bestFit="1" customWidth="1"/>
    <col min="11" max="11" width="11.5546875" bestFit="1" customWidth="1"/>
    <col min="12" max="12" width="16.6640625" bestFit="1" customWidth="1"/>
    <col min="13" max="13" width="14.5546875" bestFit="1" customWidth="1"/>
    <col min="14" max="14" width="9.33203125" bestFit="1" customWidth="1"/>
  </cols>
  <sheetData>
    <row r="1" spans="1:14" ht="21" x14ac:dyDescent="0.4">
      <c r="A1" s="24" t="s">
        <v>39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5" customHeight="1" x14ac:dyDescent="0.3">
      <c r="A2" s="87" t="s">
        <v>4</v>
      </c>
      <c r="B2" s="87" t="s">
        <v>0</v>
      </c>
      <c r="C2" s="87" t="s">
        <v>40</v>
      </c>
      <c r="D2" s="87" t="s">
        <v>41</v>
      </c>
      <c r="E2" s="87" t="s">
        <v>1</v>
      </c>
      <c r="F2" s="87"/>
      <c r="G2" s="87"/>
      <c r="H2" s="87"/>
      <c r="I2" s="87"/>
      <c r="J2" s="87"/>
      <c r="K2" s="112"/>
      <c r="L2" s="87" t="s">
        <v>42</v>
      </c>
      <c r="M2" s="87" t="s">
        <v>131</v>
      </c>
      <c r="N2" s="87" t="s">
        <v>132</v>
      </c>
    </row>
    <row r="3" spans="1:14" x14ac:dyDescent="0.3">
      <c r="A3" s="87"/>
      <c r="B3" s="87"/>
      <c r="C3" s="87"/>
      <c r="D3" s="87"/>
      <c r="E3" s="112" t="s">
        <v>43</v>
      </c>
      <c r="F3" s="112" t="s">
        <v>44</v>
      </c>
      <c r="G3" s="112" t="s">
        <v>45</v>
      </c>
      <c r="H3" s="112" t="s">
        <v>47</v>
      </c>
      <c r="I3" s="112" t="s">
        <v>48</v>
      </c>
      <c r="J3" s="112" t="s">
        <v>49</v>
      </c>
      <c r="K3" s="112" t="s">
        <v>46</v>
      </c>
      <c r="L3" s="87"/>
      <c r="M3" s="87"/>
      <c r="N3" s="87"/>
    </row>
    <row r="4" spans="1:14" x14ac:dyDescent="0.3">
      <c r="A4" s="124" t="s">
        <v>135</v>
      </c>
      <c r="B4" s="129" t="s">
        <v>50</v>
      </c>
      <c r="C4" s="115" t="s">
        <v>51</v>
      </c>
      <c r="D4" s="115">
        <v>0</v>
      </c>
      <c r="E4" s="115">
        <v>0</v>
      </c>
      <c r="F4" s="115">
        <v>1</v>
      </c>
      <c r="G4" s="115">
        <v>1</v>
      </c>
      <c r="H4" s="115">
        <v>1</v>
      </c>
      <c r="I4" s="115">
        <v>1</v>
      </c>
      <c r="J4" s="115" t="s">
        <v>52</v>
      </c>
      <c r="K4" s="115">
        <v>0</v>
      </c>
      <c r="L4" s="115" t="s">
        <v>53</v>
      </c>
      <c r="M4" s="115" t="s">
        <v>53</v>
      </c>
      <c r="N4" s="28" t="str">
        <f xml:space="preserve"> IF(M4="Lỗi","F", IF(L4=M4,"P"))</f>
        <v>F</v>
      </c>
    </row>
    <row r="5" spans="1:14" x14ac:dyDescent="0.3">
      <c r="A5" s="125" t="s">
        <v>136</v>
      </c>
      <c r="B5" s="129"/>
      <c r="C5" s="113" t="s">
        <v>54</v>
      </c>
      <c r="D5" s="114">
        <v>1</v>
      </c>
      <c r="E5" s="114">
        <v>1</v>
      </c>
      <c r="F5" s="114">
        <v>1</v>
      </c>
      <c r="G5" s="114">
        <v>1</v>
      </c>
      <c r="H5" s="114">
        <v>1</v>
      </c>
      <c r="I5" s="114">
        <v>1</v>
      </c>
      <c r="J5" s="114" t="s">
        <v>52</v>
      </c>
      <c r="K5" s="114">
        <v>0</v>
      </c>
      <c r="L5" s="114">
        <v>450000</v>
      </c>
      <c r="M5" s="114">
        <v>450000</v>
      </c>
      <c r="N5" s="48" t="str">
        <f t="shared" ref="N5:N43" si="0" xml:space="preserve"> IF(M5="Lỗi","F", IF(L5=M5,"P"))</f>
        <v>P</v>
      </c>
    </row>
    <row r="6" spans="1:14" x14ac:dyDescent="0.3">
      <c r="A6" s="125" t="s">
        <v>137</v>
      </c>
      <c r="B6" s="129"/>
      <c r="C6" s="113"/>
      <c r="D6" s="114">
        <v>2</v>
      </c>
      <c r="E6" s="114">
        <v>2</v>
      </c>
      <c r="F6" s="114">
        <v>1</v>
      </c>
      <c r="G6" s="114">
        <v>1</v>
      </c>
      <c r="H6" s="114">
        <v>1</v>
      </c>
      <c r="I6" s="114">
        <v>1</v>
      </c>
      <c r="J6" s="114" t="s">
        <v>52</v>
      </c>
      <c r="K6" s="114">
        <v>0</v>
      </c>
      <c r="L6" s="114">
        <v>450000</v>
      </c>
      <c r="M6" s="114">
        <v>450000</v>
      </c>
      <c r="N6" s="48" t="str">
        <f t="shared" si="0"/>
        <v>P</v>
      </c>
    </row>
    <row r="7" spans="1:14" x14ac:dyDescent="0.3">
      <c r="A7" s="125" t="s">
        <v>138</v>
      </c>
      <c r="B7" s="129"/>
      <c r="C7" s="113"/>
      <c r="D7" s="114">
        <v>30</v>
      </c>
      <c r="E7" s="114">
        <v>30</v>
      </c>
      <c r="F7" s="114">
        <v>1</v>
      </c>
      <c r="G7" s="114">
        <v>1</v>
      </c>
      <c r="H7" s="114">
        <v>1</v>
      </c>
      <c r="I7" s="114">
        <v>1</v>
      </c>
      <c r="J7" s="114" t="s">
        <v>52</v>
      </c>
      <c r="K7" s="114">
        <v>0</v>
      </c>
      <c r="L7" s="114">
        <v>450000</v>
      </c>
      <c r="M7" s="114">
        <v>450000</v>
      </c>
      <c r="N7" s="48" t="str">
        <f t="shared" si="0"/>
        <v>P</v>
      </c>
    </row>
    <row r="8" spans="1:14" x14ac:dyDescent="0.3">
      <c r="A8" s="125" t="s">
        <v>139</v>
      </c>
      <c r="B8" s="129"/>
      <c r="C8" s="113"/>
      <c r="D8" s="114">
        <v>31</v>
      </c>
      <c r="E8" s="114">
        <v>31</v>
      </c>
      <c r="F8" s="114">
        <v>1</v>
      </c>
      <c r="G8" s="114">
        <v>1</v>
      </c>
      <c r="H8" s="114">
        <v>1</v>
      </c>
      <c r="I8" s="114">
        <v>1</v>
      </c>
      <c r="J8" s="114" t="s">
        <v>52</v>
      </c>
      <c r="K8" s="114">
        <v>0</v>
      </c>
      <c r="L8" s="114">
        <v>450000</v>
      </c>
      <c r="M8" s="114">
        <v>450000</v>
      </c>
      <c r="N8" s="48" t="str">
        <f t="shared" si="0"/>
        <v>P</v>
      </c>
    </row>
    <row r="9" spans="1:14" x14ac:dyDescent="0.3">
      <c r="A9" s="124" t="s">
        <v>140</v>
      </c>
      <c r="B9" s="129"/>
      <c r="C9" s="115" t="s">
        <v>55</v>
      </c>
      <c r="D9" s="115">
        <v>32</v>
      </c>
      <c r="E9" s="115">
        <v>32</v>
      </c>
      <c r="F9" s="115">
        <v>1</v>
      </c>
      <c r="G9" s="115">
        <v>1</v>
      </c>
      <c r="H9" s="115">
        <v>1</v>
      </c>
      <c r="I9" s="115">
        <v>1</v>
      </c>
      <c r="J9" s="115" t="s">
        <v>52</v>
      </c>
      <c r="K9" s="115">
        <v>0</v>
      </c>
      <c r="L9" s="115" t="s">
        <v>53</v>
      </c>
      <c r="M9" s="115" t="s">
        <v>53</v>
      </c>
      <c r="N9" s="28" t="str">
        <f t="shared" si="0"/>
        <v>F</v>
      </c>
    </row>
    <row r="10" spans="1:14" x14ac:dyDescent="0.3">
      <c r="A10" s="124" t="s">
        <v>141</v>
      </c>
      <c r="B10" s="129" t="s">
        <v>57</v>
      </c>
      <c r="C10" s="115" t="s">
        <v>58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 t="s">
        <v>52</v>
      </c>
      <c r="K10" s="115">
        <v>0</v>
      </c>
      <c r="L10" s="115" t="s">
        <v>53</v>
      </c>
      <c r="M10" s="115" t="s">
        <v>53</v>
      </c>
      <c r="N10" s="28" t="str">
        <f t="shared" si="0"/>
        <v>F</v>
      </c>
    </row>
    <row r="11" spans="1:14" x14ac:dyDescent="0.3">
      <c r="A11" s="125" t="s">
        <v>142</v>
      </c>
      <c r="B11" s="129"/>
      <c r="C11" s="116" t="s">
        <v>172</v>
      </c>
      <c r="D11" s="114">
        <v>2</v>
      </c>
      <c r="E11" s="114">
        <v>2</v>
      </c>
      <c r="F11" s="114">
        <v>1</v>
      </c>
      <c r="G11" s="114">
        <v>1</v>
      </c>
      <c r="H11" s="114">
        <v>1</v>
      </c>
      <c r="I11" s="114">
        <v>1</v>
      </c>
      <c r="J11" s="114" t="s">
        <v>52</v>
      </c>
      <c r="K11" s="114">
        <v>0</v>
      </c>
      <c r="L11" s="114">
        <v>450000</v>
      </c>
      <c r="M11" s="114">
        <v>450000</v>
      </c>
      <c r="N11" s="48" t="str">
        <f t="shared" si="0"/>
        <v>P</v>
      </c>
    </row>
    <row r="12" spans="1:14" x14ac:dyDescent="0.3">
      <c r="A12" s="125" t="s">
        <v>143</v>
      </c>
      <c r="B12" s="129"/>
      <c r="C12" s="116"/>
      <c r="D12" s="114">
        <v>3</v>
      </c>
      <c r="E12" s="114">
        <v>3</v>
      </c>
      <c r="F12" s="114">
        <v>1</v>
      </c>
      <c r="G12" s="114">
        <v>1</v>
      </c>
      <c r="H12" s="114">
        <v>1</v>
      </c>
      <c r="I12" s="114">
        <v>1</v>
      </c>
      <c r="J12" s="114" t="s">
        <v>52</v>
      </c>
      <c r="K12" s="114">
        <v>0</v>
      </c>
      <c r="L12" s="114">
        <v>450000</v>
      </c>
      <c r="M12" s="114">
        <v>450000</v>
      </c>
      <c r="N12" s="48" t="str">
        <f t="shared" si="0"/>
        <v>P</v>
      </c>
    </row>
    <row r="13" spans="1:14" x14ac:dyDescent="0.3">
      <c r="A13" s="124" t="s">
        <v>144</v>
      </c>
      <c r="B13" s="129" t="s">
        <v>44</v>
      </c>
      <c r="C13" s="115" t="s">
        <v>59</v>
      </c>
      <c r="D13" s="115">
        <v>0</v>
      </c>
      <c r="E13" s="115">
        <v>1</v>
      </c>
      <c r="F13" s="115">
        <v>0</v>
      </c>
      <c r="G13" s="115">
        <v>1</v>
      </c>
      <c r="H13" s="115">
        <v>1</v>
      </c>
      <c r="I13" s="115">
        <v>1</v>
      </c>
      <c r="J13" s="115" t="s">
        <v>52</v>
      </c>
      <c r="K13" s="115">
        <v>0</v>
      </c>
      <c r="L13" s="115" t="s">
        <v>53</v>
      </c>
      <c r="M13" s="115" t="s">
        <v>53</v>
      </c>
      <c r="N13" s="28" t="str">
        <f t="shared" si="0"/>
        <v>F</v>
      </c>
    </row>
    <row r="14" spans="1:14" x14ac:dyDescent="0.3">
      <c r="A14" s="125" t="s">
        <v>145</v>
      </c>
      <c r="B14" s="129"/>
      <c r="C14" s="113" t="s">
        <v>60</v>
      </c>
      <c r="D14" s="114">
        <v>1</v>
      </c>
      <c r="E14" s="114">
        <v>1</v>
      </c>
      <c r="F14" s="114">
        <v>1</v>
      </c>
      <c r="G14" s="114">
        <v>1</v>
      </c>
      <c r="H14" s="114">
        <v>1</v>
      </c>
      <c r="I14" s="114">
        <v>1</v>
      </c>
      <c r="J14" s="114" t="s">
        <v>52</v>
      </c>
      <c r="K14" s="114">
        <v>0</v>
      </c>
      <c r="L14" s="114">
        <v>450000</v>
      </c>
      <c r="M14" s="114">
        <v>450000</v>
      </c>
      <c r="N14" s="48" t="str">
        <f t="shared" si="0"/>
        <v>P</v>
      </c>
    </row>
    <row r="15" spans="1:14" ht="15" customHeight="1" x14ac:dyDescent="0.3">
      <c r="A15" s="125" t="s">
        <v>146</v>
      </c>
      <c r="B15" s="129"/>
      <c r="C15" s="113"/>
      <c r="D15" s="114">
        <v>2</v>
      </c>
      <c r="E15" s="114">
        <v>1</v>
      </c>
      <c r="F15" s="114">
        <v>2</v>
      </c>
      <c r="G15" s="114">
        <v>1</v>
      </c>
      <c r="H15" s="114">
        <v>1</v>
      </c>
      <c r="I15" s="114">
        <v>1</v>
      </c>
      <c r="J15" s="114" t="s">
        <v>52</v>
      </c>
      <c r="K15" s="114">
        <v>0</v>
      </c>
      <c r="L15" s="114">
        <v>450000</v>
      </c>
      <c r="M15" s="114">
        <v>450000</v>
      </c>
      <c r="N15" s="48" t="str">
        <f t="shared" si="0"/>
        <v>P</v>
      </c>
    </row>
    <row r="16" spans="1:14" x14ac:dyDescent="0.3">
      <c r="A16" s="125" t="s">
        <v>147</v>
      </c>
      <c r="B16" s="129"/>
      <c r="C16" s="113"/>
      <c r="D16" s="114">
        <v>11</v>
      </c>
      <c r="E16" s="114">
        <v>1</v>
      </c>
      <c r="F16" s="114">
        <v>11</v>
      </c>
      <c r="G16" s="114">
        <v>1</v>
      </c>
      <c r="H16" s="114">
        <v>1</v>
      </c>
      <c r="I16" s="114">
        <v>1</v>
      </c>
      <c r="J16" s="114" t="s">
        <v>52</v>
      </c>
      <c r="K16" s="114">
        <v>0</v>
      </c>
      <c r="L16" s="114">
        <v>450000</v>
      </c>
      <c r="M16" s="114">
        <v>450000</v>
      </c>
      <c r="N16" s="48" t="str">
        <f t="shared" si="0"/>
        <v>P</v>
      </c>
    </row>
    <row r="17" spans="1:14" x14ac:dyDescent="0.3">
      <c r="A17" s="125" t="s">
        <v>148</v>
      </c>
      <c r="B17" s="129"/>
      <c r="C17" s="113"/>
      <c r="D17" s="114">
        <v>12</v>
      </c>
      <c r="E17" s="114">
        <v>1</v>
      </c>
      <c r="F17" s="114">
        <v>12</v>
      </c>
      <c r="G17" s="114">
        <v>1</v>
      </c>
      <c r="H17" s="114">
        <v>1</v>
      </c>
      <c r="I17" s="114">
        <v>1</v>
      </c>
      <c r="J17" s="114" t="s">
        <v>52</v>
      </c>
      <c r="K17" s="114">
        <v>0</v>
      </c>
      <c r="L17" s="114">
        <v>450000</v>
      </c>
      <c r="M17" s="114">
        <v>450000</v>
      </c>
      <c r="N17" s="48" t="str">
        <f t="shared" si="0"/>
        <v>P</v>
      </c>
    </row>
    <row r="18" spans="1:14" x14ac:dyDescent="0.3">
      <c r="A18" s="124" t="s">
        <v>149</v>
      </c>
      <c r="B18" s="129"/>
      <c r="C18" s="115" t="s">
        <v>61</v>
      </c>
      <c r="D18" s="115">
        <v>13</v>
      </c>
      <c r="E18" s="115">
        <v>1</v>
      </c>
      <c r="F18" s="115">
        <v>13</v>
      </c>
      <c r="G18" s="115">
        <v>1</v>
      </c>
      <c r="H18" s="115">
        <v>1</v>
      </c>
      <c r="I18" s="115">
        <v>1</v>
      </c>
      <c r="J18" s="115" t="s">
        <v>52</v>
      </c>
      <c r="K18" s="115">
        <v>0</v>
      </c>
      <c r="L18" s="115" t="s">
        <v>53</v>
      </c>
      <c r="M18" s="115" t="s">
        <v>53</v>
      </c>
      <c r="N18" s="28" t="str">
        <f t="shared" si="0"/>
        <v>F</v>
      </c>
    </row>
    <row r="19" spans="1:14" x14ac:dyDescent="0.3">
      <c r="A19" s="124" t="s">
        <v>150</v>
      </c>
      <c r="B19" s="129" t="s">
        <v>45</v>
      </c>
      <c r="C19" s="115" t="s">
        <v>62</v>
      </c>
      <c r="D19" s="115">
        <v>0</v>
      </c>
      <c r="E19" s="115">
        <v>1</v>
      </c>
      <c r="F19" s="115">
        <v>1</v>
      </c>
      <c r="G19" s="115">
        <v>0</v>
      </c>
      <c r="H19" s="115">
        <v>1</v>
      </c>
      <c r="I19" s="115">
        <v>1</v>
      </c>
      <c r="J19" s="115" t="s">
        <v>52</v>
      </c>
      <c r="K19" s="115">
        <v>0</v>
      </c>
      <c r="L19" s="115" t="s">
        <v>53</v>
      </c>
      <c r="M19" s="115" t="s">
        <v>53</v>
      </c>
      <c r="N19" s="28" t="str">
        <f t="shared" si="0"/>
        <v>F</v>
      </c>
    </row>
    <row r="20" spans="1:14" x14ac:dyDescent="0.3">
      <c r="A20" s="125" t="s">
        <v>151</v>
      </c>
      <c r="B20" s="129"/>
      <c r="C20" s="113" t="s">
        <v>64</v>
      </c>
      <c r="D20" s="114">
        <v>1</v>
      </c>
      <c r="E20" s="114">
        <v>1</v>
      </c>
      <c r="F20" s="114">
        <v>1</v>
      </c>
      <c r="G20" s="114">
        <v>1</v>
      </c>
      <c r="H20" s="114">
        <v>1</v>
      </c>
      <c r="I20" s="114">
        <v>1</v>
      </c>
      <c r="J20" s="114" t="s">
        <v>52</v>
      </c>
      <c r="K20" s="114">
        <v>0</v>
      </c>
      <c r="L20" s="114">
        <v>450000</v>
      </c>
      <c r="M20" s="114">
        <v>450000</v>
      </c>
      <c r="N20" s="48" t="str">
        <f t="shared" si="0"/>
        <v>P</v>
      </c>
    </row>
    <row r="21" spans="1:14" x14ac:dyDescent="0.3">
      <c r="A21" s="125" t="s">
        <v>152</v>
      </c>
      <c r="B21" s="129"/>
      <c r="C21" s="113"/>
      <c r="D21" s="114">
        <v>2</v>
      </c>
      <c r="E21" s="114">
        <v>1</v>
      </c>
      <c r="F21" s="114">
        <v>1</v>
      </c>
      <c r="G21" s="114">
        <v>2</v>
      </c>
      <c r="H21" s="114">
        <v>1</v>
      </c>
      <c r="I21" s="114">
        <v>1</v>
      </c>
      <c r="J21" s="114" t="s">
        <v>52</v>
      </c>
      <c r="K21" s="114">
        <v>0</v>
      </c>
      <c r="L21" s="114">
        <v>450000</v>
      </c>
      <c r="M21" s="114">
        <v>450000</v>
      </c>
      <c r="N21" s="48" t="str">
        <f t="shared" si="0"/>
        <v>P</v>
      </c>
    </row>
    <row r="22" spans="1:14" x14ac:dyDescent="0.3">
      <c r="A22" s="125" t="s">
        <v>153</v>
      </c>
      <c r="B22" s="129"/>
      <c r="C22" s="113"/>
      <c r="D22" s="114">
        <v>9999</v>
      </c>
      <c r="E22" s="114">
        <v>1</v>
      </c>
      <c r="F22" s="114">
        <v>1</v>
      </c>
      <c r="G22" s="114">
        <v>9999</v>
      </c>
      <c r="H22" s="114">
        <v>1</v>
      </c>
      <c r="I22" s="114">
        <v>1</v>
      </c>
      <c r="J22" s="114" t="s">
        <v>52</v>
      </c>
      <c r="K22" s="114">
        <v>0</v>
      </c>
      <c r="L22" s="114">
        <v>450000</v>
      </c>
      <c r="M22" s="114">
        <v>450000</v>
      </c>
      <c r="N22" s="48" t="str">
        <f t="shared" si="0"/>
        <v>P</v>
      </c>
    </row>
    <row r="23" spans="1:14" x14ac:dyDescent="0.3">
      <c r="A23" s="125" t="s">
        <v>154</v>
      </c>
      <c r="B23" s="129"/>
      <c r="C23" s="113"/>
      <c r="D23" s="114">
        <v>10000</v>
      </c>
      <c r="E23" s="114">
        <v>1</v>
      </c>
      <c r="F23" s="114">
        <v>1</v>
      </c>
      <c r="G23" s="114">
        <v>10000</v>
      </c>
      <c r="H23" s="114">
        <v>1</v>
      </c>
      <c r="I23" s="114">
        <v>1</v>
      </c>
      <c r="J23" s="114" t="s">
        <v>52</v>
      </c>
      <c r="K23" s="114">
        <v>0</v>
      </c>
      <c r="L23" s="114">
        <v>450000</v>
      </c>
      <c r="M23" s="114">
        <v>450000</v>
      </c>
      <c r="N23" s="48" t="str">
        <f t="shared" si="0"/>
        <v>P</v>
      </c>
    </row>
    <row r="24" spans="1:14" x14ac:dyDescent="0.3">
      <c r="A24" s="124" t="s">
        <v>155</v>
      </c>
      <c r="B24" s="129"/>
      <c r="C24" s="115" t="s">
        <v>133</v>
      </c>
      <c r="D24" s="115">
        <v>10001</v>
      </c>
      <c r="E24" s="115">
        <v>1</v>
      </c>
      <c r="F24" s="115">
        <v>1</v>
      </c>
      <c r="G24" s="115">
        <v>10001</v>
      </c>
      <c r="H24" s="115">
        <v>1</v>
      </c>
      <c r="I24" s="115">
        <v>1</v>
      </c>
      <c r="J24" s="115" t="s">
        <v>52</v>
      </c>
      <c r="K24" s="115">
        <v>0</v>
      </c>
      <c r="L24" s="115" t="s">
        <v>53</v>
      </c>
      <c r="M24" s="115" t="s">
        <v>53</v>
      </c>
      <c r="N24" s="28" t="str">
        <f t="shared" si="0"/>
        <v>F</v>
      </c>
    </row>
    <row r="25" spans="1:14" x14ac:dyDescent="0.3">
      <c r="A25" s="124" t="s">
        <v>156</v>
      </c>
      <c r="B25" s="129" t="s">
        <v>47</v>
      </c>
      <c r="C25" s="115" t="s">
        <v>67</v>
      </c>
      <c r="D25" s="115">
        <v>0</v>
      </c>
      <c r="E25" s="115">
        <v>1</v>
      </c>
      <c r="F25" s="115">
        <v>1</v>
      </c>
      <c r="G25" s="115">
        <v>1</v>
      </c>
      <c r="H25" s="115">
        <v>0</v>
      </c>
      <c r="I25" s="115">
        <v>1</v>
      </c>
      <c r="J25" s="115" t="s">
        <v>52</v>
      </c>
      <c r="K25" s="115">
        <v>0</v>
      </c>
      <c r="L25" s="115" t="s">
        <v>53</v>
      </c>
      <c r="M25" s="115" t="s">
        <v>53</v>
      </c>
      <c r="N25" s="28" t="str">
        <f t="shared" si="0"/>
        <v>F</v>
      </c>
    </row>
    <row r="26" spans="1:14" x14ac:dyDescent="0.3">
      <c r="A26" s="125" t="s">
        <v>157</v>
      </c>
      <c r="B26" s="129"/>
      <c r="C26" s="113" t="s">
        <v>134</v>
      </c>
      <c r="D26" s="114">
        <v>1</v>
      </c>
      <c r="E26" s="114">
        <v>1</v>
      </c>
      <c r="F26" s="114">
        <v>1</v>
      </c>
      <c r="G26" s="114">
        <v>1</v>
      </c>
      <c r="H26" s="114">
        <v>1</v>
      </c>
      <c r="I26" s="114">
        <v>1</v>
      </c>
      <c r="J26" s="114" t="s">
        <v>52</v>
      </c>
      <c r="K26" s="114">
        <v>0</v>
      </c>
      <c r="L26" s="114">
        <v>450000</v>
      </c>
      <c r="M26" s="114">
        <v>450000</v>
      </c>
      <c r="N26" s="48" t="str">
        <f t="shared" si="0"/>
        <v>P</v>
      </c>
    </row>
    <row r="27" spans="1:14" x14ac:dyDescent="0.3">
      <c r="A27" s="125" t="s">
        <v>158</v>
      </c>
      <c r="B27" s="129"/>
      <c r="C27" s="113"/>
      <c r="D27" s="114">
        <v>2</v>
      </c>
      <c r="E27" s="114">
        <v>1</v>
      </c>
      <c r="F27" s="114">
        <v>1</v>
      </c>
      <c r="G27" s="114">
        <v>1</v>
      </c>
      <c r="H27" s="114">
        <v>2</v>
      </c>
      <c r="I27" s="114">
        <v>1</v>
      </c>
      <c r="J27" s="114" t="s">
        <v>52</v>
      </c>
      <c r="K27" s="114">
        <v>0</v>
      </c>
      <c r="L27" s="114">
        <v>450000</v>
      </c>
      <c r="M27" s="114">
        <v>450000</v>
      </c>
      <c r="N27" s="48" t="str">
        <f t="shared" si="0"/>
        <v>P</v>
      </c>
    </row>
    <row r="28" spans="1:14" x14ac:dyDescent="0.3">
      <c r="A28" s="125" t="s">
        <v>159</v>
      </c>
      <c r="B28" s="129"/>
      <c r="C28" s="113"/>
      <c r="D28" s="114">
        <v>3</v>
      </c>
      <c r="E28" s="114">
        <v>1</v>
      </c>
      <c r="F28" s="114">
        <v>1</v>
      </c>
      <c r="G28" s="114">
        <v>1</v>
      </c>
      <c r="H28" s="114">
        <v>3</v>
      </c>
      <c r="I28" s="114">
        <v>1</v>
      </c>
      <c r="J28" s="114" t="s">
        <v>52</v>
      </c>
      <c r="K28" s="114">
        <v>0</v>
      </c>
      <c r="L28" s="114">
        <v>495000</v>
      </c>
      <c r="M28" s="114">
        <v>495000</v>
      </c>
      <c r="N28" s="48" t="str">
        <f t="shared" si="0"/>
        <v>P</v>
      </c>
    </row>
    <row r="29" spans="1:14" x14ac:dyDescent="0.3">
      <c r="A29" s="125" t="s">
        <v>160</v>
      </c>
      <c r="B29" s="129"/>
      <c r="C29" s="113"/>
      <c r="D29" s="114">
        <v>4</v>
      </c>
      <c r="E29" s="114">
        <v>1</v>
      </c>
      <c r="F29" s="114">
        <v>1</v>
      </c>
      <c r="G29" s="114">
        <v>1</v>
      </c>
      <c r="H29" s="114">
        <v>4</v>
      </c>
      <c r="I29" s="114">
        <v>1</v>
      </c>
      <c r="J29" s="114" t="s">
        <v>52</v>
      </c>
      <c r="K29" s="114">
        <v>0</v>
      </c>
      <c r="L29" s="114">
        <v>540000</v>
      </c>
      <c r="M29" s="114">
        <v>540000</v>
      </c>
      <c r="N29" s="48" t="str">
        <f t="shared" si="0"/>
        <v>P</v>
      </c>
    </row>
    <row r="30" spans="1:14" x14ac:dyDescent="0.3">
      <c r="A30" s="124" t="s">
        <v>161</v>
      </c>
      <c r="B30" s="129"/>
      <c r="C30" s="115" t="s">
        <v>73</v>
      </c>
      <c r="D30" s="115">
        <v>5</v>
      </c>
      <c r="E30" s="115">
        <v>1</v>
      </c>
      <c r="F30" s="115">
        <v>1</v>
      </c>
      <c r="G30" s="115">
        <v>1</v>
      </c>
      <c r="H30" s="115">
        <v>5</v>
      </c>
      <c r="I30" s="115">
        <v>1</v>
      </c>
      <c r="J30" s="115" t="s">
        <v>52</v>
      </c>
      <c r="K30" s="115">
        <v>0</v>
      </c>
      <c r="L30" s="115" t="s">
        <v>53</v>
      </c>
      <c r="M30" s="115" t="s">
        <v>53</v>
      </c>
      <c r="N30" s="28" t="str">
        <f t="shared" si="0"/>
        <v>F</v>
      </c>
    </row>
    <row r="31" spans="1:14" x14ac:dyDescent="0.3">
      <c r="A31" s="125" t="s">
        <v>162</v>
      </c>
      <c r="B31" s="129" t="s">
        <v>49</v>
      </c>
      <c r="C31" s="114" t="s">
        <v>52</v>
      </c>
      <c r="D31" s="114" t="s">
        <v>52</v>
      </c>
      <c r="E31" s="114">
        <v>1</v>
      </c>
      <c r="F31" s="114">
        <v>1</v>
      </c>
      <c r="G31" s="114">
        <v>1</v>
      </c>
      <c r="H31" s="114">
        <v>1</v>
      </c>
      <c r="I31" s="114">
        <v>1</v>
      </c>
      <c r="J31" s="114" t="s">
        <v>52</v>
      </c>
      <c r="K31" s="114">
        <v>0</v>
      </c>
      <c r="L31" s="114">
        <v>450000</v>
      </c>
      <c r="M31" s="114">
        <v>450000</v>
      </c>
      <c r="N31" s="48" t="str">
        <f t="shared" si="0"/>
        <v>P</v>
      </c>
    </row>
    <row r="32" spans="1:14" x14ac:dyDescent="0.3">
      <c r="A32" s="125" t="s">
        <v>163</v>
      </c>
      <c r="B32" s="129"/>
      <c r="C32" s="114" t="s">
        <v>77</v>
      </c>
      <c r="D32" s="114" t="s">
        <v>77</v>
      </c>
      <c r="E32" s="114">
        <v>1</v>
      </c>
      <c r="F32" s="114">
        <v>1</v>
      </c>
      <c r="G32" s="114">
        <v>1</v>
      </c>
      <c r="H32" s="114">
        <v>1</v>
      </c>
      <c r="I32" s="114">
        <v>1</v>
      </c>
      <c r="J32" s="114" t="s">
        <v>77</v>
      </c>
      <c r="K32" s="114">
        <v>0</v>
      </c>
      <c r="L32" s="114">
        <v>350000</v>
      </c>
      <c r="M32" s="114">
        <v>350000</v>
      </c>
      <c r="N32" s="48" t="str">
        <f t="shared" si="0"/>
        <v>P</v>
      </c>
    </row>
    <row r="33" spans="1:14" x14ac:dyDescent="0.3">
      <c r="A33" s="125" t="s">
        <v>164</v>
      </c>
      <c r="B33" s="129"/>
      <c r="C33" s="114" t="s">
        <v>79</v>
      </c>
      <c r="D33" s="114" t="s">
        <v>79</v>
      </c>
      <c r="E33" s="114">
        <v>1</v>
      </c>
      <c r="F33" s="114">
        <v>1</v>
      </c>
      <c r="G33" s="114">
        <v>1</v>
      </c>
      <c r="H33" s="114">
        <v>1</v>
      </c>
      <c r="I33" s="114">
        <v>1</v>
      </c>
      <c r="J33" s="114" t="s">
        <v>79</v>
      </c>
      <c r="K33" s="114">
        <v>0</v>
      </c>
      <c r="L33" s="114">
        <v>250000</v>
      </c>
      <c r="M33" s="114">
        <v>250000</v>
      </c>
      <c r="N33" s="48" t="str">
        <f t="shared" si="0"/>
        <v>P</v>
      </c>
    </row>
    <row r="34" spans="1:14" x14ac:dyDescent="0.3">
      <c r="A34" s="124" t="s">
        <v>173</v>
      </c>
      <c r="B34" s="129"/>
      <c r="C34" s="115" t="s">
        <v>81</v>
      </c>
      <c r="D34" s="115" t="s">
        <v>82</v>
      </c>
      <c r="E34" s="115">
        <v>1</v>
      </c>
      <c r="F34" s="115">
        <v>1</v>
      </c>
      <c r="G34" s="115">
        <v>1</v>
      </c>
      <c r="H34" s="115">
        <v>1</v>
      </c>
      <c r="I34" s="115">
        <v>1</v>
      </c>
      <c r="J34" s="115" t="s">
        <v>82</v>
      </c>
      <c r="K34" s="115">
        <v>0</v>
      </c>
      <c r="L34" s="115" t="s">
        <v>53</v>
      </c>
      <c r="M34" s="115" t="s">
        <v>53</v>
      </c>
      <c r="N34" s="28" t="str">
        <f t="shared" si="0"/>
        <v>F</v>
      </c>
    </row>
    <row r="35" spans="1:14" x14ac:dyDescent="0.3">
      <c r="A35" s="124" t="s">
        <v>174</v>
      </c>
      <c r="B35" s="129" t="s">
        <v>46</v>
      </c>
      <c r="C35" s="115" t="s">
        <v>84</v>
      </c>
      <c r="D35" s="115">
        <v>-1</v>
      </c>
      <c r="E35" s="115">
        <v>1</v>
      </c>
      <c r="F35" s="115">
        <v>1</v>
      </c>
      <c r="G35" s="115">
        <v>1</v>
      </c>
      <c r="H35" s="115">
        <v>1</v>
      </c>
      <c r="I35" s="115">
        <v>1</v>
      </c>
      <c r="J35" s="115" t="s">
        <v>52</v>
      </c>
      <c r="K35" s="115">
        <v>-1</v>
      </c>
      <c r="L35" s="115" t="s">
        <v>53</v>
      </c>
      <c r="M35" s="115" t="s">
        <v>53</v>
      </c>
      <c r="N35" s="28" t="str">
        <f t="shared" si="0"/>
        <v>F</v>
      </c>
    </row>
    <row r="36" spans="1:14" x14ac:dyDescent="0.3">
      <c r="A36" s="125" t="s">
        <v>175</v>
      </c>
      <c r="B36" s="129"/>
      <c r="C36" s="113" t="s">
        <v>86</v>
      </c>
      <c r="D36" s="114">
        <v>0</v>
      </c>
      <c r="E36" s="114">
        <v>1</v>
      </c>
      <c r="F36" s="114">
        <v>1</v>
      </c>
      <c r="G36" s="114">
        <v>1</v>
      </c>
      <c r="H36" s="114">
        <v>1</v>
      </c>
      <c r="I36" s="114">
        <v>1</v>
      </c>
      <c r="J36" s="114" t="s">
        <v>52</v>
      </c>
      <c r="K36" s="114">
        <v>0</v>
      </c>
      <c r="L36" s="114">
        <v>450000</v>
      </c>
      <c r="M36" s="114">
        <v>450000</v>
      </c>
      <c r="N36" s="48" t="str">
        <f t="shared" si="0"/>
        <v>P</v>
      </c>
    </row>
    <row r="37" spans="1:14" x14ac:dyDescent="0.3">
      <c r="A37" s="125" t="s">
        <v>176</v>
      </c>
      <c r="B37" s="129"/>
      <c r="C37" s="113"/>
      <c r="D37" s="114">
        <v>1</v>
      </c>
      <c r="E37" s="114">
        <v>1</v>
      </c>
      <c r="F37" s="114">
        <v>1</v>
      </c>
      <c r="G37" s="114">
        <v>1</v>
      </c>
      <c r="H37" s="114">
        <v>1</v>
      </c>
      <c r="I37" s="114">
        <v>1</v>
      </c>
      <c r="J37" s="114" t="s">
        <v>52</v>
      </c>
      <c r="K37" s="114">
        <v>1</v>
      </c>
      <c r="L37" s="114">
        <v>450001</v>
      </c>
      <c r="M37" s="114">
        <v>450001</v>
      </c>
      <c r="N37" s="48" t="str">
        <f t="shared" si="0"/>
        <v>P</v>
      </c>
    </row>
    <row r="38" spans="1:14" x14ac:dyDescent="0.3">
      <c r="A38" s="125" t="s">
        <v>177</v>
      </c>
      <c r="B38" s="129"/>
      <c r="C38" s="113"/>
      <c r="D38" s="114">
        <v>999999</v>
      </c>
      <c r="E38" s="114">
        <v>1</v>
      </c>
      <c r="F38" s="114">
        <v>1</v>
      </c>
      <c r="G38" s="114">
        <v>1</v>
      </c>
      <c r="H38" s="114">
        <v>1</v>
      </c>
      <c r="I38" s="114">
        <v>1</v>
      </c>
      <c r="J38" s="114" t="s">
        <v>52</v>
      </c>
      <c r="K38" s="114">
        <v>999999</v>
      </c>
      <c r="L38" s="114">
        <v>1449999</v>
      </c>
      <c r="M38" s="114">
        <v>1449999</v>
      </c>
      <c r="N38" s="48" t="str">
        <f t="shared" si="0"/>
        <v>P</v>
      </c>
    </row>
    <row r="39" spans="1:14" x14ac:dyDescent="0.3">
      <c r="A39" s="125" t="s">
        <v>178</v>
      </c>
      <c r="B39" s="129"/>
      <c r="C39" s="113"/>
      <c r="D39" s="114">
        <v>1000000</v>
      </c>
      <c r="E39" s="114">
        <v>1</v>
      </c>
      <c r="F39" s="114">
        <v>1</v>
      </c>
      <c r="G39" s="114">
        <v>1</v>
      </c>
      <c r="H39" s="114">
        <v>1</v>
      </c>
      <c r="I39" s="114">
        <v>1</v>
      </c>
      <c r="J39" s="114" t="s">
        <v>52</v>
      </c>
      <c r="K39" s="114">
        <v>1000000</v>
      </c>
      <c r="L39" s="114">
        <v>1450000</v>
      </c>
      <c r="M39" s="114">
        <v>1450000</v>
      </c>
      <c r="N39" s="48" t="str">
        <f t="shared" si="0"/>
        <v>P</v>
      </c>
    </row>
    <row r="40" spans="1:14" x14ac:dyDescent="0.3">
      <c r="A40" s="124" t="s">
        <v>179</v>
      </c>
      <c r="B40" s="129"/>
      <c r="C40" s="115" t="s">
        <v>88</v>
      </c>
      <c r="D40" s="115">
        <v>1000001</v>
      </c>
      <c r="E40" s="115">
        <v>1</v>
      </c>
      <c r="F40" s="115">
        <v>1</v>
      </c>
      <c r="G40" s="115">
        <v>1</v>
      </c>
      <c r="H40" s="115">
        <v>1</v>
      </c>
      <c r="I40" s="115">
        <v>1</v>
      </c>
      <c r="J40" s="115" t="s">
        <v>52</v>
      </c>
      <c r="K40" s="115">
        <v>1000001</v>
      </c>
      <c r="L40" s="115" t="s">
        <v>53</v>
      </c>
      <c r="M40" s="115" t="s">
        <v>53</v>
      </c>
      <c r="N40" s="28" t="str">
        <f t="shared" si="0"/>
        <v>F</v>
      </c>
    </row>
    <row r="41" spans="1:14" x14ac:dyDescent="0.3">
      <c r="A41" s="124" t="s">
        <v>180</v>
      </c>
      <c r="B41" s="129" t="s">
        <v>48</v>
      </c>
      <c r="C41" s="115" t="s">
        <v>91</v>
      </c>
      <c r="D41" s="115">
        <v>0</v>
      </c>
      <c r="E41" s="115">
        <v>1</v>
      </c>
      <c r="F41" s="115">
        <v>1</v>
      </c>
      <c r="G41" s="115">
        <v>1</v>
      </c>
      <c r="H41" s="115">
        <v>1</v>
      </c>
      <c r="I41" s="115">
        <v>0</v>
      </c>
      <c r="J41" s="115" t="s">
        <v>52</v>
      </c>
      <c r="K41" s="115">
        <v>0</v>
      </c>
      <c r="L41" s="115" t="s">
        <v>53</v>
      </c>
      <c r="M41" s="115" t="s">
        <v>53</v>
      </c>
      <c r="N41" s="28" t="str">
        <f t="shared" si="0"/>
        <v>F</v>
      </c>
    </row>
    <row r="42" spans="1:14" x14ac:dyDescent="0.3">
      <c r="A42" s="125" t="s">
        <v>181</v>
      </c>
      <c r="B42" s="129"/>
      <c r="C42" s="113" t="s">
        <v>93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14">
        <v>1</v>
      </c>
      <c r="J42" s="114" t="s">
        <v>52</v>
      </c>
      <c r="K42" s="114">
        <v>0</v>
      </c>
      <c r="L42" s="114">
        <v>450000</v>
      </c>
      <c r="M42" s="114">
        <v>450000</v>
      </c>
      <c r="N42" s="48" t="str">
        <f t="shared" si="0"/>
        <v>P</v>
      </c>
    </row>
    <row r="43" spans="1:14" x14ac:dyDescent="0.3">
      <c r="A43" s="125" t="s">
        <v>182</v>
      </c>
      <c r="B43" s="129"/>
      <c r="C43" s="113"/>
      <c r="D43" s="114">
        <v>2</v>
      </c>
      <c r="E43" s="114">
        <v>1</v>
      </c>
      <c r="F43" s="114">
        <v>1</v>
      </c>
      <c r="G43" s="114">
        <v>1</v>
      </c>
      <c r="H43" s="114">
        <v>1</v>
      </c>
      <c r="I43" s="114">
        <v>2</v>
      </c>
      <c r="J43" s="114" t="s">
        <v>52</v>
      </c>
      <c r="K43" s="114">
        <v>0</v>
      </c>
      <c r="L43" s="114">
        <v>900000</v>
      </c>
      <c r="M43" s="114">
        <v>900000</v>
      </c>
      <c r="N43" s="48" t="str">
        <f t="shared" si="0"/>
        <v>P</v>
      </c>
    </row>
    <row r="47" spans="1:14" ht="21" x14ac:dyDescent="0.4">
      <c r="A47" s="78" t="s">
        <v>117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1:14" x14ac:dyDescent="0.3">
      <c r="A48" s="15" t="s">
        <v>4</v>
      </c>
      <c r="B48" s="15" t="s">
        <v>0</v>
      </c>
      <c r="C48" s="16" t="s">
        <v>40</v>
      </c>
      <c r="D48" s="16"/>
      <c r="E48" s="15" t="s">
        <v>41</v>
      </c>
      <c r="F48" s="17" t="s">
        <v>1</v>
      </c>
      <c r="G48" s="17"/>
      <c r="H48" s="17"/>
      <c r="I48" s="16" t="s">
        <v>42</v>
      </c>
      <c r="J48" s="77" t="s">
        <v>131</v>
      </c>
      <c r="K48" s="77" t="s">
        <v>132</v>
      </c>
    </row>
    <row r="49" spans="1:11" x14ac:dyDescent="0.3">
      <c r="A49" s="15"/>
      <c r="B49" s="15"/>
      <c r="C49" s="16"/>
      <c r="D49" s="16"/>
      <c r="E49" s="15"/>
      <c r="F49" s="18" t="s">
        <v>99</v>
      </c>
      <c r="G49" s="18" t="s">
        <v>100</v>
      </c>
      <c r="H49" s="18" t="s">
        <v>101</v>
      </c>
      <c r="I49" s="16"/>
      <c r="J49" s="77"/>
      <c r="K49" s="77"/>
    </row>
    <row r="50" spans="1:11" x14ac:dyDescent="0.3">
      <c r="A50" s="125" t="s">
        <v>135</v>
      </c>
      <c r="B50" s="129" t="s">
        <v>99</v>
      </c>
      <c r="C50" s="120" t="s">
        <v>102</v>
      </c>
      <c r="D50" s="120"/>
      <c r="E50" s="121" t="s">
        <v>102</v>
      </c>
      <c r="F50" s="121" t="s">
        <v>102</v>
      </c>
      <c r="G50" s="121">
        <v>18</v>
      </c>
      <c r="H50" s="121">
        <v>1</v>
      </c>
      <c r="I50" s="122">
        <v>75</v>
      </c>
      <c r="J50" s="122">
        <v>75</v>
      </c>
      <c r="K50" s="123" t="str">
        <f>IF(J50="Lỗi","F",IF(I50=J50,"P"))</f>
        <v>P</v>
      </c>
    </row>
    <row r="51" spans="1:11" x14ac:dyDescent="0.3">
      <c r="A51" s="125" t="s">
        <v>136</v>
      </c>
      <c r="B51" s="129"/>
      <c r="C51" s="120" t="s">
        <v>103</v>
      </c>
      <c r="D51" s="120"/>
      <c r="E51" s="121" t="s">
        <v>103</v>
      </c>
      <c r="F51" s="121" t="s">
        <v>103</v>
      </c>
      <c r="G51" s="121">
        <v>18</v>
      </c>
      <c r="H51" s="121">
        <v>1</v>
      </c>
      <c r="I51" s="122">
        <v>70</v>
      </c>
      <c r="J51" s="122">
        <v>70</v>
      </c>
      <c r="K51" s="123" t="str">
        <f t="shared" ref="K51:K85" si="1">IF(J51="Lỗi","F",IF(I51=J51,"P"))</f>
        <v>P</v>
      </c>
    </row>
    <row r="52" spans="1:11" x14ac:dyDescent="0.3">
      <c r="A52" s="124" t="s">
        <v>137</v>
      </c>
      <c r="B52" s="129"/>
      <c r="C52" s="117" t="s">
        <v>104</v>
      </c>
      <c r="D52" s="117"/>
      <c r="E52" s="28" t="s">
        <v>2</v>
      </c>
      <c r="F52" s="28" t="s">
        <v>102</v>
      </c>
      <c r="G52" s="28">
        <v>18</v>
      </c>
      <c r="H52" s="28">
        <v>1</v>
      </c>
      <c r="I52" s="118" t="s">
        <v>53</v>
      </c>
      <c r="J52" s="118" t="s">
        <v>53</v>
      </c>
      <c r="K52" s="25" t="str">
        <f t="shared" si="1"/>
        <v>F</v>
      </c>
    </row>
    <row r="53" spans="1:11" x14ac:dyDescent="0.3">
      <c r="A53" s="124" t="s">
        <v>138</v>
      </c>
      <c r="B53" s="129" t="s">
        <v>100</v>
      </c>
      <c r="C53" s="117" t="s">
        <v>105</v>
      </c>
      <c r="D53" s="117"/>
      <c r="E53" s="28">
        <v>17</v>
      </c>
      <c r="F53" s="28" t="s">
        <v>102</v>
      </c>
      <c r="G53" s="28">
        <v>18</v>
      </c>
      <c r="H53" s="28">
        <v>1</v>
      </c>
      <c r="I53" s="118" t="s">
        <v>53</v>
      </c>
      <c r="J53" s="118" t="s">
        <v>53</v>
      </c>
      <c r="K53" s="25" t="str">
        <f t="shared" si="1"/>
        <v>F</v>
      </c>
    </row>
    <row r="54" spans="1:11" x14ac:dyDescent="0.3">
      <c r="A54" s="125" t="s">
        <v>139</v>
      </c>
      <c r="B54" s="129"/>
      <c r="C54" s="130" t="s">
        <v>102</v>
      </c>
      <c r="D54" s="120" t="s">
        <v>106</v>
      </c>
      <c r="E54" s="121">
        <v>18</v>
      </c>
      <c r="F54" s="121" t="s">
        <v>102</v>
      </c>
      <c r="G54" s="121">
        <v>18</v>
      </c>
      <c r="H54" s="121">
        <v>1</v>
      </c>
      <c r="I54" s="122">
        <v>75</v>
      </c>
      <c r="J54" s="122">
        <v>75</v>
      </c>
      <c r="K54" s="123" t="str">
        <f t="shared" si="1"/>
        <v>P</v>
      </c>
    </row>
    <row r="55" spans="1:11" x14ac:dyDescent="0.3">
      <c r="A55" s="125" t="s">
        <v>140</v>
      </c>
      <c r="B55" s="129"/>
      <c r="C55" s="130"/>
      <c r="D55" s="120"/>
      <c r="E55" s="121">
        <v>19</v>
      </c>
      <c r="F55" s="121" t="s">
        <v>102</v>
      </c>
      <c r="G55" s="121">
        <v>18</v>
      </c>
      <c r="H55" s="121">
        <v>1</v>
      </c>
      <c r="I55" s="122">
        <v>75</v>
      </c>
      <c r="J55" s="122">
        <v>75</v>
      </c>
      <c r="K55" s="123" t="str">
        <f t="shared" si="1"/>
        <v>P</v>
      </c>
    </row>
    <row r="56" spans="1:11" x14ac:dyDescent="0.3">
      <c r="A56" s="125" t="s">
        <v>141</v>
      </c>
      <c r="B56" s="129"/>
      <c r="C56" s="130"/>
      <c r="D56" s="120"/>
      <c r="E56" s="121">
        <v>34</v>
      </c>
      <c r="F56" s="121" t="s">
        <v>102</v>
      </c>
      <c r="G56" s="121">
        <v>18</v>
      </c>
      <c r="H56" s="121">
        <v>1</v>
      </c>
      <c r="I56" s="122">
        <v>75</v>
      </c>
      <c r="J56" s="122">
        <v>75</v>
      </c>
      <c r="K56" s="123" t="str">
        <f t="shared" si="1"/>
        <v>P</v>
      </c>
    </row>
    <row r="57" spans="1:11" x14ac:dyDescent="0.3">
      <c r="A57" s="125" t="s">
        <v>142</v>
      </c>
      <c r="B57" s="129"/>
      <c r="C57" s="130"/>
      <c r="D57" s="120"/>
      <c r="E57" s="121">
        <v>35</v>
      </c>
      <c r="F57" s="121" t="s">
        <v>102</v>
      </c>
      <c r="G57" s="121">
        <v>18</v>
      </c>
      <c r="H57" s="121">
        <v>1</v>
      </c>
      <c r="I57" s="122">
        <v>75</v>
      </c>
      <c r="J57" s="122">
        <v>75</v>
      </c>
      <c r="K57" s="123" t="str">
        <f t="shared" si="1"/>
        <v>P</v>
      </c>
    </row>
    <row r="58" spans="1:11" x14ac:dyDescent="0.3">
      <c r="A58" s="125" t="s">
        <v>143</v>
      </c>
      <c r="B58" s="129"/>
      <c r="C58" s="130"/>
      <c r="D58" s="120" t="s">
        <v>107</v>
      </c>
      <c r="E58" s="121">
        <v>36</v>
      </c>
      <c r="F58" s="121" t="s">
        <v>102</v>
      </c>
      <c r="G58" s="121">
        <v>18</v>
      </c>
      <c r="H58" s="121">
        <v>1</v>
      </c>
      <c r="I58" s="122">
        <v>55</v>
      </c>
      <c r="J58" s="122">
        <v>55</v>
      </c>
      <c r="K58" s="123" t="str">
        <f t="shared" si="1"/>
        <v>P</v>
      </c>
    </row>
    <row r="59" spans="1:11" x14ac:dyDescent="0.3">
      <c r="A59" s="125" t="s">
        <v>144</v>
      </c>
      <c r="B59" s="129"/>
      <c r="C59" s="130"/>
      <c r="D59" s="120"/>
      <c r="E59" s="121">
        <v>37</v>
      </c>
      <c r="F59" s="121" t="s">
        <v>102</v>
      </c>
      <c r="G59" s="121">
        <v>18</v>
      </c>
      <c r="H59" s="121">
        <v>1</v>
      </c>
      <c r="I59" s="122">
        <v>55</v>
      </c>
      <c r="J59" s="122">
        <v>55</v>
      </c>
      <c r="K59" s="123" t="str">
        <f t="shared" si="1"/>
        <v>P</v>
      </c>
    </row>
    <row r="60" spans="1:11" x14ac:dyDescent="0.3">
      <c r="A60" s="125" t="s">
        <v>145</v>
      </c>
      <c r="B60" s="129"/>
      <c r="C60" s="130"/>
      <c r="D60" s="120"/>
      <c r="E60" s="121">
        <v>44</v>
      </c>
      <c r="F60" s="121" t="s">
        <v>102</v>
      </c>
      <c r="G60" s="121">
        <v>18</v>
      </c>
      <c r="H60" s="121">
        <v>1</v>
      </c>
      <c r="I60" s="122">
        <v>55</v>
      </c>
      <c r="J60" s="122">
        <v>55</v>
      </c>
      <c r="K60" s="123" t="str">
        <f t="shared" si="1"/>
        <v>P</v>
      </c>
    </row>
    <row r="61" spans="1:11" x14ac:dyDescent="0.3">
      <c r="A61" s="125" t="s">
        <v>146</v>
      </c>
      <c r="B61" s="129"/>
      <c r="C61" s="130"/>
      <c r="D61" s="120"/>
      <c r="E61" s="121">
        <v>45</v>
      </c>
      <c r="F61" s="121" t="s">
        <v>102</v>
      </c>
      <c r="G61" s="121">
        <v>18</v>
      </c>
      <c r="H61" s="121">
        <v>1</v>
      </c>
      <c r="I61" s="122">
        <v>55</v>
      </c>
      <c r="J61" s="122">
        <v>55</v>
      </c>
      <c r="K61" s="123" t="str">
        <f t="shared" si="1"/>
        <v>P</v>
      </c>
    </row>
    <row r="62" spans="1:11" x14ac:dyDescent="0.3">
      <c r="A62" s="125" t="s">
        <v>147</v>
      </c>
      <c r="B62" s="129"/>
      <c r="C62" s="130"/>
      <c r="D62" s="120" t="s">
        <v>108</v>
      </c>
      <c r="E62" s="121">
        <v>46</v>
      </c>
      <c r="F62" s="121" t="s">
        <v>102</v>
      </c>
      <c r="G62" s="121">
        <v>18</v>
      </c>
      <c r="H62" s="121">
        <v>1</v>
      </c>
      <c r="I62" s="122">
        <v>30</v>
      </c>
      <c r="J62" s="122">
        <v>30</v>
      </c>
      <c r="K62" s="123" t="str">
        <f t="shared" si="1"/>
        <v>P</v>
      </c>
    </row>
    <row r="63" spans="1:11" x14ac:dyDescent="0.3">
      <c r="A63" s="125" t="s">
        <v>148</v>
      </c>
      <c r="B63" s="129"/>
      <c r="C63" s="130"/>
      <c r="D63" s="120"/>
      <c r="E63" s="121">
        <v>47</v>
      </c>
      <c r="F63" s="121" t="s">
        <v>102</v>
      </c>
      <c r="G63" s="121">
        <v>18</v>
      </c>
      <c r="H63" s="121">
        <v>1</v>
      </c>
      <c r="I63" s="122">
        <v>30</v>
      </c>
      <c r="J63" s="122">
        <v>30</v>
      </c>
      <c r="K63" s="123" t="str">
        <f t="shared" si="1"/>
        <v>P</v>
      </c>
    </row>
    <row r="64" spans="1:11" x14ac:dyDescent="0.3">
      <c r="A64" s="125" t="s">
        <v>149</v>
      </c>
      <c r="B64" s="129"/>
      <c r="C64" s="130"/>
      <c r="D64" s="120"/>
      <c r="E64" s="121">
        <v>54</v>
      </c>
      <c r="F64" s="121" t="s">
        <v>102</v>
      </c>
      <c r="G64" s="121">
        <v>18</v>
      </c>
      <c r="H64" s="121">
        <v>1</v>
      </c>
      <c r="I64" s="122">
        <v>30</v>
      </c>
      <c r="J64" s="122">
        <v>30</v>
      </c>
      <c r="K64" s="123" t="str">
        <f t="shared" si="1"/>
        <v>P</v>
      </c>
    </row>
    <row r="65" spans="1:11" x14ac:dyDescent="0.3">
      <c r="A65" s="125" t="s">
        <v>150</v>
      </c>
      <c r="B65" s="129"/>
      <c r="C65" s="130"/>
      <c r="D65" s="120"/>
      <c r="E65" s="121">
        <v>55</v>
      </c>
      <c r="F65" s="121" t="s">
        <v>102</v>
      </c>
      <c r="G65" s="121">
        <v>18</v>
      </c>
      <c r="H65" s="121">
        <v>1</v>
      </c>
      <c r="I65" s="122">
        <v>30</v>
      </c>
      <c r="J65" s="122">
        <v>30</v>
      </c>
      <c r="K65" s="123" t="str">
        <f t="shared" si="1"/>
        <v>P</v>
      </c>
    </row>
    <row r="66" spans="1:11" x14ac:dyDescent="0.3">
      <c r="A66" s="124" t="s">
        <v>151</v>
      </c>
      <c r="B66" s="129"/>
      <c r="C66" s="130"/>
      <c r="D66" s="119" t="s">
        <v>109</v>
      </c>
      <c r="E66" s="28">
        <v>56</v>
      </c>
      <c r="F66" s="28" t="s">
        <v>102</v>
      </c>
      <c r="G66" s="28">
        <v>18</v>
      </c>
      <c r="H66" s="28">
        <v>1</v>
      </c>
      <c r="I66" s="118" t="s">
        <v>53</v>
      </c>
      <c r="J66" s="118" t="s">
        <v>53</v>
      </c>
      <c r="K66" s="25" t="str">
        <f t="shared" si="1"/>
        <v>F</v>
      </c>
    </row>
    <row r="67" spans="1:11" x14ac:dyDescent="0.3">
      <c r="A67" s="125" t="s">
        <v>152</v>
      </c>
      <c r="B67" s="129"/>
      <c r="C67" s="130" t="s">
        <v>103</v>
      </c>
      <c r="D67" s="120" t="s">
        <v>110</v>
      </c>
      <c r="E67" s="121">
        <v>18</v>
      </c>
      <c r="F67" s="121" t="s">
        <v>103</v>
      </c>
      <c r="G67" s="121">
        <v>18</v>
      </c>
      <c r="H67" s="121">
        <v>1</v>
      </c>
      <c r="I67" s="122">
        <v>70</v>
      </c>
      <c r="J67" s="122">
        <v>70</v>
      </c>
      <c r="K67" s="123" t="str">
        <f t="shared" si="1"/>
        <v>P</v>
      </c>
    </row>
    <row r="68" spans="1:11" x14ac:dyDescent="0.3">
      <c r="A68" s="125" t="s">
        <v>153</v>
      </c>
      <c r="B68" s="129"/>
      <c r="C68" s="130"/>
      <c r="D68" s="120"/>
      <c r="E68" s="121">
        <v>19</v>
      </c>
      <c r="F68" s="121" t="s">
        <v>103</v>
      </c>
      <c r="G68" s="121">
        <v>18</v>
      </c>
      <c r="H68" s="121">
        <v>1</v>
      </c>
      <c r="I68" s="122">
        <v>70</v>
      </c>
      <c r="J68" s="122">
        <v>70</v>
      </c>
      <c r="K68" s="123" t="str">
        <f t="shared" si="1"/>
        <v>P</v>
      </c>
    </row>
    <row r="69" spans="1:11" x14ac:dyDescent="0.3">
      <c r="A69" s="125" t="s">
        <v>154</v>
      </c>
      <c r="B69" s="129"/>
      <c r="C69" s="130"/>
      <c r="D69" s="120"/>
      <c r="E69" s="121">
        <v>29</v>
      </c>
      <c r="F69" s="121" t="s">
        <v>103</v>
      </c>
      <c r="G69" s="121">
        <v>18</v>
      </c>
      <c r="H69" s="121">
        <v>1</v>
      </c>
      <c r="I69" s="122">
        <v>70</v>
      </c>
      <c r="J69" s="122">
        <v>70</v>
      </c>
      <c r="K69" s="123" t="str">
        <f t="shared" si="1"/>
        <v>P</v>
      </c>
    </row>
    <row r="70" spans="1:11" x14ac:dyDescent="0.3">
      <c r="A70" s="125" t="s">
        <v>155</v>
      </c>
      <c r="B70" s="129"/>
      <c r="C70" s="130"/>
      <c r="D70" s="120"/>
      <c r="E70" s="121">
        <v>30</v>
      </c>
      <c r="F70" s="121" t="s">
        <v>103</v>
      </c>
      <c r="G70" s="121">
        <v>18</v>
      </c>
      <c r="H70" s="121">
        <v>1</v>
      </c>
      <c r="I70" s="122">
        <v>70</v>
      </c>
      <c r="J70" s="122">
        <v>70</v>
      </c>
      <c r="K70" s="123" t="str">
        <f t="shared" si="1"/>
        <v>P</v>
      </c>
    </row>
    <row r="71" spans="1:11" x14ac:dyDescent="0.3">
      <c r="A71" s="125" t="s">
        <v>156</v>
      </c>
      <c r="B71" s="129"/>
      <c r="C71" s="130"/>
      <c r="D71" s="120" t="s">
        <v>111</v>
      </c>
      <c r="E71" s="121">
        <v>31</v>
      </c>
      <c r="F71" s="121" t="s">
        <v>103</v>
      </c>
      <c r="G71" s="121">
        <v>18</v>
      </c>
      <c r="H71" s="121">
        <v>1</v>
      </c>
      <c r="I71" s="122">
        <v>50</v>
      </c>
      <c r="J71" s="122">
        <v>50</v>
      </c>
      <c r="K71" s="123" t="str">
        <f t="shared" si="1"/>
        <v>P</v>
      </c>
    </row>
    <row r="72" spans="1:11" x14ac:dyDescent="0.3">
      <c r="A72" s="125" t="s">
        <v>157</v>
      </c>
      <c r="B72" s="129"/>
      <c r="C72" s="130"/>
      <c r="D72" s="120"/>
      <c r="E72" s="121">
        <v>32</v>
      </c>
      <c r="F72" s="121" t="s">
        <v>103</v>
      </c>
      <c r="G72" s="121">
        <v>18</v>
      </c>
      <c r="H72" s="121">
        <v>1</v>
      </c>
      <c r="I72" s="122">
        <v>50</v>
      </c>
      <c r="J72" s="122">
        <v>50</v>
      </c>
      <c r="K72" s="123" t="str">
        <f t="shared" si="1"/>
        <v>P</v>
      </c>
    </row>
    <row r="73" spans="1:11" x14ac:dyDescent="0.3">
      <c r="A73" s="125" t="s">
        <v>158</v>
      </c>
      <c r="B73" s="129"/>
      <c r="C73" s="130"/>
      <c r="D73" s="120"/>
      <c r="E73" s="121">
        <v>39</v>
      </c>
      <c r="F73" s="121" t="s">
        <v>103</v>
      </c>
      <c r="G73" s="121">
        <v>18</v>
      </c>
      <c r="H73" s="121">
        <v>1</v>
      </c>
      <c r="I73" s="122">
        <v>50</v>
      </c>
      <c r="J73" s="122">
        <v>50</v>
      </c>
      <c r="K73" s="123" t="str">
        <f t="shared" si="1"/>
        <v>P</v>
      </c>
    </row>
    <row r="74" spans="1:11" x14ac:dyDescent="0.3">
      <c r="A74" s="125" t="s">
        <v>159</v>
      </c>
      <c r="B74" s="129"/>
      <c r="C74" s="130"/>
      <c r="D74" s="120"/>
      <c r="E74" s="121">
        <v>40</v>
      </c>
      <c r="F74" s="121" t="s">
        <v>103</v>
      </c>
      <c r="G74" s="121">
        <v>18</v>
      </c>
      <c r="H74" s="121">
        <v>1</v>
      </c>
      <c r="I74" s="122">
        <v>50</v>
      </c>
      <c r="J74" s="122">
        <v>50</v>
      </c>
      <c r="K74" s="123" t="str">
        <f t="shared" si="1"/>
        <v>P</v>
      </c>
    </row>
    <row r="75" spans="1:11" x14ac:dyDescent="0.3">
      <c r="A75" s="125" t="s">
        <v>160</v>
      </c>
      <c r="B75" s="129"/>
      <c r="C75" s="130"/>
      <c r="D75" s="120" t="s">
        <v>112</v>
      </c>
      <c r="E75" s="121">
        <v>41</v>
      </c>
      <c r="F75" s="121" t="s">
        <v>103</v>
      </c>
      <c r="G75" s="121">
        <v>18</v>
      </c>
      <c r="H75" s="121">
        <v>1</v>
      </c>
      <c r="I75" s="122">
        <v>35</v>
      </c>
      <c r="J75" s="122">
        <v>35</v>
      </c>
      <c r="K75" s="123" t="str">
        <f t="shared" si="1"/>
        <v>P</v>
      </c>
    </row>
    <row r="76" spans="1:11" x14ac:dyDescent="0.3">
      <c r="A76" s="125" t="s">
        <v>161</v>
      </c>
      <c r="B76" s="129"/>
      <c r="C76" s="130"/>
      <c r="D76" s="120"/>
      <c r="E76" s="121">
        <v>42</v>
      </c>
      <c r="F76" s="121" t="s">
        <v>103</v>
      </c>
      <c r="G76" s="121">
        <v>18</v>
      </c>
      <c r="H76" s="121">
        <v>1</v>
      </c>
      <c r="I76" s="122">
        <v>35</v>
      </c>
      <c r="J76" s="122">
        <v>35</v>
      </c>
      <c r="K76" s="123" t="str">
        <f t="shared" si="1"/>
        <v>P</v>
      </c>
    </row>
    <row r="77" spans="1:11" x14ac:dyDescent="0.3">
      <c r="A77" s="125" t="s">
        <v>162</v>
      </c>
      <c r="B77" s="129"/>
      <c r="C77" s="130"/>
      <c r="D77" s="120"/>
      <c r="E77" s="121">
        <v>49</v>
      </c>
      <c r="F77" s="121" t="s">
        <v>103</v>
      </c>
      <c r="G77" s="121">
        <v>18</v>
      </c>
      <c r="H77" s="121">
        <v>1</v>
      </c>
      <c r="I77" s="122">
        <v>35</v>
      </c>
      <c r="J77" s="122">
        <v>35</v>
      </c>
      <c r="K77" s="123" t="str">
        <f t="shared" si="1"/>
        <v>P</v>
      </c>
    </row>
    <row r="78" spans="1:11" x14ac:dyDescent="0.3">
      <c r="A78" s="125" t="s">
        <v>163</v>
      </c>
      <c r="B78" s="129"/>
      <c r="C78" s="130"/>
      <c r="D78" s="120"/>
      <c r="E78" s="121">
        <v>50</v>
      </c>
      <c r="F78" s="121" t="s">
        <v>103</v>
      </c>
      <c r="G78" s="121">
        <v>18</v>
      </c>
      <c r="H78" s="121">
        <v>1</v>
      </c>
      <c r="I78" s="122">
        <v>35</v>
      </c>
      <c r="J78" s="122">
        <v>35</v>
      </c>
      <c r="K78" s="123" t="str">
        <f t="shared" si="1"/>
        <v>P</v>
      </c>
    </row>
    <row r="79" spans="1:11" x14ac:dyDescent="0.3">
      <c r="A79" s="124" t="s">
        <v>164</v>
      </c>
      <c r="B79" s="129"/>
      <c r="C79" s="130"/>
      <c r="D79" s="119" t="s">
        <v>113</v>
      </c>
      <c r="E79" s="28">
        <v>51</v>
      </c>
      <c r="F79" s="28" t="s">
        <v>103</v>
      </c>
      <c r="G79" s="28">
        <v>18</v>
      </c>
      <c r="H79" s="28">
        <v>1</v>
      </c>
      <c r="I79" s="118" t="s">
        <v>53</v>
      </c>
      <c r="J79" s="118" t="s">
        <v>53</v>
      </c>
      <c r="K79" s="25" t="str">
        <f t="shared" si="1"/>
        <v>F</v>
      </c>
    </row>
    <row r="80" spans="1:11" x14ac:dyDescent="0.3">
      <c r="A80" s="124" t="s">
        <v>173</v>
      </c>
      <c r="B80" s="129" t="s">
        <v>101</v>
      </c>
      <c r="C80" s="117" t="s">
        <v>84</v>
      </c>
      <c r="D80" s="117"/>
      <c r="E80" s="28">
        <v>-1</v>
      </c>
      <c r="F80" s="28" t="s">
        <v>102</v>
      </c>
      <c r="G80" s="28">
        <v>18</v>
      </c>
      <c r="H80" s="28">
        <v>1</v>
      </c>
      <c r="I80" s="118" t="s">
        <v>53</v>
      </c>
      <c r="J80" s="118" t="s">
        <v>53</v>
      </c>
      <c r="K80" s="25" t="str">
        <f t="shared" si="1"/>
        <v>F</v>
      </c>
    </row>
    <row r="81" spans="1:11" x14ac:dyDescent="0.3">
      <c r="A81" s="125" t="s">
        <v>174</v>
      </c>
      <c r="B81" s="129"/>
      <c r="C81" s="120" t="s">
        <v>114</v>
      </c>
      <c r="D81" s="120"/>
      <c r="E81" s="121">
        <v>0</v>
      </c>
      <c r="F81" s="121" t="s">
        <v>102</v>
      </c>
      <c r="G81" s="121">
        <v>18</v>
      </c>
      <c r="H81" s="121">
        <v>1</v>
      </c>
      <c r="I81" s="122">
        <v>0</v>
      </c>
      <c r="J81" s="122">
        <v>0</v>
      </c>
      <c r="K81" s="123" t="str">
        <f t="shared" si="1"/>
        <v>P</v>
      </c>
    </row>
    <row r="82" spans="1:11" x14ac:dyDescent="0.3">
      <c r="A82" s="125" t="s">
        <v>175</v>
      </c>
      <c r="B82" s="129"/>
      <c r="C82" s="120"/>
      <c r="D82" s="120"/>
      <c r="E82" s="121">
        <v>1</v>
      </c>
      <c r="F82" s="121" t="s">
        <v>102</v>
      </c>
      <c r="G82" s="121">
        <v>18</v>
      </c>
      <c r="H82" s="121">
        <v>1</v>
      </c>
      <c r="I82" s="122">
        <v>75</v>
      </c>
      <c r="J82" s="122">
        <v>75</v>
      </c>
      <c r="K82" s="123" t="str">
        <f t="shared" si="1"/>
        <v>P</v>
      </c>
    </row>
    <row r="83" spans="1:11" x14ac:dyDescent="0.3">
      <c r="A83" s="125" t="s">
        <v>176</v>
      </c>
      <c r="B83" s="129"/>
      <c r="C83" s="120"/>
      <c r="D83" s="120"/>
      <c r="E83" s="121">
        <v>9999</v>
      </c>
      <c r="F83" s="121" t="s">
        <v>102</v>
      </c>
      <c r="G83" s="121">
        <v>18</v>
      </c>
      <c r="H83" s="121">
        <v>1</v>
      </c>
      <c r="I83" s="122">
        <v>749925</v>
      </c>
      <c r="J83" s="122">
        <v>749925</v>
      </c>
      <c r="K83" s="123" t="str">
        <f t="shared" si="1"/>
        <v>P</v>
      </c>
    </row>
    <row r="84" spans="1:11" x14ac:dyDescent="0.3">
      <c r="A84" s="125" t="s">
        <v>177</v>
      </c>
      <c r="B84" s="129"/>
      <c r="C84" s="120"/>
      <c r="D84" s="120"/>
      <c r="E84" s="121">
        <v>10000</v>
      </c>
      <c r="F84" s="121" t="s">
        <v>102</v>
      </c>
      <c r="G84" s="121">
        <v>18</v>
      </c>
      <c r="H84" s="121">
        <v>1</v>
      </c>
      <c r="I84" s="122">
        <v>750000</v>
      </c>
      <c r="J84" s="122">
        <v>750000</v>
      </c>
      <c r="K84" s="123" t="str">
        <f t="shared" si="1"/>
        <v>P</v>
      </c>
    </row>
    <row r="85" spans="1:11" x14ac:dyDescent="0.3">
      <c r="A85" s="124" t="s">
        <v>178</v>
      </c>
      <c r="B85" s="129"/>
      <c r="C85" s="117" t="s">
        <v>115</v>
      </c>
      <c r="D85" s="117"/>
      <c r="E85" s="28">
        <v>10001</v>
      </c>
      <c r="F85" s="28" t="s">
        <v>102</v>
      </c>
      <c r="G85" s="28">
        <v>18</v>
      </c>
      <c r="H85" s="28">
        <v>1</v>
      </c>
      <c r="I85" s="118" t="s">
        <v>53</v>
      </c>
      <c r="J85" s="118" t="s">
        <v>53</v>
      </c>
      <c r="K85" s="25" t="str">
        <f t="shared" si="1"/>
        <v>F</v>
      </c>
    </row>
  </sheetData>
  <mergeCells count="51">
    <mergeCell ref="B80:B85"/>
    <mergeCell ref="C80:D80"/>
    <mergeCell ref="C81:D84"/>
    <mergeCell ref="C85:D85"/>
    <mergeCell ref="B53:B79"/>
    <mergeCell ref="C53:D53"/>
    <mergeCell ref="C54:C66"/>
    <mergeCell ref="D54:D57"/>
    <mergeCell ref="D58:D61"/>
    <mergeCell ref="D62:D65"/>
    <mergeCell ref="C67:C79"/>
    <mergeCell ref="D67:D70"/>
    <mergeCell ref="D71:D74"/>
    <mergeCell ref="D75:D78"/>
    <mergeCell ref="I48:I49"/>
    <mergeCell ref="J48:J49"/>
    <mergeCell ref="K48:K49"/>
    <mergeCell ref="B50:B52"/>
    <mergeCell ref="C50:D50"/>
    <mergeCell ref="C51:D51"/>
    <mergeCell ref="C52:D52"/>
    <mergeCell ref="A48:A49"/>
    <mergeCell ref="B48:B49"/>
    <mergeCell ref="C48:D49"/>
    <mergeCell ref="E48:E49"/>
    <mergeCell ref="F48:H48"/>
    <mergeCell ref="B35:B40"/>
    <mergeCell ref="C36:C39"/>
    <mergeCell ref="B41:B43"/>
    <mergeCell ref="C42:C43"/>
    <mergeCell ref="A47:K47"/>
    <mergeCell ref="B19:B24"/>
    <mergeCell ref="C20:C23"/>
    <mergeCell ref="B25:B30"/>
    <mergeCell ref="C26:C29"/>
    <mergeCell ref="B31:B34"/>
    <mergeCell ref="B2:B3"/>
    <mergeCell ref="C2:C3"/>
    <mergeCell ref="B4:B9"/>
    <mergeCell ref="C5:C8"/>
    <mergeCell ref="B10:B12"/>
    <mergeCell ref="C11:C12"/>
    <mergeCell ref="B13:B18"/>
    <mergeCell ref="C14:C17"/>
    <mergeCell ref="A1:N1"/>
    <mergeCell ref="A2:A3"/>
    <mergeCell ref="D2:D3"/>
    <mergeCell ref="E2:J2"/>
    <mergeCell ref="L2:L3"/>
    <mergeCell ref="M2:M3"/>
    <mergeCell ref="N2:N3"/>
  </mergeCells>
  <phoneticPr fontId="10" type="noConversion"/>
  <conditionalFormatting sqref="I4:I46 I48:I1048576">
    <cfRule type="cellIs" dxfId="4" priority="5" operator="equal">
      <formula>"F"</formula>
    </cfRule>
  </conditionalFormatting>
  <conditionalFormatting sqref="N2:N3">
    <cfRule type="cellIs" dxfId="3" priority="4" operator="equal">
      <formula>"F"</formula>
    </cfRule>
  </conditionalFormatting>
  <conditionalFormatting sqref="K48:K49">
    <cfRule type="cellIs" dxfId="2" priority="3" operator="equal">
      <formula>"F"</formula>
    </cfRule>
  </conditionalFormatting>
  <conditionalFormatting sqref="J50:J85">
    <cfRule type="cellIs" dxfId="1" priority="2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Self-Assessment</vt:lpstr>
      <vt:lpstr>TCs coverage partitions</vt:lpstr>
      <vt:lpstr>Minimum set of TCs</vt:lpstr>
      <vt:lpstr>Boundary Value TCs - 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2019-03-06T07:08:31Z</dcterms:created>
  <dcterms:modified xsi:type="dcterms:W3CDTF">2020-05-12T19:33:38Z</dcterms:modified>
</cp:coreProperties>
</file>