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09"/>
  <workbookPr filterPrivacy="1" codeName="ThisWorkbook" defaultThemeVersion="124226"/>
  <xr:revisionPtr revIDLastSave="0" documentId="13_ncr:1_{2E3A985A-D296-F941-A454-4EB6B989F640}" xr6:coauthVersionLast="40" xr6:coauthVersionMax="40" xr10:uidLastSave="{00000000-0000-0000-0000-000000000000}"/>
  <bookViews>
    <workbookView xWindow="0" yWindow="460" windowWidth="27560" windowHeight="15220" xr2:uid="{00000000-000D-0000-FFFF-FFFF00000000}"/>
  </bookViews>
  <sheets>
    <sheet name="GENERAL" sheetId="13" r:id="rId1"/>
    <sheet name="DB cty" sheetId="14" r:id="rId2"/>
    <sheet name="mua vào" sheetId="11" r:id="rId3"/>
    <sheet name="MUA VAO LINH" sheetId="12" r:id="rId4"/>
  </sheets>
  <definedNames>
    <definedName name="_xlnm._FilterDatabase" localSheetId="0" hidden="1">GENERAL!$A$12:$O$59</definedName>
    <definedName name="_xlnm._FilterDatabase" localSheetId="2" hidden="1">'mua vào'!$A$12:$L$199</definedName>
  </definedNames>
  <calcPr calcId="191029"/>
</workbook>
</file>

<file path=xl/calcChain.xml><?xml version="1.0" encoding="utf-8"?>
<calcChain xmlns="http://schemas.openxmlformats.org/spreadsheetml/2006/main">
  <c r="N14" i="13" l="1"/>
  <c r="N15" i="13"/>
  <c r="N16" i="13"/>
  <c r="N17" i="13"/>
  <c r="N18" i="13"/>
  <c r="N19" i="13"/>
  <c r="N20" i="13"/>
  <c r="N21" i="13"/>
  <c r="N22" i="13"/>
  <c r="N23" i="13"/>
  <c r="N24" i="13"/>
  <c r="N25" i="13"/>
  <c r="N26" i="13"/>
  <c r="N27" i="13"/>
  <c r="N28" i="13"/>
  <c r="N29" i="13"/>
  <c r="N30" i="13"/>
  <c r="N31" i="13"/>
  <c r="N32" i="13"/>
  <c r="N33" i="13"/>
  <c r="N34" i="13"/>
  <c r="N35" i="13"/>
  <c r="N36" i="13"/>
  <c r="N37" i="13"/>
  <c r="N38" i="13"/>
  <c r="N39" i="13"/>
  <c r="N40" i="13"/>
  <c r="N41" i="13"/>
  <c r="N42" i="13"/>
  <c r="N43" i="13"/>
  <c r="N44" i="13"/>
  <c r="N45" i="13"/>
  <c r="N46" i="13"/>
  <c r="N47" i="13"/>
  <c r="N48" i="13"/>
  <c r="N49" i="13"/>
  <c r="N50" i="13"/>
  <c r="N51" i="13"/>
  <c r="N52" i="13"/>
  <c r="N53" i="13"/>
  <c r="N54" i="13"/>
  <c r="N55" i="13"/>
  <c r="N56" i="13"/>
  <c r="N57" i="13"/>
  <c r="N58" i="13"/>
  <c r="N59" i="13"/>
  <c r="N13" i="13"/>
  <c r="M59" i="13" l="1"/>
  <c r="M58" i="13"/>
  <c r="M57" i="13"/>
  <c r="M56" i="13"/>
  <c r="M55" i="13"/>
  <c r="I55" i="13"/>
  <c r="M54" i="13"/>
  <c r="M53" i="13"/>
  <c r="M52" i="13"/>
  <c r="M51" i="13"/>
  <c r="M50" i="13"/>
  <c r="M49" i="13"/>
  <c r="M48" i="13"/>
  <c r="M47" i="13"/>
  <c r="M46" i="13"/>
  <c r="M45" i="13"/>
  <c r="M44" i="13"/>
  <c r="M43" i="13"/>
  <c r="M42" i="13"/>
  <c r="M41" i="13"/>
  <c r="M40" i="13"/>
  <c r="M39" i="13"/>
  <c r="M38" i="13"/>
  <c r="M37" i="13"/>
  <c r="M36" i="13"/>
  <c r="M35" i="13"/>
  <c r="M34" i="13"/>
  <c r="M33" i="13"/>
  <c r="M32" i="13"/>
  <c r="M31" i="13"/>
  <c r="M30" i="13"/>
  <c r="M29" i="13"/>
  <c r="M28" i="13"/>
  <c r="M27" i="13"/>
  <c r="M26" i="13"/>
  <c r="M25" i="13"/>
  <c r="M24" i="13"/>
  <c r="M23" i="13"/>
  <c r="M22" i="13"/>
  <c r="M21" i="13"/>
  <c r="M20" i="13"/>
  <c r="M19" i="13"/>
  <c r="M18" i="13"/>
  <c r="M17" i="13"/>
  <c r="M16" i="13"/>
  <c r="M15" i="13"/>
  <c r="M14" i="13"/>
  <c r="M13" i="13"/>
  <c r="M14" i="12"/>
  <c r="M15" i="12"/>
  <c r="M16" i="12"/>
  <c r="M17" i="12"/>
  <c r="M18" i="12"/>
  <c r="M19" i="12"/>
  <c r="M20" i="12"/>
  <c r="M21" i="12"/>
  <c r="M22" i="12"/>
  <c r="M23" i="12"/>
  <c r="M24" i="12"/>
  <c r="M25" i="12"/>
  <c r="M26" i="12"/>
  <c r="M27" i="12"/>
  <c r="M28" i="12"/>
  <c r="M29" i="12"/>
  <c r="M30" i="12"/>
  <c r="M31" i="12"/>
  <c r="M32" i="12"/>
  <c r="M33" i="12"/>
  <c r="M34" i="12"/>
  <c r="M35" i="12"/>
  <c r="M36" i="12"/>
  <c r="M37" i="12"/>
  <c r="M38" i="12"/>
  <c r="M39" i="12"/>
  <c r="M40" i="12"/>
  <c r="M41" i="12"/>
  <c r="M42" i="12"/>
  <c r="M43" i="12"/>
  <c r="M44" i="12"/>
  <c r="M45" i="12"/>
  <c r="M46" i="12"/>
  <c r="M47" i="12"/>
  <c r="M48" i="12"/>
  <c r="M49" i="12"/>
  <c r="M50" i="12"/>
  <c r="M51" i="12"/>
  <c r="M52" i="12"/>
  <c r="M53" i="12"/>
  <c r="M54" i="12"/>
  <c r="M55" i="12"/>
  <c r="M56" i="12"/>
  <c r="M57" i="12"/>
  <c r="M58" i="12"/>
  <c r="M59" i="12"/>
  <c r="M60" i="12"/>
  <c r="M61" i="12"/>
  <c r="M62" i="12"/>
  <c r="M63" i="12"/>
  <c r="M64" i="12"/>
  <c r="M65" i="12"/>
  <c r="M66" i="12"/>
  <c r="M67" i="12"/>
  <c r="M68" i="12"/>
  <c r="M69" i="12"/>
  <c r="M70" i="12"/>
  <c r="M71" i="12"/>
  <c r="M72" i="12"/>
  <c r="M73" i="12"/>
  <c r="M74" i="12"/>
  <c r="M75" i="12"/>
  <c r="M76" i="12"/>
  <c r="M77" i="12"/>
  <c r="M78" i="12"/>
  <c r="M79" i="12"/>
  <c r="M80" i="12"/>
  <c r="M81" i="12"/>
  <c r="M82" i="12"/>
  <c r="M83" i="12"/>
  <c r="M84" i="12"/>
  <c r="M85" i="12"/>
  <c r="M86" i="12"/>
  <c r="M87" i="12"/>
  <c r="M88" i="12"/>
  <c r="M89" i="12"/>
  <c r="M90" i="12"/>
  <c r="M91" i="12"/>
  <c r="M92" i="12"/>
  <c r="M93" i="12"/>
  <c r="M94" i="12"/>
  <c r="M95" i="12"/>
  <c r="M96" i="12"/>
  <c r="M97" i="12"/>
  <c r="M98" i="12"/>
  <c r="M99" i="12"/>
  <c r="M100" i="12"/>
  <c r="M101" i="12"/>
  <c r="M102" i="12"/>
  <c r="M103" i="12"/>
  <c r="M104" i="12"/>
  <c r="M105" i="12"/>
  <c r="M106" i="12"/>
  <c r="M107" i="12"/>
  <c r="M108" i="12"/>
  <c r="M109" i="12"/>
  <c r="M110" i="12"/>
  <c r="M111" i="12"/>
  <c r="M112" i="12"/>
  <c r="M113" i="12"/>
  <c r="M114" i="12"/>
  <c r="M115" i="12"/>
  <c r="M116" i="12"/>
  <c r="M117" i="12"/>
  <c r="M118" i="12"/>
  <c r="M119" i="12"/>
  <c r="M120" i="12"/>
  <c r="M121" i="12"/>
  <c r="M122" i="12"/>
  <c r="M123" i="12"/>
  <c r="M124" i="12"/>
  <c r="M125" i="12"/>
  <c r="M126" i="12"/>
  <c r="M127" i="12"/>
  <c r="M128" i="12"/>
  <c r="M129" i="12"/>
  <c r="M130" i="12"/>
  <c r="M131" i="12"/>
  <c r="M132" i="12"/>
  <c r="M133" i="12"/>
  <c r="M134" i="12"/>
  <c r="M135" i="12"/>
  <c r="M136" i="12"/>
  <c r="M137" i="12"/>
  <c r="M138" i="12"/>
  <c r="M139" i="12"/>
  <c r="M140" i="12"/>
  <c r="M141" i="12"/>
  <c r="M142" i="12"/>
  <c r="M143" i="12"/>
  <c r="M144" i="12"/>
  <c r="M145" i="12"/>
  <c r="M146" i="12"/>
  <c r="M147" i="12"/>
  <c r="M148" i="12"/>
  <c r="M149" i="12"/>
  <c r="M150" i="12"/>
  <c r="M151" i="12"/>
  <c r="M152" i="12"/>
  <c r="M153" i="12"/>
  <c r="M154" i="12"/>
  <c r="M155" i="12"/>
  <c r="M156" i="12"/>
  <c r="M157" i="12"/>
  <c r="M158" i="12"/>
  <c r="M159" i="12"/>
  <c r="M160" i="12"/>
  <c r="M161" i="12"/>
  <c r="M162" i="12"/>
  <c r="M163" i="12"/>
  <c r="M164" i="12"/>
  <c r="M165" i="12"/>
  <c r="M166" i="12"/>
  <c r="M167" i="12"/>
  <c r="M168" i="12"/>
  <c r="M169" i="12"/>
  <c r="M170" i="12"/>
  <c r="M171" i="12"/>
  <c r="M172" i="12"/>
  <c r="M173" i="12"/>
  <c r="M174" i="12"/>
  <c r="M175" i="12"/>
  <c r="M176" i="12"/>
  <c r="M177" i="12"/>
  <c r="M178" i="12"/>
  <c r="M179" i="12"/>
  <c r="M180" i="12"/>
  <c r="M181" i="12"/>
  <c r="M182" i="12"/>
  <c r="M183" i="12"/>
  <c r="M184" i="12"/>
  <c r="M185" i="12"/>
  <c r="M186" i="12"/>
  <c r="M187" i="12"/>
  <c r="M188" i="12"/>
  <c r="M189" i="12"/>
  <c r="M190" i="12"/>
  <c r="M191" i="12"/>
  <c r="M192" i="12"/>
  <c r="M193" i="12"/>
  <c r="M194" i="12"/>
  <c r="M195" i="12"/>
  <c r="M196" i="12"/>
  <c r="M197" i="12"/>
  <c r="M198" i="12"/>
  <c r="M199" i="12"/>
  <c r="M200" i="12"/>
  <c r="M201" i="12"/>
  <c r="M202" i="12"/>
  <c r="M203" i="12"/>
  <c r="M204" i="12"/>
  <c r="M205" i="12"/>
  <c r="M206" i="12"/>
  <c r="M207" i="12"/>
  <c r="M208" i="12"/>
  <c r="M209" i="12"/>
  <c r="M210" i="12"/>
  <c r="M211" i="12"/>
  <c r="M212" i="12"/>
  <c r="M213" i="12"/>
  <c r="M214" i="12"/>
  <c r="M215" i="12"/>
  <c r="M216" i="12"/>
  <c r="M217" i="12"/>
  <c r="M218" i="12"/>
  <c r="M219" i="12"/>
  <c r="M220" i="12"/>
  <c r="M221" i="12"/>
  <c r="M222" i="12"/>
  <c r="M223" i="12"/>
  <c r="M224" i="12"/>
  <c r="M225" i="12"/>
  <c r="M226" i="12"/>
  <c r="M227" i="12"/>
  <c r="M228" i="12"/>
  <c r="M229" i="12"/>
  <c r="M230" i="12"/>
  <c r="M231" i="12"/>
  <c r="M232" i="12"/>
  <c r="M233" i="12"/>
  <c r="M234" i="12"/>
  <c r="M235" i="12"/>
  <c r="M236" i="12"/>
  <c r="M237" i="12"/>
  <c r="M238" i="12"/>
  <c r="M239" i="12"/>
  <c r="M240" i="12"/>
  <c r="M241" i="12"/>
  <c r="M242" i="12"/>
  <c r="M243" i="12"/>
  <c r="M244" i="12"/>
  <c r="M245" i="12"/>
  <c r="M246" i="12"/>
  <c r="M247" i="12"/>
  <c r="M248" i="12"/>
  <c r="M249" i="12"/>
  <c r="M250" i="12"/>
  <c r="M251" i="12"/>
  <c r="M252" i="12"/>
  <c r="M253" i="12"/>
  <c r="M254" i="12"/>
  <c r="M255" i="12"/>
  <c r="M256" i="12"/>
  <c r="M257" i="12"/>
  <c r="M258" i="12"/>
  <c r="M259" i="12"/>
  <c r="M260" i="12"/>
  <c r="M261" i="12"/>
  <c r="M262" i="12"/>
  <c r="M263" i="12"/>
  <c r="M264" i="12"/>
  <c r="M265" i="12"/>
  <c r="M266" i="12"/>
  <c r="M267" i="12"/>
  <c r="M268" i="12"/>
  <c r="M269" i="12"/>
  <c r="M270" i="12"/>
  <c r="M271" i="12"/>
  <c r="M272" i="12"/>
  <c r="M273" i="12"/>
  <c r="M274" i="12"/>
  <c r="M275" i="12"/>
  <c r="M276" i="12"/>
  <c r="M277" i="12"/>
  <c r="M278" i="12"/>
  <c r="M279" i="12"/>
  <c r="M280" i="12"/>
  <c r="M281" i="12"/>
  <c r="M282" i="12"/>
  <c r="M13" i="12"/>
  <c r="K283" i="12"/>
  <c r="I283" i="12"/>
  <c r="I274" i="12"/>
  <c r="I217" i="12"/>
  <c r="K290" i="11" l="1"/>
  <c r="I290" i="11"/>
  <c r="I220" i="11"/>
  <c r="K277" i="11" l="1"/>
  <c r="K91" i="11" l="1"/>
  <c r="I277" i="11" l="1"/>
  <c r="I91" i="11"/>
  <c r="I279" i="11" l="1"/>
  <c r="I280" i="11" s="1"/>
  <c r="L91" i="11" l="1"/>
</calcChain>
</file>

<file path=xl/sharedStrings.xml><?xml version="1.0" encoding="utf-8"?>
<sst xmlns="http://schemas.openxmlformats.org/spreadsheetml/2006/main" count="3835" uniqueCount="629">
  <si>
    <t>BẢNG KÊ HÓA ĐƠN CHỨNG TỪ HÀNG HÓA, DỊCH VỤ MUA VÀO</t>
  </si>
  <si>
    <t>Mẫu số: 01-1/ĐNHT</t>
  </si>
  <si>
    <t>156/2013/TT-BTC ngày 06/11/2013</t>
  </si>
  <si>
    <t>STT</t>
  </si>
  <si>
    <t>Hóa đơn, chứng từ, biên lai nộp thuế</t>
  </si>
  <si>
    <t>Mẫu số</t>
  </si>
  <si>
    <t>Ký hiệu</t>
  </si>
  <si>
    <t>Số</t>
  </si>
  <si>
    <t>Tên người bán</t>
  </si>
  <si>
    <t>Mặt hàng</t>
  </si>
  <si>
    <t>Thuế 
suất</t>
  </si>
  <si>
    <t>Mã số thuế 
người bán</t>
  </si>
  <si>
    <t>01GTKT3/001</t>
  </si>
  <si>
    <t>Ngày, tháng, 
năm phát hành</t>
  </si>
  <si>
    <t>Thuế 
GTGT</t>
  </si>
  <si>
    <t>01GTKT2/002</t>
  </si>
  <si>
    <t>Cước dịch vụ thông tin di động</t>
  </si>
  <si>
    <t>Ghi 
chú</t>
  </si>
  <si>
    <t>Tổng</t>
  </si>
  <si>
    <t xml:space="preserve">Ghi chú: </t>
  </si>
  <si>
    <t>01GTKT0/001</t>
  </si>
  <si>
    <t>0304763596</t>
  </si>
  <si>
    <t>CA/11P</t>
  </si>
  <si>
    <t>Cước các dịch vụ viễn thông</t>
  </si>
  <si>
    <t>2. Hàng hoá, dịch vụ dùng chung cho SXKD chịu thuế và không chịu thuế đủ điều kiện khấu trừ thuế</t>
  </si>
  <si>
    <t>Trung tâm Kinh doanh VNPT TP HCM - CN Tổng Công ty Dịch vụ Viễn thông</t>
  </si>
  <si>
    <t>A</t>
  </si>
  <si>
    <t>Xăng Ron 95</t>
  </si>
  <si>
    <t>02GTTT3/001</t>
  </si>
  <si>
    <t>Công ty Cổ Phần Quảng Xuân</t>
  </si>
  <si>
    <t>0309930924</t>
  </si>
  <si>
    <t>01GTKT2/003</t>
  </si>
  <si>
    <t>01GTKT2/004</t>
  </si>
  <si>
    <t>0100686209002</t>
  </si>
  <si>
    <t>Công ty TNHH Phát Triển Công Nghệ Thái Sơn</t>
  </si>
  <si>
    <t>0101300842</t>
  </si>
  <si>
    <t>Công ty TNHH Chiêm Hoa</t>
  </si>
  <si>
    <t>3700406353</t>
  </si>
  <si>
    <t>AA/15P</t>
  </si>
  <si>
    <t>Phí nâng rỗng</t>
  </si>
  <si>
    <t>Công ty TNHH MTV Tổng Công ty Tân Cảng Sài Gòn</t>
  </si>
  <si>
    <t>0300514849</t>
  </si>
  <si>
    <t>Hạ bãi chờ xuất hàng</t>
  </si>
  <si>
    <t>TT/14P</t>
  </si>
  <si>
    <t>Công ty Cổ Phần Vận Tải Tân Thành</t>
  </si>
  <si>
    <t>3700898521</t>
  </si>
  <si>
    <t>Công Ty Cổ Phần Giao Nhận Toàn Cầu DHL (Việt Nam)</t>
  </si>
  <si>
    <t>0305707643</t>
  </si>
  <si>
    <t xml:space="preserve">Phí chứng từ, phí niêm chì, phí xếp dỡ </t>
  </si>
  <si>
    <t>01GTKT3/002</t>
  </si>
  <si>
    <t>Công ty TNHH Vận Tải Dầu Khí Lê Hoàng</t>
  </si>
  <si>
    <t>0313224939</t>
  </si>
  <si>
    <t>AND Computer</t>
  </si>
  <si>
    <t>0304324944</t>
  </si>
  <si>
    <t>CN Cty TNHH MTV Nhà Hàng Yeebo</t>
  </si>
  <si>
    <t>Dịch vụ ăn uống</t>
  </si>
  <si>
    <t>CN Phòng Thương Mại Và Công Nghiệp Việt Nam tại TP HCM</t>
  </si>
  <si>
    <t>0106869738005</t>
  </si>
  <si>
    <t>Giỏ đựng cỏ ngoài vườn</t>
  </si>
  <si>
    <t>0301669450</t>
  </si>
  <si>
    <t>Khử trùng</t>
  </si>
  <si>
    <t>0301479058003</t>
  </si>
  <si>
    <t>01GTKT3/003</t>
  </si>
  <si>
    <t>Phí nâng hạ cont 40</t>
  </si>
  <si>
    <t>Công ty TNHH Thiết Bị Song Long</t>
  </si>
  <si>
    <t>0310517969</t>
  </si>
  <si>
    <t>Công ty TNHH Liên doanh Happy SongLim</t>
  </si>
  <si>
    <t>Mực in</t>
  </si>
  <si>
    <t>Công ty Cổ Phần Trừ Mối - Khử trùng</t>
  </si>
  <si>
    <t>AA/17P</t>
  </si>
  <si>
    <t>01GTKT0/003</t>
  </si>
  <si>
    <t>CC/16E</t>
  </si>
  <si>
    <t>Công ty Cổ Phần Tiếp Vận Miền Nam</t>
  </si>
  <si>
    <t>0309788756</t>
  </si>
  <si>
    <t>Nâng rỗng</t>
  </si>
  <si>
    <t xml:space="preserve">Cước vận chuyển </t>
  </si>
  <si>
    <t>Nước uống</t>
  </si>
  <si>
    <t>CA/17P</t>
  </si>
  <si>
    <t>MN/17P</t>
  </si>
  <si>
    <t>Công ty Cổ Phần Tiếp Vận Tân Cảng - Bình Dương</t>
  </si>
  <si>
    <t>3700923658</t>
  </si>
  <si>
    <t>Công ty TNHH LD Happy Songlim</t>
  </si>
  <si>
    <t>HS/17P</t>
  </si>
  <si>
    <t>LH/17P</t>
  </si>
  <si>
    <t>01GTKT3/007</t>
  </si>
  <si>
    <t>Công ty TNHH Chuyển Phát Nhanh DHL-VNPT</t>
  </si>
  <si>
    <t>0304680974</t>
  </si>
  <si>
    <t>Cước phí sử dụng dịch vụ DHL</t>
  </si>
  <si>
    <t>0100148391-001</t>
  </si>
  <si>
    <t>VT/17P</t>
  </si>
  <si>
    <t>AB/17E</t>
  </si>
  <si>
    <t>QX/17P</t>
  </si>
  <si>
    <t>TT/17P</t>
  </si>
  <si>
    <t>0000042</t>
  </si>
  <si>
    <t>Công ty TNHH Mây Tre Lá Thanh Trúc</t>
  </si>
  <si>
    <t>5801207460</t>
  </si>
  <si>
    <t>01GTKT2/005</t>
  </si>
  <si>
    <t>NL/17P</t>
  </si>
  <si>
    <t>Công ty TNHH MTV Thương mại Dịch Vụ Cuộc Sống Mới</t>
  </si>
  <si>
    <t>0307382140</t>
  </si>
  <si>
    <t>4. Biên lai thuế, lệ phí</t>
  </si>
  <si>
    <t>1530814</t>
  </si>
  <si>
    <t>MK/15P</t>
  </si>
  <si>
    <t>0000443</t>
  </si>
  <si>
    <t>Công ty TNHH Dịch Vụ Maika</t>
  </si>
  <si>
    <t>0311262840</t>
  </si>
  <si>
    <t>Văn phòng phẩm</t>
  </si>
  <si>
    <t>0000403</t>
  </si>
  <si>
    <t>Tiền thuê VP và phí dịch vụ T01/2018</t>
  </si>
  <si>
    <t>TL/17P</t>
  </si>
  <si>
    <t>0000136</t>
  </si>
  <si>
    <t>Công ty TNHH Dịch Vụ - Du Lịch Tuyến Linh</t>
  </si>
  <si>
    <t>0314030100</t>
  </si>
  <si>
    <t>Tiền vé máy bay</t>
  </si>
  <si>
    <t>XK/16P</t>
  </si>
  <si>
    <t>0000014</t>
  </si>
  <si>
    <t>Đĩa lót các loại</t>
  </si>
  <si>
    <t>1542286</t>
  </si>
  <si>
    <t>1728264</t>
  </si>
  <si>
    <t>1551887</t>
  </si>
  <si>
    <t>DL/11P</t>
  </si>
  <si>
    <t>Công ty TNHH Đăng Long</t>
  </si>
  <si>
    <t>3600658653</t>
  </si>
  <si>
    <t>Đế chậu hoa</t>
  </si>
  <si>
    <t>0018745</t>
  </si>
  <si>
    <t>0001983</t>
  </si>
  <si>
    <t>0003581</t>
  </si>
  <si>
    <t>0097842</t>
  </si>
  <si>
    <t>0005086</t>
  </si>
  <si>
    <t>0001520</t>
  </si>
  <si>
    <t>TS/18E</t>
  </si>
  <si>
    <t>0000380</t>
  </si>
  <si>
    <t>Cung cấp và sử dụng phần mềm khai Hải quan</t>
  </si>
  <si>
    <t>0010832</t>
  </si>
  <si>
    <t>0054619</t>
  </si>
  <si>
    <t>Công ty CP DV Bưu Chính Viễn Thông Sài Gòn</t>
  </si>
  <si>
    <t>0300849034</t>
  </si>
  <si>
    <t>0017087</t>
  </si>
  <si>
    <t>Cước viễn thông tháng 12/2017</t>
  </si>
  <si>
    <t>0005557</t>
  </si>
  <si>
    <t>Phí xếp dễ hàng tại cảng</t>
  </si>
  <si>
    <t>0005558</t>
  </si>
  <si>
    <t>0001528</t>
  </si>
  <si>
    <t>0003954</t>
  </si>
  <si>
    <t>SV/16P</t>
  </si>
  <si>
    <t>0000267</t>
  </si>
  <si>
    <t>Công Ty Cổ phần Nệm Sao Vàng</t>
  </si>
  <si>
    <t>0311390553</t>
  </si>
  <si>
    <t>Nệm đơn chiếc hình tròn</t>
  </si>
  <si>
    <t>0057244</t>
  </si>
  <si>
    <t>0021331</t>
  </si>
  <si>
    <t>1632356</t>
  </si>
  <si>
    <t>1731517</t>
  </si>
  <si>
    <t>0032697</t>
  </si>
  <si>
    <t>Tập huấn cập nhật quy định mới về phân loại hàng hóa</t>
  </si>
  <si>
    <t>01GTKT4/004</t>
  </si>
  <si>
    <t>DN/17P</t>
  </si>
  <si>
    <t>0071651</t>
  </si>
  <si>
    <t>Công ty Cổ Phần Cảng Đồng Nai</t>
  </si>
  <si>
    <t>3600334112</t>
  </si>
  <si>
    <t>BN/17P</t>
  </si>
  <si>
    <t>0099606</t>
  </si>
  <si>
    <t>0192485</t>
  </si>
  <si>
    <t>0000408</t>
  </si>
  <si>
    <t>3. Hóa đơn thương mại từ nhà cung cấp nước ngoài</t>
  </si>
  <si>
    <t>0197153</t>
  </si>
  <si>
    <t>1701547</t>
  </si>
  <si>
    <t>0000080</t>
  </si>
  <si>
    <t>2718192</t>
  </si>
  <si>
    <t>2720344</t>
  </si>
  <si>
    <t>2716465</t>
  </si>
  <si>
    <t>PV/17T</t>
  </si>
  <si>
    <t>0150855</t>
  </si>
  <si>
    <t>Công ty Cố Phần Thương Mại Dịch Vụ Phong Vũ</t>
  </si>
  <si>
    <t>0304998358</t>
  </si>
  <si>
    <t>Phần mềm bảo vệ máy tính</t>
  </si>
  <si>
    <t>01GTKT2/007</t>
  </si>
  <si>
    <t>AA/18P</t>
  </si>
  <si>
    <t>0002194</t>
  </si>
  <si>
    <t>0002196</t>
  </si>
  <si>
    <t>0000462</t>
  </si>
  <si>
    <t>0000463</t>
  </si>
  <si>
    <t>Tiền thuê VP và phí dịch vụ T02/2018</t>
  </si>
  <si>
    <t>Phí dịch vụ điện từ 20/12/2017 đến 22/01/2018</t>
  </si>
  <si>
    <t>03BS/16P</t>
  </si>
  <si>
    <t>0012933</t>
  </si>
  <si>
    <t>0004405</t>
  </si>
  <si>
    <t>0004404</t>
  </si>
  <si>
    <t>0012199</t>
  </si>
  <si>
    <t>0003402</t>
  </si>
  <si>
    <t>0065079</t>
  </si>
  <si>
    <t>Cước viễn thông tháng 01/2018</t>
  </si>
  <si>
    <t>0065078</t>
  </si>
  <si>
    <t>0038303</t>
  </si>
  <si>
    <t>0038302</t>
  </si>
  <si>
    <t>0000557</t>
  </si>
  <si>
    <t>Công ty TNHH Dịch Vụ Vận Tải Và Thương Mại Anh Sơn</t>
  </si>
  <si>
    <t>AS/17P</t>
  </si>
  <si>
    <t>3700984770</t>
  </si>
  <si>
    <t>1845309</t>
  </si>
  <si>
    <t>0000507</t>
  </si>
  <si>
    <t>0000508</t>
  </si>
  <si>
    <t>AA/18E</t>
  </si>
  <si>
    <t>0362135</t>
  </si>
  <si>
    <t>Trung tâm Kinh doanh VNPT TP HCM - CN Tổng công ty Dịch vụ Viễn thông</t>
  </si>
  <si>
    <t>0366482</t>
  </si>
  <si>
    <t>0383385</t>
  </si>
  <si>
    <t>0001568</t>
  </si>
  <si>
    <t>Giỏ đựng cỏ ngoài vườn bằng sắt nhúng nhựa</t>
  </si>
  <si>
    <t>0019204</t>
  </si>
  <si>
    <t>Công ty TNHH Một Thành Viên Toyota Phú Mỹ Hưng</t>
  </si>
  <si>
    <t>0305988659</t>
  </si>
  <si>
    <t>0019965</t>
  </si>
  <si>
    <t>Chi Nhánh Công Ty TNHH Một Thành Viên Nhà Hàng YEEBO</t>
  </si>
  <si>
    <t>0301479058-003</t>
  </si>
  <si>
    <t>0005020</t>
  </si>
  <si>
    <t>Công ty Cổ Phần Trừ Mối - Khử Trùng (TCFC)</t>
  </si>
  <si>
    <t>03016695450</t>
  </si>
  <si>
    <t>0005340</t>
  </si>
  <si>
    <t>Công ty Cổ Phần Giao nhận Toàn Cầu DHL ( Việt Nam)</t>
  </si>
  <si>
    <t>Cước vận chuyển và phí nâng, hạ cont</t>
  </si>
  <si>
    <t>Giá trị HHDV mua vào chưa có thuế</t>
  </si>
  <si>
    <t>Cước viễn thông tháng 02/2018</t>
  </si>
  <si>
    <t>Tiền thuê VP và phí dịch vụ T03/2018</t>
  </si>
  <si>
    <t>GL/17P</t>
  </si>
  <si>
    <t>Công ty Cổ Phần Tiếp Vận Xanh</t>
  </si>
  <si>
    <t>0128426</t>
  </si>
  <si>
    <t>GL/16P</t>
  </si>
  <si>
    <t>0037201</t>
  </si>
  <si>
    <t>Công ty Cổ Phần Giang Nam LOGISTICS</t>
  </si>
  <si>
    <t>0312996509</t>
  </si>
  <si>
    <t>Phí hạ cont hàng</t>
  </si>
  <si>
    <t>0000433</t>
  </si>
  <si>
    <t>01GTKT4/002</t>
  </si>
  <si>
    <t>Bảo dưỡng xe oto</t>
  </si>
  <si>
    <t>01BLP2-002</t>
  </si>
  <si>
    <t>CR-18T</t>
  </si>
  <si>
    <t>0009256</t>
  </si>
  <si>
    <t>Phí sử dụng đường bộ</t>
  </si>
  <si>
    <t>0100109120-039</t>
  </si>
  <si>
    <t>Trung Tâm Đăng Kiểm Xe Cơ Giới Số 50-06V</t>
  </si>
  <si>
    <t>AA/16P</t>
  </si>
  <si>
    <t>0937113</t>
  </si>
  <si>
    <t>Kiểm định xe oto</t>
  </si>
  <si>
    <t>01GTKT3/005</t>
  </si>
  <si>
    <t>0000703</t>
  </si>
  <si>
    <t>Công ty Cổ Phần Vận Tải và Dịch Vụ Petrolimex Sài gòn</t>
  </si>
  <si>
    <t>0302160137</t>
  </si>
  <si>
    <t>0004057</t>
  </si>
  <si>
    <t>0008053</t>
  </si>
  <si>
    <t>NL/18P</t>
  </si>
  <si>
    <t>TC/15P</t>
  </si>
  <si>
    <t>Tạp chí Thuế</t>
  </si>
  <si>
    <t>0100231226001</t>
  </si>
  <si>
    <t>Tài liệu thuế</t>
  </si>
  <si>
    <t>0021885</t>
  </si>
  <si>
    <t>0004476</t>
  </si>
  <si>
    <t>Găng tay các loại</t>
  </si>
  <si>
    <t>Golden State Medical Supply Co.,Ltd</t>
  </si>
  <si>
    <t>Chuồng mèo có quai xách</t>
  </si>
  <si>
    <t>Công ty Dịch Vụ Mobifone KV2 - CN Tổng Công ty Viễn Thông Mobifone</t>
  </si>
  <si>
    <t>0305013204</t>
  </si>
  <si>
    <t>BL/18P</t>
  </si>
  <si>
    <t>0136418</t>
  </si>
  <si>
    <t>TS/16E</t>
  </si>
  <si>
    <t>0029382</t>
  </si>
  <si>
    <t>17/04/2017</t>
  </si>
  <si>
    <t>Cung cấp và sử dụng dịch vụ Chữ ký số</t>
  </si>
  <si>
    <t>0012814</t>
  </si>
  <si>
    <t>25/04/2017</t>
  </si>
  <si>
    <t>0012813</t>
  </si>
  <si>
    <t>0323200</t>
  </si>
  <si>
    <t>18/04/2017</t>
  </si>
  <si>
    <t>0001274</t>
  </si>
  <si>
    <t>0034113</t>
  </si>
  <si>
    <t>Công ty TNHH MTV Đối Tác Chân Thật Miền Nam</t>
  </si>
  <si>
    <t>0313272435</t>
  </si>
  <si>
    <t>0034142</t>
  </si>
  <si>
    <t>0333337</t>
  </si>
  <si>
    <t>20/04/2017</t>
  </si>
  <si>
    <t>0000309</t>
  </si>
  <si>
    <t>Cước vận chuyển</t>
  </si>
  <si>
    <t>0001275</t>
  </si>
  <si>
    <t>Đồ dùng cho ngựa</t>
  </si>
  <si>
    <t>0017164</t>
  </si>
  <si>
    <t>Công ty Cổ Phần Trừ Mối - Khử Trùng</t>
  </si>
  <si>
    <t>BN/15P</t>
  </si>
  <si>
    <t>0136550</t>
  </si>
  <si>
    <t>Phí nâng hạ cont 20</t>
  </si>
  <si>
    <t>0001296</t>
  </si>
  <si>
    <t>Giỏ đựng cỏ ngoài vườn, đồ dùng cho ngựa</t>
  </si>
  <si>
    <t>0415637</t>
  </si>
  <si>
    <t>0000320</t>
  </si>
  <si>
    <t>0439688</t>
  </si>
  <si>
    <t>ST/11T</t>
  </si>
  <si>
    <t>0000186</t>
  </si>
  <si>
    <t>Công ty Cổ Phần Gỗ Sài Thành</t>
  </si>
  <si>
    <t>0306500828</t>
  </si>
  <si>
    <t>Chuồng thỏ bằng gỗ tràm</t>
  </si>
  <si>
    <t>0016225</t>
  </si>
  <si>
    <t>0016226</t>
  </si>
  <si>
    <t>0000187</t>
  </si>
  <si>
    <t>Hàng mẫu bằng gỗ</t>
  </si>
  <si>
    <t>0017732</t>
  </si>
  <si>
    <t>0017731</t>
  </si>
  <si>
    <t>01GTKT3/004</t>
  </si>
  <si>
    <t>0030513</t>
  </si>
  <si>
    <t>Công ty Cổ Phần Transimex</t>
  </si>
  <si>
    <t>0301874259</t>
  </si>
  <si>
    <t>Bốc xếp trải bãi đóng hàng, cước vận chuyển</t>
  </si>
  <si>
    <t>0002264</t>
  </si>
  <si>
    <t>Công ty TNHH DSV Air &amp; Sea</t>
  </si>
  <si>
    <t>0304182961</t>
  </si>
  <si>
    <t>0018003</t>
  </si>
  <si>
    <t>TN/17P</t>
  </si>
  <si>
    <t>0077610</t>
  </si>
  <si>
    <t>Công ty TNHH MTV Cảng ICD Tây Nam</t>
  </si>
  <si>
    <t>0313524097</t>
  </si>
  <si>
    <t>Nâng hạ rỗng cont 40</t>
  </si>
  <si>
    <t>0001331</t>
  </si>
  <si>
    <t>0612095</t>
  </si>
  <si>
    <t>0000330</t>
  </si>
  <si>
    <t>0021677</t>
  </si>
  <si>
    <t>0018639</t>
  </si>
  <si>
    <t>0034647</t>
  </si>
  <si>
    <t>Phí lưu cont</t>
  </si>
  <si>
    <t>BB/15P</t>
  </si>
  <si>
    <t>0001949</t>
  </si>
  <si>
    <t>Công ty TNHH Đầu Tư Ứng Dụng Sản Xuất Bao Bì Việt</t>
  </si>
  <si>
    <t>0900254328</t>
  </si>
  <si>
    <t>Túi nhựa OPP mẫu</t>
  </si>
  <si>
    <t>1469970</t>
  </si>
  <si>
    <t>0001477</t>
  </si>
  <si>
    <t>0001482</t>
  </si>
  <si>
    <t>Giỏ đốt củi các loại</t>
  </si>
  <si>
    <t>Giỏ hoa đứng trang trí</t>
  </si>
  <si>
    <t>0000198</t>
  </si>
  <si>
    <t>Tổ chim, tổ bướm, tổ ong, nhà cho nhím, chuồng thỏ, nhà ươm cây</t>
  </si>
  <si>
    <t>0001171</t>
  </si>
  <si>
    <t>0001172</t>
  </si>
  <si>
    <t>0002892</t>
  </si>
  <si>
    <t>0000393</t>
  </si>
  <si>
    <t>0159715</t>
  </si>
  <si>
    <t>0014674</t>
  </si>
  <si>
    <t>0100148391001</t>
  </si>
  <si>
    <t>Form C/O A</t>
  </si>
  <si>
    <t>0003326</t>
  </si>
  <si>
    <t>Phí chỉnh chứng từ</t>
  </si>
  <si>
    <t>0003227</t>
  </si>
  <si>
    <t>0003226</t>
  </si>
  <si>
    <t>ST/13T</t>
  </si>
  <si>
    <t>0023587</t>
  </si>
  <si>
    <t>Công ty Cổ Phần In Số Tám</t>
  </si>
  <si>
    <t>0305575517</t>
  </si>
  <si>
    <t>Hóa đơn GTGT</t>
  </si>
  <si>
    <t>0206604</t>
  </si>
  <si>
    <t>HS/16P</t>
  </si>
  <si>
    <t>0000851</t>
  </si>
  <si>
    <t>Phí thuê VP và phí dịch vụ T4/2017</t>
  </si>
  <si>
    <t>0000852</t>
  </si>
  <si>
    <t>Phí dịch vụ điện từ 20/02 đến 20/03/2017</t>
  </si>
  <si>
    <t>0000853</t>
  </si>
  <si>
    <t>Phí dịch vụ đậu xe Quý 1/2017</t>
  </si>
  <si>
    <t>AA/17E</t>
  </si>
  <si>
    <t>1839690</t>
  </si>
  <si>
    <t>1832922</t>
  </si>
  <si>
    <t>1836168</t>
  </si>
  <si>
    <t>LH/16P</t>
  </si>
  <si>
    <t>0009190</t>
  </si>
  <si>
    <t>QX/16P</t>
  </si>
  <si>
    <t>0013389</t>
  </si>
  <si>
    <t>21/04/2017</t>
  </si>
  <si>
    <t>VT/16P</t>
  </si>
  <si>
    <t>0426164</t>
  </si>
  <si>
    <t>Công ty CP DV Bưu Chính Viễn Thông Sài Gòn - Trung tâm điện thoại Nam Sài Gòn</t>
  </si>
  <si>
    <t>0300849034046</t>
  </si>
  <si>
    <t xml:space="preserve">Cước viễn thông </t>
  </si>
  <si>
    <t>0426163</t>
  </si>
  <si>
    <t>0426162</t>
  </si>
  <si>
    <t>0426161</t>
  </si>
  <si>
    <t>0318624</t>
  </si>
  <si>
    <t>0000926</t>
  </si>
  <si>
    <t>Phí dịch vụ điện từ 20/03 đến 20/04/2017</t>
  </si>
  <si>
    <t>0000925</t>
  </si>
  <si>
    <t>Phí thuê VP và phí dịch vụ T5/2017</t>
  </si>
  <si>
    <t>AB/17P</t>
  </si>
  <si>
    <t>0018782</t>
  </si>
  <si>
    <t>CN Tổng Công ty Cơ Khí GTVT Sài Gòn - TNHH MTV XN ô tô Toyota Bến Thành</t>
  </si>
  <si>
    <t>0300481551-006</t>
  </si>
  <si>
    <t>Sửa xe oto</t>
  </si>
  <si>
    <t>2910554</t>
  </si>
  <si>
    <t>2911565</t>
  </si>
  <si>
    <t>2921085</t>
  </si>
  <si>
    <t>0010853</t>
  </si>
  <si>
    <t>0013845</t>
  </si>
  <si>
    <t>0011709</t>
  </si>
  <si>
    <t>0014337</t>
  </si>
  <si>
    <t>0439553</t>
  </si>
  <si>
    <t>0439552</t>
  </si>
  <si>
    <t>0439555</t>
  </si>
  <si>
    <t>0439554</t>
  </si>
  <si>
    <t>03DH/15P</t>
  </si>
  <si>
    <t>0049274</t>
  </si>
  <si>
    <t>0542463</t>
  </si>
  <si>
    <t>0000972</t>
  </si>
  <si>
    <t>Phí thuê VP và phí dịch vụ T6/2017</t>
  </si>
  <si>
    <t>0000973</t>
  </si>
  <si>
    <t>Phí dịch vụ điện từ 20/04 đến 19/05/2017</t>
  </si>
  <si>
    <t>3983773</t>
  </si>
  <si>
    <t>3987762</t>
  </si>
  <si>
    <t>3995555</t>
  </si>
  <si>
    <t>0013964</t>
  </si>
  <si>
    <t>CN Công ty TNHH Một Thành Viên Nhà hàng Yeebo</t>
  </si>
  <si>
    <t>0013165</t>
  </si>
  <si>
    <t>0015173</t>
  </si>
  <si>
    <t>0460457</t>
  </si>
  <si>
    <t>0460456</t>
  </si>
  <si>
    <t>0460459</t>
  </si>
  <si>
    <t>0460458</t>
  </si>
  <si>
    <t>0592086</t>
  </si>
  <si>
    <t>0015721</t>
  </si>
  <si>
    <t>0015754</t>
  </si>
  <si>
    <t>03AA/16P</t>
  </si>
  <si>
    <t>0029221</t>
  </si>
  <si>
    <t>Văn phòng phẩm Kiệt</t>
  </si>
  <si>
    <t>0301559881</t>
  </si>
  <si>
    <t>0014239</t>
  </si>
  <si>
    <t>5058336</t>
  </si>
  <si>
    <t>5059607</t>
  </si>
  <si>
    <t>5068393</t>
  </si>
  <si>
    <t>0000066</t>
  </si>
  <si>
    <t>Phí dịch vụ điện từ 19/05 đến 20/06/2017</t>
  </si>
  <si>
    <t>0000067</t>
  </si>
  <si>
    <t>Phí dịch vụ đậu xe Quý 2/2017</t>
  </si>
  <si>
    <t>0000065</t>
  </si>
  <si>
    <t>Tiền thuê VP và phí dịch vụ T7/2017</t>
  </si>
  <si>
    <t>0022020</t>
  </si>
  <si>
    <t>Công ty TNHH P.A Việt Nam</t>
  </si>
  <si>
    <t>0301431595</t>
  </si>
  <si>
    <t>Dịch vụ tên miền và lưu trữ dữ liệu máy chủ</t>
  </si>
  <si>
    <t>0016301</t>
  </si>
  <si>
    <t>0000201</t>
  </si>
  <si>
    <t>0479002</t>
  </si>
  <si>
    <t>0479001</t>
  </si>
  <si>
    <t>0479000</t>
  </si>
  <si>
    <t>0478999</t>
  </si>
  <si>
    <t>0016896</t>
  </si>
  <si>
    <t>0000118</t>
  </si>
  <si>
    <t>Tiền thuê VP và phí dịch vụ T8/2017</t>
  </si>
  <si>
    <t>0000119</t>
  </si>
  <si>
    <t>Phí dịch vụ điện từ 20/06 đến 20/07/2017</t>
  </si>
  <si>
    <t>6492700</t>
  </si>
  <si>
    <t>6495279</t>
  </si>
  <si>
    <t>6499362</t>
  </si>
  <si>
    <t>0001548</t>
  </si>
  <si>
    <t>0500095</t>
  </si>
  <si>
    <t>0500094</t>
  </si>
  <si>
    <t>0500097</t>
  </si>
  <si>
    <t>0500096</t>
  </si>
  <si>
    <t>0958724</t>
  </si>
  <si>
    <t>7287036</t>
  </si>
  <si>
    <t>7293123</t>
  </si>
  <si>
    <t>7304465</t>
  </si>
  <si>
    <t>0017997</t>
  </si>
  <si>
    <t>0000179</t>
  </si>
  <si>
    <t>Phí dịch vụ điện từ 20/07 đến 21/08/2017</t>
  </si>
  <si>
    <t>0000180</t>
  </si>
  <si>
    <t>Tiền thuê VP và phí dịch vụ T9/2017</t>
  </si>
  <si>
    <t>ND/17E</t>
  </si>
  <si>
    <t>0000173</t>
  </si>
  <si>
    <t>Công ty TNHH Phần mềm Năng Động</t>
  </si>
  <si>
    <t>0304733866</t>
  </si>
  <si>
    <t>Phần mềm kế toán Smart</t>
  </si>
  <si>
    <t>0506864</t>
  </si>
  <si>
    <t>0506863</t>
  </si>
  <si>
    <t>0506862</t>
  </si>
  <si>
    <t>0506861</t>
  </si>
  <si>
    <t>0004098</t>
  </si>
  <si>
    <t>0060989</t>
  </si>
  <si>
    <t>0753429</t>
  </si>
  <si>
    <t>1038626</t>
  </si>
  <si>
    <t>1038625</t>
  </si>
  <si>
    <t>0018711</t>
  </si>
  <si>
    <t>8457316</t>
  </si>
  <si>
    <t>8466702</t>
  </si>
  <si>
    <t>8490211</t>
  </si>
  <si>
    <t>0000239</t>
  </si>
  <si>
    <t>Tiền thuê VP và phí dịch vụ T10/2017</t>
  </si>
  <si>
    <t>0000240</t>
  </si>
  <si>
    <t>Phí dịch vụ đậu xe từ T7/2017 - T9/2017</t>
  </si>
  <si>
    <t>0000241</t>
  </si>
  <si>
    <t>Phí dịch vụ điện từ 21/08 đến 20/09/2017</t>
  </si>
  <si>
    <t>03BA/16P</t>
  </si>
  <si>
    <t>0092109</t>
  </si>
  <si>
    <t>0005236</t>
  </si>
  <si>
    <t>Xăng Ron 92</t>
  </si>
  <si>
    <t>0034568</t>
  </si>
  <si>
    <t>Phí tham dự khóa đào tạo triển khai KPI trong Doanh nghiệp</t>
  </si>
  <si>
    <t>0109370</t>
  </si>
  <si>
    <t>Phí xử lý hàng nhập</t>
  </si>
  <si>
    <t>0015402</t>
  </si>
  <si>
    <t>0015401</t>
  </si>
  <si>
    <t>0015400</t>
  </si>
  <si>
    <t>0015399</t>
  </si>
  <si>
    <t>0019636</t>
  </si>
  <si>
    <t>1274079</t>
  </si>
  <si>
    <t>0299210</t>
  </si>
  <si>
    <t>0289393</t>
  </si>
  <si>
    <t>0295171</t>
  </si>
  <si>
    <t>0000290</t>
  </si>
  <si>
    <t>Tiền thuê VP và phí dịch vụ T11/2017</t>
  </si>
  <si>
    <t>0000291</t>
  </si>
  <si>
    <t>Phí dịch vụ điện từ 20/09 đến 20/10/2017</t>
  </si>
  <si>
    <t>0006652</t>
  </si>
  <si>
    <t>03BC/16P</t>
  </si>
  <si>
    <t>0022651</t>
  </si>
  <si>
    <t>CH. Ắc Quy Hai Thành Huỳnh Ngọc Ánh Tuyết</t>
  </si>
  <si>
    <t>0303606590</t>
  </si>
  <si>
    <t>Bình ắc quy khô</t>
  </si>
  <si>
    <t>0032831</t>
  </si>
  <si>
    <t>0300849034-046</t>
  </si>
  <si>
    <t>0032832</t>
  </si>
  <si>
    <t>0000354</t>
  </si>
  <si>
    <t>0080407</t>
  </si>
  <si>
    <t>0033834</t>
  </si>
  <si>
    <t>0033833</t>
  </si>
  <si>
    <t>0000335</t>
  </si>
  <si>
    <t>1383752</t>
  </si>
  <si>
    <t>0432257</t>
  </si>
  <si>
    <t>0433630</t>
  </si>
  <si>
    <t>0421155</t>
  </si>
  <si>
    <t>0008073</t>
  </si>
  <si>
    <t>0000344</t>
  </si>
  <si>
    <t>Tiền thuê VP và phí dịch vụ T12/2017</t>
  </si>
  <si>
    <t>0000345</t>
  </si>
  <si>
    <t>Phí dịch vụ điện từ 20/10/2017 đến 20/11/2017</t>
  </si>
  <si>
    <t>AP/17P</t>
  </si>
  <si>
    <t>0001069</t>
  </si>
  <si>
    <t>Công ty Bảo Việt An Phú</t>
  </si>
  <si>
    <t>0101527385-080</t>
  </si>
  <si>
    <t>Bảo hiểm oto</t>
  </si>
  <si>
    <t>0001196</t>
  </si>
  <si>
    <t>0009180</t>
  </si>
  <si>
    <t>0000395</t>
  </si>
  <si>
    <t>Phí dịch vụ điện từ 20/11/2017 đến 20/12/2017</t>
  </si>
  <si>
    <t>0000396</t>
  </si>
  <si>
    <t>Phí dịch vụ đậu xe 01/10/2017 đến 31/12/2017</t>
  </si>
  <si>
    <t>0005816</t>
  </si>
  <si>
    <t>Cước các dịch vụ viễn thông tháng 11/2017</t>
  </si>
  <si>
    <t>0005817</t>
  </si>
  <si>
    <t>0046743</t>
  </si>
  <si>
    <t>0046742</t>
  </si>
  <si>
    <t>01/VEPM/001</t>
  </si>
  <si>
    <t>0789748</t>
  </si>
  <si>
    <t>Công ty CP Đầu Tư Xây Dựng Phú Mỹ</t>
  </si>
  <si>
    <t>0303060287</t>
  </si>
  <si>
    <t>Cước đường bộ</t>
  </si>
  <si>
    <t>02BLP3-043</t>
  </si>
  <si>
    <t>CL-17P</t>
  </si>
  <si>
    <t>0088487</t>
  </si>
  <si>
    <t>Công ty TNHH MTV Dịch Vụ Công Ích TNXP ( Xí Nghiệp Quản Lý Phà TNXP)</t>
  </si>
  <si>
    <t>0300691622</t>
  </si>
  <si>
    <t>Phí qua phà Cát Lái</t>
  </si>
  <si>
    <t>01/VEBB/001</t>
  </si>
  <si>
    <t>TS/17P</t>
  </si>
  <si>
    <t>7537709</t>
  </si>
  <si>
    <t>Cảng Hàng Không Quốc Tế Tân Sơn Nhất Chi Nhánh Tổng Công Ty Cảng hàng Không VN</t>
  </si>
  <si>
    <t>0311638525-003</t>
  </si>
  <si>
    <t>Phí sử dụng sân đường</t>
  </si>
  <si>
    <t>7203664</t>
  </si>
  <si>
    <t>01/BLT-LP</t>
  </si>
  <si>
    <t>BB/2017P</t>
  </si>
  <si>
    <t>0000177</t>
  </si>
  <si>
    <t>Thuế, phí hải quan</t>
  </si>
  <si>
    <t>SB01</t>
  </si>
  <si>
    <t>AA/2017</t>
  </si>
  <si>
    <t>0036366</t>
  </si>
  <si>
    <t>Công ty TNHH Thương Mại Và Dịch Vụ Song Bình</t>
  </si>
  <si>
    <t>0301446415</t>
  </si>
  <si>
    <t>Thuế, lệ phí hải quan</t>
  </si>
  <si>
    <t>0036861</t>
  </si>
  <si>
    <t>Kỳ phát sinh đề nghị hoàn từ Qúy 2 /2017 đến Quý 1 /2018</t>
  </si>
  <si>
    <t>Phí dịch vụ điện từ 22/01/2017 đến 21/02/2018</t>
  </si>
  <si>
    <t>0000558</t>
  </si>
  <si>
    <t>Công ty Cổ Phần Happy SongLim</t>
  </si>
  <si>
    <t>Phí dịch vụ điện từ 22/02/2017 đến 20/03/2018</t>
  </si>
  <si>
    <r>
      <t>(</t>
    </r>
    <r>
      <rPr>
        <i/>
        <sz val="11"/>
        <color theme="1"/>
        <rFont val="Times New Roman"/>
        <family val="1"/>
      </rPr>
      <t xml:space="preserve">Ban hành kèm theo Thông tư số </t>
    </r>
  </si>
  <si>
    <r>
      <t xml:space="preserve">Tên người nộp thuế: </t>
    </r>
    <r>
      <rPr>
        <b/>
        <sz val="11"/>
        <color theme="1"/>
        <rFont val="Times New Roman"/>
        <family val="1"/>
      </rPr>
      <t>CÔNG TY TNHH THƯƠNG MẠI NGỌC GIA NGUYỄN</t>
    </r>
  </si>
  <si>
    <r>
      <t xml:space="preserve">Mã số thuế: </t>
    </r>
    <r>
      <rPr>
        <b/>
        <sz val="11"/>
        <color theme="1"/>
        <rFont val="Times New Roman"/>
        <family val="1"/>
      </rPr>
      <t>0312390002</t>
    </r>
  </si>
  <si>
    <r>
      <rPr>
        <sz val="11"/>
        <color theme="1"/>
        <rFont val="Times New Roman"/>
        <family val="1"/>
      </rPr>
      <t>A</t>
    </r>
    <r>
      <rPr>
        <i/>
        <sz val="11"/>
        <color theme="1"/>
        <rFont val="Times New Roman"/>
        <family val="1"/>
      </rPr>
      <t>: hóa đơn được thanh toán qua ngân hàng</t>
    </r>
  </si>
  <si>
    <t>Kèm theo giấy đề nghị hoàn trả khoản thu NSNN số 05/HT</t>
  </si>
  <si>
    <t xml:space="preserve">1. Hàng hoá, dịch vụ dùng riêng cho SXKD chịu thuế GTGT và sử dụng cho các hoạt động cung cấp hàng hoá, dịch vụ không kê khai, nộp thuế GTGT đủ điều kiện khấu trừ thuế </t>
  </si>
  <si>
    <t>TP HCM, ngày 08 tháng 05 năm 2018</t>
  </si>
  <si>
    <t>NGƯỜI NỘP THUẾ hoặc ĐẠI DIỆN HỢP PHÁP CỦA NGƯỜI NỘP THUẾ</t>
  </si>
  <si>
    <t xml:space="preserve"> Ký tên, đóng dấu (ghi rõ họ tên và chức vụ)</t>
  </si>
  <si>
    <t>GIÁM ĐỐC</t>
  </si>
  <si>
    <t>NGUYỄN VĨNH BẢO</t>
  </si>
  <si>
    <t>VAT tren 500</t>
  </si>
  <si>
    <t>CCT quan ly</t>
  </si>
  <si>
    <t>Mã số thuế</t>
  </si>
  <si>
    <t>Tên NNT</t>
  </si>
  <si>
    <t>Tên cơ quan thuế</t>
  </si>
  <si>
    <t>Công Ty TNHH Chiêm Hoa.</t>
  </si>
  <si>
    <t>CCT TX Thuận An</t>
  </si>
  <si>
    <t>CÔNG TY TNHH ĐĂNG LONG</t>
  </si>
  <si>
    <t>Cục Thuế tỉnh Đồng Nai</t>
  </si>
  <si>
    <t>CÔNG TY TNHH DSV AIR &amp; SEA</t>
  </si>
  <si>
    <t>Cục Thuế TP Hồ Chí Minh</t>
  </si>
  <si>
    <t>CÔNG TY TNHH ĐẦU TƯ ỨNG DỤNG SẢN XUẤT BAO BÌ VIỆT</t>
  </si>
  <si>
    <t>Cục Thuế tỉnh Hưng Yên</t>
  </si>
  <si>
    <t>CÔNG TY CỔ PHẦN HAPPY SONGLIM</t>
  </si>
  <si>
    <t>Công Ty Cổ Phần  Vận Tải Tân Thành</t>
  </si>
  <si>
    <t>CCT Thị xã Tân Uyên</t>
  </si>
  <si>
    <t>CÔNG TY CỔ PHẦN GIAO NHẬN TOÀN CẦU DHL (VIỆT NAM)</t>
  </si>
  <si>
    <t>CÔNG TY TNHH  DỊCH VỤ VẬN TẢI VÀ THƯƠNG MẠI ANH SƠN</t>
  </si>
  <si>
    <t>CÔNG TY TNHH MỘT THÀNH VIÊN TOYOTA PHÚ MỸ HƯNG</t>
  </si>
  <si>
    <t>CCT Quận 1</t>
  </si>
  <si>
    <t>CÔNG TY CỔ PHẦN GỖ SÀI THÀNH</t>
  </si>
  <si>
    <t>Xí Nghiệp Ô Tô Toyota Bến Thành</t>
  </si>
  <si>
    <t>Công Ty TNHH Thiết Bị Song Long</t>
  </si>
  <si>
    <t>CCT Quận 6</t>
  </si>
  <si>
    <t>CÔNG TY CỔ PHẦN NỆM SAO VÀNG</t>
  </si>
  <si>
    <t>CCT Quận 12</t>
  </si>
  <si>
    <t>Công Ty TNHH Mây Tre Lá Thanh Trúc</t>
  </si>
  <si>
    <t>CCT Huyện Đạ Huoai</t>
  </si>
  <si>
    <t>Công Ty Bảo Việt An Phú</t>
  </si>
  <si>
    <t>Tên người nộp thuế: </t>
  </si>
  <si>
    <t>Mã số thuế: </t>
  </si>
  <si>
    <t>Công ty TNHH TM Ngọc Gia Nguyễn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</si>
</sst>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_-* #,##0.00_-;\-* #,##0.00_-;_-* &quot;-&quot;??_-;_-@_-"/>
    <numFmt numFmtId="166" formatCode="dd\/mm\/yyyy"/>
    <numFmt numFmtId="167" formatCode="#,##0;[Red]\(#,##0\)"/>
    <numFmt numFmtId="168" formatCode="dd/mm/yyyy"/>
  </numFmts>
  <fonts count="30">
    <font>
      <sz val="11"/>
      <color theme="1"/>
      <name val="Calibri"/>
      <family val="2"/>
      <scheme val="minor"/>
    </font>
    <font>
      <sz val="14"/>
      <color theme="1"/>
      <name val="Times New Roman"/>
      <family val="2"/>
    </font>
    <font>
      <sz val="11"/>
      <color theme="1"/>
      <name val="Calibri"/>
      <family val="2"/>
      <scheme val="minor"/>
    </font>
    <font>
      <sz val="11"/>
      <name val="VNI-Times"/>
    </font>
    <font>
      <sz val="10"/>
      <name val="VNI-Times"/>
    </font>
    <font>
      <sz val="12"/>
      <color theme="1"/>
      <name val="Times New Roman"/>
      <family val="1"/>
    </font>
    <font>
      <sz val="11"/>
      <color theme="1"/>
      <name val="Times New Roman"/>
      <family val="1"/>
    </font>
    <font>
      <b/>
      <sz val="11"/>
      <color theme="1"/>
      <name val="Times New Roman"/>
      <family val="1"/>
    </font>
    <font>
      <i/>
      <sz val="11"/>
      <color theme="1"/>
      <name val="Times New Roman"/>
      <family val="1"/>
    </font>
    <font>
      <sz val="11"/>
      <name val="Times New Roman"/>
      <family val="1"/>
    </font>
    <font>
      <i/>
      <u/>
      <sz val="11"/>
      <color theme="1"/>
      <name val="Times New Roman"/>
      <family val="1"/>
    </font>
    <font>
      <b/>
      <i/>
      <sz val="12"/>
      <name val="Times New Roman"/>
      <family val="1"/>
    </font>
    <font>
      <sz val="12"/>
      <name val="Times New Roman"/>
      <family val="1"/>
    </font>
    <font>
      <b/>
      <sz val="18"/>
      <color theme="3"/>
      <name val="Cambria"/>
      <family val="2"/>
      <scheme val="major"/>
    </font>
    <font>
      <b/>
      <sz val="15"/>
      <color theme="3"/>
      <name val="Times New Roman"/>
      <family val="2"/>
    </font>
    <font>
      <b/>
      <sz val="13"/>
      <color theme="3"/>
      <name val="Times New Roman"/>
      <family val="2"/>
    </font>
    <font>
      <b/>
      <sz val="11"/>
      <color theme="3"/>
      <name val="Times New Roman"/>
      <family val="2"/>
    </font>
    <font>
      <sz val="14"/>
      <color rgb="FF006100"/>
      <name val="Times New Roman"/>
      <family val="2"/>
    </font>
    <font>
      <sz val="14"/>
      <color rgb="FF9C0006"/>
      <name val="Times New Roman"/>
      <family val="2"/>
    </font>
    <font>
      <sz val="14"/>
      <color rgb="FF9C6500"/>
      <name val="Times New Roman"/>
      <family val="2"/>
    </font>
    <font>
      <sz val="14"/>
      <color rgb="FF3F3F76"/>
      <name val="Times New Roman"/>
      <family val="2"/>
    </font>
    <font>
      <b/>
      <sz val="14"/>
      <color rgb="FF3F3F3F"/>
      <name val="Times New Roman"/>
      <family val="2"/>
    </font>
    <font>
      <b/>
      <sz val="14"/>
      <color rgb="FFFA7D00"/>
      <name val="Times New Roman"/>
      <family val="2"/>
    </font>
    <font>
      <sz val="14"/>
      <color rgb="FFFA7D00"/>
      <name val="Times New Roman"/>
      <family val="2"/>
    </font>
    <font>
      <b/>
      <sz val="14"/>
      <color theme="0"/>
      <name val="Times New Roman"/>
      <family val="2"/>
    </font>
    <font>
      <sz val="14"/>
      <color rgb="FFFF0000"/>
      <name val="Times New Roman"/>
      <family val="2"/>
    </font>
    <font>
      <i/>
      <sz val="14"/>
      <color rgb="FF7F7F7F"/>
      <name val="Times New Roman"/>
      <family val="2"/>
    </font>
    <font>
      <b/>
      <sz val="14"/>
      <color theme="1"/>
      <name val="Times New Roman"/>
      <family val="2"/>
    </font>
    <font>
      <sz val="14"/>
      <color theme="0"/>
      <name val="Times New Roman"/>
      <family val="2"/>
    </font>
    <font>
      <sz val="1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DDDDD"/>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s>
  <cellStyleXfs count="47">
    <xf numFmtId="0" fontId="0" fillId="0" borderId="0"/>
    <xf numFmtId="43" fontId="2" fillId="0" borderId="0" applyFont="0" applyFill="0" applyBorder="0" applyAlignment="0" applyProtection="0"/>
    <xf numFmtId="0" fontId="3" fillId="0" borderId="0">
      <alignment vertical="top"/>
    </xf>
    <xf numFmtId="165" fontId="3" fillId="0" borderId="0" applyFont="0" applyFill="0" applyBorder="0" applyAlignment="0" applyProtection="0"/>
    <xf numFmtId="0" fontId="4" fillId="0" borderId="0"/>
    <xf numFmtId="0" fontId="13" fillId="0" borderId="0" applyNumberFormat="0" applyFill="0" applyBorder="0" applyAlignment="0" applyProtection="0"/>
    <xf numFmtId="0" fontId="14" fillId="0" borderId="6" applyNumberFormat="0" applyFill="0" applyAlignment="0" applyProtection="0"/>
    <xf numFmtId="0" fontId="15" fillId="0" borderId="7" applyNumberFormat="0" applyFill="0" applyAlignment="0" applyProtection="0"/>
    <xf numFmtId="0" fontId="16" fillId="0" borderId="8" applyNumberFormat="0" applyFill="0" applyAlignment="0" applyProtection="0"/>
    <xf numFmtId="0" fontId="16" fillId="0" borderId="0" applyNumberFormat="0" applyFill="0" applyBorder="0" applyAlignment="0" applyProtection="0"/>
    <xf numFmtId="0" fontId="17" fillId="2" borderId="0" applyNumberFormat="0" applyBorder="0" applyAlignment="0" applyProtection="0"/>
    <xf numFmtId="0" fontId="18" fillId="3" borderId="0" applyNumberFormat="0" applyBorder="0" applyAlignment="0" applyProtection="0"/>
    <xf numFmtId="0" fontId="19" fillId="4" borderId="0" applyNumberFormat="0" applyBorder="0" applyAlignment="0" applyProtection="0"/>
    <xf numFmtId="0" fontId="20" fillId="5" borderId="9" applyNumberFormat="0" applyAlignment="0" applyProtection="0"/>
    <xf numFmtId="0" fontId="21" fillId="6" borderId="10" applyNumberFormat="0" applyAlignment="0" applyProtection="0"/>
    <xf numFmtId="0" fontId="22" fillId="6" borderId="9" applyNumberFormat="0" applyAlignment="0" applyProtection="0"/>
    <xf numFmtId="0" fontId="23" fillId="0" borderId="11" applyNumberFormat="0" applyFill="0" applyAlignment="0" applyProtection="0"/>
    <xf numFmtId="0" fontId="24" fillId="7" borderId="12" applyNumberFormat="0" applyAlignment="0" applyProtection="0"/>
    <xf numFmtId="0" fontId="25" fillId="0" borderId="0" applyNumberFormat="0" applyFill="0" applyBorder="0" applyAlignment="0" applyProtection="0"/>
    <xf numFmtId="0" fontId="26" fillId="0" borderId="0" applyNumberFormat="0" applyFill="0" applyBorder="0" applyAlignment="0" applyProtection="0"/>
    <xf numFmtId="0" fontId="27" fillId="0" borderId="14" applyNumberFormat="0" applyFill="0" applyAlignment="0" applyProtection="0"/>
    <xf numFmtId="0" fontId="28"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28" fillId="12" borderId="0" applyNumberFormat="0" applyBorder="0" applyAlignment="0" applyProtection="0"/>
    <xf numFmtId="0" fontId="28"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8" fillId="16" borderId="0" applyNumberFormat="0" applyBorder="0" applyAlignment="0" applyProtection="0"/>
    <xf numFmtId="0" fontId="28"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8" fillId="20" borderId="0" applyNumberFormat="0" applyBorder="0" applyAlignment="0" applyProtection="0"/>
    <xf numFmtId="0" fontId="2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8" fillId="24" borderId="0" applyNumberFormat="0" applyBorder="0" applyAlignment="0" applyProtection="0"/>
    <xf numFmtId="0" fontId="2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8" fillId="28" borderId="0" applyNumberFormat="0" applyBorder="0" applyAlignment="0" applyProtection="0"/>
    <xf numFmtId="0" fontId="2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8" fillId="32" borderId="0" applyNumberFormat="0" applyBorder="0" applyAlignment="0" applyProtection="0"/>
    <xf numFmtId="0" fontId="29" fillId="0" borderId="0"/>
    <xf numFmtId="0" fontId="1" fillId="8" borderId="13" applyNumberFormat="0" applyFont="0" applyAlignment="0" applyProtection="0"/>
  </cellStyleXfs>
  <cellXfs count="118">
    <xf numFmtId="0" fontId="0" fillId="0" borderId="0" xfId="0"/>
    <xf numFmtId="0" fontId="5" fillId="0" borderId="0" xfId="0" applyFont="1" applyFill="1" applyAlignment="1">
      <alignment horizontal="center" vertical="center"/>
    </xf>
    <xf numFmtId="0" fontId="5" fillId="0" borderId="0" xfId="0" applyFont="1" applyFill="1" applyAlignment="1">
      <alignment vertical="center"/>
    </xf>
    <xf numFmtId="43" fontId="5" fillId="0" borderId="0" xfId="1" applyFont="1" applyFill="1" applyAlignment="1">
      <alignment vertical="center"/>
    </xf>
    <xf numFmtId="0" fontId="6" fillId="0" borderId="0" xfId="0" applyFont="1" applyFill="1" applyAlignment="1">
      <alignment horizontal="center" vertical="center"/>
    </xf>
    <xf numFmtId="0" fontId="6" fillId="0" borderId="0" xfId="0" applyFont="1" applyFill="1" applyAlignment="1">
      <alignment horizontal="left" vertical="center"/>
    </xf>
    <xf numFmtId="49" fontId="6" fillId="0" borderId="0" xfId="0" applyNumberFormat="1" applyFont="1" applyFill="1" applyAlignment="1">
      <alignment horizontal="center" vertical="center"/>
    </xf>
    <xf numFmtId="14" fontId="6" fillId="0" borderId="0" xfId="0" applyNumberFormat="1" applyFont="1" applyFill="1" applyAlignment="1">
      <alignment vertical="center"/>
    </xf>
    <xf numFmtId="166" fontId="6" fillId="0" borderId="0" xfId="0" applyNumberFormat="1" applyFont="1" applyFill="1" applyAlignment="1">
      <alignment horizontal="center" vertical="center"/>
    </xf>
    <xf numFmtId="166" fontId="6" fillId="0" borderId="0" xfId="0" applyNumberFormat="1" applyFont="1" applyFill="1" applyAlignment="1">
      <alignment horizontal="center" vertical="center" wrapText="1"/>
    </xf>
    <xf numFmtId="0" fontId="6" fillId="0" borderId="0" xfId="0" applyFont="1" applyFill="1" applyAlignment="1">
      <alignment vertical="center"/>
    </xf>
    <xf numFmtId="0" fontId="7" fillId="0" borderId="1" xfId="0" applyFont="1" applyFill="1" applyBorder="1" applyAlignment="1">
      <alignment horizontal="center" vertical="center" wrapText="1"/>
    </xf>
    <xf numFmtId="49" fontId="7" fillId="0" borderId="1" xfId="0" applyNumberFormat="1" applyFont="1" applyFill="1" applyBorder="1" applyAlignment="1">
      <alignment horizontal="center" vertical="center" wrapText="1"/>
    </xf>
    <xf numFmtId="14" fontId="7" fillId="0" borderId="1" xfId="0" applyNumberFormat="1" applyFont="1" applyFill="1" applyBorder="1" applyAlignment="1">
      <alignment vertical="center" wrapText="1"/>
    </xf>
    <xf numFmtId="0" fontId="6" fillId="0" borderId="1" xfId="0" applyFont="1" applyFill="1" applyBorder="1" applyAlignment="1">
      <alignment horizontal="center" vertical="center" wrapText="1"/>
    </xf>
    <xf numFmtId="0" fontId="6" fillId="0" borderId="1" xfId="0" applyFont="1" applyFill="1" applyBorder="1" applyAlignment="1">
      <alignment horizontal="left" vertical="center"/>
    </xf>
    <xf numFmtId="0" fontId="6" fillId="0" borderId="1" xfId="0" applyFont="1" applyFill="1" applyBorder="1" applyAlignment="1">
      <alignment vertical="center"/>
    </xf>
    <xf numFmtId="49" fontId="6" fillId="0" borderId="1" xfId="0" applyNumberFormat="1" applyFont="1" applyFill="1" applyBorder="1" applyAlignment="1">
      <alignment vertical="center"/>
    </xf>
    <xf numFmtId="14" fontId="6" fillId="0" borderId="1" xfId="0" applyNumberFormat="1" applyFont="1" applyFill="1" applyBorder="1" applyAlignment="1">
      <alignment vertical="center"/>
    </xf>
    <xf numFmtId="0" fontId="6" fillId="0" borderId="1" xfId="0" applyFont="1" applyFill="1" applyBorder="1" applyAlignment="1">
      <alignment vertical="center" wrapText="1"/>
    </xf>
    <xf numFmtId="49" fontId="6" fillId="0" borderId="1" xfId="0" quotePrefix="1" applyNumberFormat="1" applyFont="1" applyFill="1" applyBorder="1" applyAlignment="1">
      <alignment vertical="center"/>
    </xf>
    <xf numFmtId="164" fontId="6" fillId="0" borderId="1" xfId="1" applyNumberFormat="1" applyFont="1" applyFill="1" applyBorder="1" applyAlignment="1">
      <alignment horizontal="center" vertical="center" wrapText="1"/>
    </xf>
    <xf numFmtId="9" fontId="6" fillId="0" borderId="1" xfId="0" applyNumberFormat="1" applyFont="1" applyFill="1" applyBorder="1" applyAlignment="1">
      <alignment vertical="center"/>
    </xf>
    <xf numFmtId="164" fontId="6" fillId="0" borderId="1" xfId="1" applyNumberFormat="1" applyFont="1" applyFill="1" applyBorder="1" applyAlignment="1">
      <alignment vertical="center"/>
    </xf>
    <xf numFmtId="0" fontId="6" fillId="0" borderId="1" xfId="0" applyFont="1" applyFill="1" applyBorder="1" applyAlignment="1">
      <alignment horizontal="center" vertical="center"/>
    </xf>
    <xf numFmtId="164" fontId="6" fillId="0" borderId="1" xfId="1" applyNumberFormat="1" applyFont="1" applyFill="1" applyBorder="1" applyAlignment="1">
      <alignment vertical="center" wrapText="1"/>
    </xf>
    <xf numFmtId="9" fontId="6" fillId="0" borderId="1" xfId="0" applyNumberFormat="1" applyFont="1" applyFill="1" applyBorder="1" applyAlignment="1">
      <alignment horizontal="center" vertical="center"/>
    </xf>
    <xf numFmtId="164" fontId="6" fillId="0" borderId="1" xfId="1" applyNumberFormat="1" applyFont="1" applyFill="1" applyBorder="1" applyAlignment="1">
      <alignment horizontal="center" vertical="center"/>
    </xf>
    <xf numFmtId="49" fontId="9" fillId="0" borderId="1" xfId="4" quotePrefix="1" applyNumberFormat="1" applyFont="1" applyFill="1" applyBorder="1" applyAlignment="1">
      <alignment horizontal="center" vertical="center"/>
    </xf>
    <xf numFmtId="14" fontId="9" fillId="0" borderId="1" xfId="4" applyNumberFormat="1" applyFont="1" applyFill="1" applyBorder="1" applyAlignment="1">
      <alignment vertical="center" shrinkToFit="1"/>
    </xf>
    <xf numFmtId="0" fontId="9" fillId="0" borderId="1" xfId="4" quotePrefix="1" applyFont="1" applyFill="1" applyBorder="1" applyAlignment="1">
      <alignment vertical="center" wrapText="1"/>
    </xf>
    <xf numFmtId="49" fontId="9" fillId="0" borderId="1" xfId="4" quotePrefix="1" applyNumberFormat="1" applyFont="1" applyFill="1" applyBorder="1" applyAlignment="1">
      <alignment vertical="center"/>
    </xf>
    <xf numFmtId="167" fontId="9" fillId="0" borderId="1" xfId="4" applyNumberFormat="1" applyFont="1" applyFill="1" applyBorder="1" applyAlignment="1">
      <alignment vertical="center" wrapText="1" shrinkToFit="1"/>
    </xf>
    <xf numFmtId="9" fontId="9" fillId="0" borderId="1" xfId="4" quotePrefix="1" applyNumberFormat="1" applyFont="1" applyFill="1" applyBorder="1" applyAlignment="1">
      <alignment horizontal="center" vertical="center"/>
    </xf>
    <xf numFmtId="167" fontId="9" fillId="0" borderId="1" xfId="4" applyNumberFormat="1" applyFont="1" applyFill="1" applyBorder="1" applyAlignment="1">
      <alignment vertical="center" shrinkToFit="1"/>
    </xf>
    <xf numFmtId="3" fontId="7" fillId="0" borderId="1" xfId="1" applyNumberFormat="1" applyFont="1" applyFill="1" applyBorder="1" applyAlignment="1">
      <alignment horizontal="center" vertical="center" wrapText="1"/>
    </xf>
    <xf numFmtId="3" fontId="7" fillId="0" borderId="1" xfId="1" applyNumberFormat="1" applyFont="1" applyFill="1" applyBorder="1" applyAlignment="1">
      <alignment horizontal="center" vertical="center"/>
    </xf>
    <xf numFmtId="164" fontId="7" fillId="0" borderId="1" xfId="1" applyNumberFormat="1" applyFont="1" applyFill="1" applyBorder="1" applyAlignment="1">
      <alignment horizontal="center" vertical="center"/>
    </xf>
    <xf numFmtId="0" fontId="9" fillId="0" borderId="1" xfId="0" applyFont="1" applyFill="1" applyBorder="1" applyAlignment="1">
      <alignment vertical="center" wrapText="1"/>
    </xf>
    <xf numFmtId="49" fontId="9" fillId="0" borderId="1" xfId="0" quotePrefix="1" applyNumberFormat="1" applyFont="1" applyFill="1" applyBorder="1" applyAlignment="1">
      <alignment vertical="center"/>
    </xf>
    <xf numFmtId="164" fontId="9" fillId="0" borderId="1" xfId="1" applyNumberFormat="1" applyFont="1" applyFill="1" applyBorder="1" applyAlignment="1">
      <alignment horizontal="center" vertical="center" wrapText="1"/>
    </xf>
    <xf numFmtId="9" fontId="9" fillId="0" borderId="1" xfId="0" applyNumberFormat="1" applyFont="1" applyFill="1" applyBorder="1" applyAlignment="1">
      <alignment vertical="center"/>
    </xf>
    <xf numFmtId="164" fontId="9" fillId="0" borderId="1" xfId="1" applyNumberFormat="1" applyFont="1" applyFill="1" applyBorder="1" applyAlignment="1">
      <alignment vertical="center"/>
    </xf>
    <xf numFmtId="0" fontId="9" fillId="0" borderId="1" xfId="0" applyFont="1" applyFill="1" applyBorder="1" applyAlignment="1">
      <alignment horizontal="left" vertical="center"/>
    </xf>
    <xf numFmtId="49" fontId="9" fillId="0" borderId="1" xfId="0" applyNumberFormat="1" applyFont="1" applyFill="1" applyBorder="1" applyAlignment="1">
      <alignment vertical="center"/>
    </xf>
    <xf numFmtId="14" fontId="9" fillId="0" borderId="1" xfId="0" applyNumberFormat="1" applyFont="1" applyFill="1" applyBorder="1" applyAlignment="1">
      <alignment vertical="center"/>
    </xf>
    <xf numFmtId="0" fontId="9" fillId="0" borderId="1" xfId="0" applyFont="1" applyFill="1" applyBorder="1" applyAlignment="1">
      <alignment horizontal="center" vertical="center"/>
    </xf>
    <xf numFmtId="3" fontId="6" fillId="0" borderId="1" xfId="0" applyNumberFormat="1" applyFont="1" applyFill="1" applyBorder="1" applyAlignment="1">
      <alignment vertical="center" wrapText="1"/>
    </xf>
    <xf numFmtId="164" fontId="7" fillId="0" borderId="1" xfId="1" applyNumberFormat="1" applyFont="1" applyFill="1" applyBorder="1" applyAlignment="1">
      <alignment horizontal="center" vertical="center" wrapText="1"/>
    </xf>
    <xf numFmtId="0" fontId="8" fillId="0" borderId="0" xfId="0" applyFont="1" applyFill="1" applyAlignment="1">
      <alignment vertical="center"/>
    </xf>
    <xf numFmtId="49" fontId="8" fillId="0" borderId="0" xfId="0" applyNumberFormat="1" applyFont="1" applyFill="1" applyAlignment="1">
      <alignment vertical="center"/>
    </xf>
    <xf numFmtId="0" fontId="8" fillId="0" borderId="0" xfId="0" applyFont="1" applyFill="1" applyAlignment="1">
      <alignment vertical="center" wrapText="1"/>
    </xf>
    <xf numFmtId="9" fontId="8" fillId="0" borderId="0" xfId="0" applyNumberFormat="1" applyFont="1" applyFill="1" applyAlignment="1">
      <alignment horizontal="center" vertical="center"/>
    </xf>
    <xf numFmtId="0" fontId="8" fillId="0" borderId="0" xfId="0" applyFont="1" applyFill="1" applyAlignment="1">
      <alignment horizontal="center" vertical="center"/>
    </xf>
    <xf numFmtId="0" fontId="10" fillId="0" borderId="0" xfId="0" applyFont="1" applyFill="1" applyAlignment="1">
      <alignment horizontal="left" vertical="center"/>
    </xf>
    <xf numFmtId="9" fontId="6" fillId="0" borderId="0" xfId="0" applyNumberFormat="1" applyFont="1" applyFill="1" applyAlignment="1">
      <alignment horizontal="center" vertical="center"/>
    </xf>
    <xf numFmtId="0" fontId="6" fillId="0" borderId="0" xfId="0" applyFont="1" applyFill="1" applyAlignment="1">
      <alignment horizontal="center" vertical="center" wrapText="1"/>
    </xf>
    <xf numFmtId="0" fontId="9" fillId="0" borderId="1" xfId="4" quotePrefix="1" applyFont="1" applyFill="1" applyBorder="1" applyAlignment="1">
      <alignment horizontal="center" vertical="center" wrapText="1"/>
    </xf>
    <xf numFmtId="0" fontId="6" fillId="0" borderId="0" xfId="0" applyFont="1" applyFill="1" applyAlignment="1">
      <alignment vertical="center" wrapText="1"/>
    </xf>
    <xf numFmtId="0" fontId="7" fillId="0" borderId="0" xfId="0" applyFont="1" applyFill="1" applyAlignment="1">
      <alignment horizontal="center" vertical="center"/>
    </xf>
    <xf numFmtId="0" fontId="6" fillId="0" borderId="2" xfId="0" applyFont="1" applyFill="1" applyBorder="1" applyAlignment="1">
      <alignment horizontal="center" vertical="center"/>
    </xf>
    <xf numFmtId="49" fontId="12" fillId="0" borderId="0" xfId="0" applyNumberFormat="1" applyFont="1" applyAlignment="1">
      <alignment vertical="center"/>
    </xf>
    <xf numFmtId="0" fontId="12" fillId="0" borderId="0" xfId="0" applyFont="1" applyAlignment="1">
      <alignment vertical="center"/>
    </xf>
    <xf numFmtId="0" fontId="12" fillId="0" borderId="0" xfId="0" applyFont="1" applyAlignment="1">
      <alignment horizontal="center" vertical="center"/>
    </xf>
    <xf numFmtId="0" fontId="12" fillId="0" borderId="0" xfId="0" applyFont="1" applyAlignment="1">
      <alignment horizontal="center" vertical="center"/>
    </xf>
    <xf numFmtId="0" fontId="7" fillId="0" borderId="0" xfId="0" applyFont="1" applyFill="1" applyAlignment="1">
      <alignment horizontal="center" vertical="center"/>
    </xf>
    <xf numFmtId="0" fontId="6" fillId="0" borderId="0" xfId="0" applyFont="1" applyFill="1" applyAlignment="1">
      <alignment horizontal="left" vertical="center"/>
    </xf>
    <xf numFmtId="0" fontId="7" fillId="0" borderId="1" xfId="0" applyFont="1" applyFill="1" applyBorder="1" applyAlignment="1">
      <alignment horizontal="center" vertical="center" wrapText="1"/>
    </xf>
    <xf numFmtId="49" fontId="7" fillId="0" borderId="1" xfId="0" applyNumberFormat="1" applyFont="1" applyFill="1" applyBorder="1" applyAlignment="1">
      <alignment horizontal="center" vertical="center" wrapText="1"/>
    </xf>
    <xf numFmtId="0" fontId="6" fillId="0" borderId="4" xfId="0" applyFont="1" applyFill="1" applyBorder="1" applyAlignment="1">
      <alignment horizontal="center" vertical="center"/>
    </xf>
    <xf numFmtId="0" fontId="6" fillId="0" borderId="4" xfId="0" applyFont="1" applyFill="1" applyBorder="1" applyAlignment="1">
      <alignment horizontal="center" vertical="center" wrapText="1"/>
    </xf>
    <xf numFmtId="49" fontId="6" fillId="0" borderId="4" xfId="0" applyNumberFormat="1" applyFont="1" applyFill="1" applyBorder="1" applyAlignment="1">
      <alignment horizontal="center" vertical="center"/>
    </xf>
    <xf numFmtId="0" fontId="6" fillId="0" borderId="4" xfId="0" applyFont="1" applyFill="1" applyBorder="1" applyAlignment="1">
      <alignment horizontal="left" vertical="center" wrapText="1"/>
    </xf>
    <xf numFmtId="49" fontId="6" fillId="0" borderId="4" xfId="0" quotePrefix="1" applyNumberFormat="1" applyFont="1" applyFill="1" applyBorder="1" applyAlignment="1">
      <alignment horizontal="center" vertical="center"/>
    </xf>
    <xf numFmtId="0" fontId="7" fillId="0" borderId="2" xfId="0" applyFont="1" applyFill="1" applyBorder="1" applyAlignment="1">
      <alignment vertical="center"/>
    </xf>
    <xf numFmtId="0" fontId="7" fillId="0" borderId="3" xfId="0" applyFont="1" applyFill="1" applyBorder="1" applyAlignment="1">
      <alignment vertical="center"/>
    </xf>
    <xf numFmtId="0" fontId="7" fillId="0" borderId="15" xfId="0" applyFont="1" applyFill="1" applyBorder="1" applyAlignment="1">
      <alignment vertical="center"/>
    </xf>
    <xf numFmtId="168" fontId="6" fillId="0" borderId="1" xfId="0" applyNumberFormat="1" applyFont="1" applyFill="1" applyBorder="1" applyAlignment="1">
      <alignment vertical="center"/>
    </xf>
    <xf numFmtId="168" fontId="9" fillId="0" borderId="1" xfId="4" applyNumberFormat="1" applyFont="1" applyFill="1" applyBorder="1" applyAlignment="1">
      <alignment vertical="center" shrinkToFit="1"/>
    </xf>
    <xf numFmtId="168" fontId="6" fillId="0" borderId="4" xfId="0" applyNumberFormat="1" applyFont="1" applyFill="1" applyBorder="1" applyAlignment="1">
      <alignment horizontal="center" vertical="center"/>
    </xf>
    <xf numFmtId="0" fontId="29" fillId="33" borderId="1" xfId="45" applyFont="1" applyFill="1" applyBorder="1"/>
    <xf numFmtId="0" fontId="29" fillId="0" borderId="0" xfId="45" applyFont="1"/>
    <xf numFmtId="0" fontId="6" fillId="0" borderId="0" xfId="0" applyFont="1"/>
    <xf numFmtId="0" fontId="5" fillId="0" borderId="0" xfId="0" applyFont="1"/>
    <xf numFmtId="49" fontId="6" fillId="0" borderId="0" xfId="0" applyNumberFormat="1" applyFont="1"/>
    <xf numFmtId="0" fontId="12" fillId="0" borderId="0" xfId="0" applyFont="1" applyAlignment="1">
      <alignment horizontal="center" vertical="center"/>
    </xf>
    <xf numFmtId="0" fontId="8" fillId="0" borderId="0" xfId="0" applyFont="1" applyFill="1" applyBorder="1" applyAlignment="1">
      <alignment horizontal="left" vertical="center"/>
    </xf>
    <xf numFmtId="164" fontId="6" fillId="0" borderId="0" xfId="0" applyNumberFormat="1" applyFont="1" applyFill="1" applyAlignment="1">
      <alignment horizontal="center" vertical="center"/>
    </xf>
    <xf numFmtId="0" fontId="12" fillId="0" borderId="0" xfId="0" applyFont="1" applyAlignment="1">
      <alignment horizontal="center" vertical="center" wrapText="1"/>
    </xf>
    <xf numFmtId="0" fontId="5" fillId="0" borderId="0" xfId="0" applyFont="1" applyAlignment="1">
      <alignment horizontal="center"/>
    </xf>
    <xf numFmtId="0" fontId="7" fillId="0" borderId="1" xfId="0" applyFont="1" applyFill="1" applyBorder="1" applyAlignment="1">
      <alignment horizontal="center" vertical="center" wrapText="1"/>
    </xf>
    <xf numFmtId="0" fontId="6" fillId="0" borderId="0" xfId="0" applyFont="1" applyFill="1" applyAlignment="1">
      <alignment horizontal="left" vertical="center"/>
    </xf>
    <xf numFmtId="0" fontId="7" fillId="0" borderId="1" xfId="0" applyFont="1" applyFill="1" applyBorder="1" applyAlignment="1">
      <alignment horizontal="center" vertical="center"/>
    </xf>
    <xf numFmtId="49" fontId="7" fillId="0" borderId="1" xfId="0" applyNumberFormat="1" applyFont="1" applyFill="1" applyBorder="1" applyAlignment="1">
      <alignment horizontal="center" vertical="center" wrapText="1"/>
    </xf>
    <xf numFmtId="9" fontId="7" fillId="0" borderId="1" xfId="0" applyNumberFormat="1" applyFont="1" applyFill="1" applyBorder="1" applyAlignment="1">
      <alignment horizontal="center" vertical="center" wrapText="1"/>
    </xf>
    <xf numFmtId="0" fontId="7" fillId="0" borderId="0" xfId="0" applyFont="1" applyFill="1" applyAlignment="1">
      <alignment horizontal="center" vertical="center"/>
    </xf>
    <xf numFmtId="0" fontId="7" fillId="0" borderId="0" xfId="0" applyFont="1" applyFill="1" applyBorder="1" applyAlignment="1">
      <alignment horizontal="center" vertical="center"/>
    </xf>
    <xf numFmtId="0" fontId="6" fillId="0" borderId="0" xfId="0" applyFont="1" applyFill="1" applyBorder="1" applyAlignment="1">
      <alignment horizontal="center" vertical="center"/>
    </xf>
    <xf numFmtId="0" fontId="8" fillId="0" borderId="0" xfId="0" applyFont="1" applyFill="1" applyBorder="1" applyAlignment="1">
      <alignment horizontal="center" vertical="center"/>
    </xf>
    <xf numFmtId="0" fontId="11" fillId="0" borderId="0" xfId="0" applyFont="1" applyAlignment="1">
      <alignment horizontal="center" vertical="center"/>
    </xf>
    <xf numFmtId="0" fontId="7" fillId="0" borderId="1" xfId="0" applyFont="1" applyFill="1" applyBorder="1" applyAlignment="1">
      <alignment horizontal="left" vertical="center" wrapText="1"/>
    </xf>
    <xf numFmtId="0" fontId="7" fillId="0" borderId="1" xfId="0" applyFont="1" applyFill="1" applyBorder="1" applyAlignment="1">
      <alignment horizontal="left" vertical="center"/>
    </xf>
    <xf numFmtId="0" fontId="7" fillId="0" borderId="2" xfId="0" applyFont="1" applyFill="1" applyBorder="1" applyAlignment="1">
      <alignment horizontal="left" vertical="center"/>
    </xf>
    <xf numFmtId="0" fontId="7" fillId="0" borderId="3" xfId="0" applyFont="1" applyFill="1" applyBorder="1" applyAlignment="1">
      <alignment horizontal="left" vertical="center"/>
    </xf>
    <xf numFmtId="0" fontId="6" fillId="0" borderId="4" xfId="0" applyFont="1" applyFill="1" applyBorder="1" applyAlignment="1">
      <alignment horizontal="center" vertical="center"/>
    </xf>
    <xf numFmtId="0" fontId="6" fillId="0" borderId="5" xfId="0" applyFont="1" applyFill="1" applyBorder="1" applyAlignment="1">
      <alignment horizontal="center" vertical="center"/>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49" fontId="6" fillId="0" borderId="4" xfId="0" applyNumberFormat="1" applyFont="1" applyFill="1" applyBorder="1" applyAlignment="1">
      <alignment horizontal="center" vertical="center"/>
    </xf>
    <xf numFmtId="49" fontId="6" fillId="0" borderId="5" xfId="0" applyNumberFormat="1" applyFont="1" applyFill="1" applyBorder="1" applyAlignment="1">
      <alignment horizontal="center" vertical="center"/>
    </xf>
    <xf numFmtId="14" fontId="6" fillId="0" borderId="4" xfId="0" applyNumberFormat="1" applyFont="1" applyFill="1" applyBorder="1" applyAlignment="1">
      <alignment horizontal="center" vertical="center"/>
    </xf>
    <xf numFmtId="14" fontId="6" fillId="0" borderId="5" xfId="0" applyNumberFormat="1" applyFont="1" applyFill="1" applyBorder="1" applyAlignment="1">
      <alignment horizontal="center" vertical="center"/>
    </xf>
    <xf numFmtId="0" fontId="6" fillId="0" borderId="4" xfId="0" applyFont="1" applyFill="1" applyBorder="1" applyAlignment="1">
      <alignment horizontal="left" vertical="center" wrapText="1"/>
    </xf>
    <xf numFmtId="0" fontId="6" fillId="0" borderId="5" xfId="0" applyFont="1" applyFill="1" applyBorder="1" applyAlignment="1">
      <alignment horizontal="left" vertical="center" wrapText="1"/>
    </xf>
    <xf numFmtId="49" fontId="6" fillId="0" borderId="4" xfId="0" quotePrefix="1" applyNumberFormat="1" applyFont="1" applyFill="1" applyBorder="1" applyAlignment="1">
      <alignment horizontal="left" vertical="center"/>
    </xf>
    <xf numFmtId="49" fontId="6" fillId="0" borderId="5" xfId="0" quotePrefix="1" applyNumberFormat="1" applyFont="1" applyFill="1" applyBorder="1" applyAlignment="1">
      <alignment horizontal="left" vertical="center"/>
    </xf>
    <xf numFmtId="49" fontId="6" fillId="0" borderId="4" xfId="0" quotePrefix="1" applyNumberFormat="1" applyFont="1" applyFill="1" applyBorder="1" applyAlignment="1">
      <alignment horizontal="center" vertical="center"/>
    </xf>
    <xf numFmtId="49" fontId="6" fillId="0" borderId="5" xfId="0" quotePrefix="1" applyNumberFormat="1" applyFont="1" applyFill="1" applyBorder="1" applyAlignment="1">
      <alignment horizontal="center" vertical="center"/>
    </xf>
  </cellXfs>
  <cellStyles count="47">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1" builtinId="27" customBuiltin="1"/>
    <cellStyle name="Calculation" xfId="15" builtinId="22" customBuiltin="1"/>
    <cellStyle name="Check Cell" xfId="17" builtinId="23" customBuiltin="1"/>
    <cellStyle name="Comma" xfId="1" builtinId="3"/>
    <cellStyle name="Comma 2" xfId="3" xr:uid="{00000000-0005-0000-0000-00001C000000}"/>
    <cellStyle name="Explanatory Text" xfId="19" builtinId="53" customBuiltin="1"/>
    <cellStyle name="Good" xfId="10" builtinId="26" customBuiltin="1"/>
    <cellStyle name="Heading 1" xfId="6" builtinId="16" customBuiltin="1"/>
    <cellStyle name="Heading 2" xfId="7" builtinId="17" customBuiltin="1"/>
    <cellStyle name="Heading 3" xfId="8" builtinId="18" customBuiltin="1"/>
    <cellStyle name="Heading 4" xfId="9" builtinId="19" customBuiltin="1"/>
    <cellStyle name="Input" xfId="13" builtinId="20" customBuiltin="1"/>
    <cellStyle name="Linked Cell" xfId="16" builtinId="24" customBuiltin="1"/>
    <cellStyle name="Neutral" xfId="12" builtinId="28" customBuiltin="1"/>
    <cellStyle name="Normal" xfId="0" builtinId="0"/>
    <cellStyle name="Normal 2" xfId="2" xr:uid="{00000000-0005-0000-0000-000027000000}"/>
    <cellStyle name="Normal 3" xfId="4" xr:uid="{00000000-0005-0000-0000-000028000000}"/>
    <cellStyle name="Normal 4" xfId="45" xr:uid="{00000000-0005-0000-0000-000029000000}"/>
    <cellStyle name="Note 2" xfId="46" xr:uid="{00000000-0005-0000-0000-00002A000000}"/>
    <cellStyle name="Output" xfId="14" builtinId="21" customBuiltin="1"/>
    <cellStyle name="Title" xfId="5" builtinId="15" customBuiltin="1"/>
    <cellStyle name="Total" xfId="20" builtinId="25" customBuiltin="1"/>
    <cellStyle name="Warning Text" xfId="18"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sheetPr>
  <dimension ref="A1:N73"/>
  <sheetViews>
    <sheetView tabSelected="1" workbookViewId="0">
      <selection activeCell="A5" sqref="A5:K5"/>
    </sheetView>
  </sheetViews>
  <sheetFormatPr baseColWidth="10" defaultColWidth="9.1640625" defaultRowHeight="16"/>
  <cols>
    <col min="1" max="1" width="19.6640625" style="4" customWidth="1"/>
    <col min="2" max="2" width="13.33203125" style="66" bestFit="1" customWidth="1"/>
    <col min="3" max="3" width="8" style="56" customWidth="1"/>
    <col min="4" max="4" width="8" style="6" bestFit="1" customWidth="1"/>
    <col min="5" max="5" width="12.5" style="7" bestFit="1" customWidth="1"/>
    <col min="6" max="6" width="35.33203125" style="4" customWidth="1"/>
    <col min="7" max="7" width="14.83203125" style="6" bestFit="1" customWidth="1"/>
    <col min="8" max="8" width="11.83203125" style="8" customWidth="1"/>
    <col min="9" max="9" width="14.6640625" style="9" customWidth="1"/>
    <col min="10" max="10" width="5.83203125" style="55" bestFit="1" customWidth="1"/>
    <col min="11" max="11" width="12.6640625" style="10" bestFit="1" customWidth="1"/>
    <col min="12" max="12" width="15.33203125" style="4" customWidth="1"/>
    <col min="13" max="13" width="21.1640625" style="2" customWidth="1"/>
    <col min="14" max="14" width="28.1640625" style="2" customWidth="1"/>
    <col min="15" max="15" width="11.5" style="2" bestFit="1" customWidth="1"/>
    <col min="16" max="16384" width="9.1640625" style="2"/>
  </cols>
  <sheetData>
    <row r="1" spans="1:14">
      <c r="I1" s="96" t="s">
        <v>1</v>
      </c>
      <c r="J1" s="96"/>
      <c r="K1" s="96"/>
      <c r="L1" s="96"/>
    </row>
    <row r="2" spans="1:14">
      <c r="I2" s="97" t="s">
        <v>586</v>
      </c>
      <c r="J2" s="97"/>
      <c r="K2" s="97"/>
      <c r="L2" s="97"/>
    </row>
    <row r="3" spans="1:14">
      <c r="I3" s="98" t="s">
        <v>2</v>
      </c>
      <c r="J3" s="98"/>
      <c r="K3" s="98"/>
      <c r="L3" s="98"/>
    </row>
    <row r="4" spans="1:14">
      <c r="A4" s="95" t="s">
        <v>0</v>
      </c>
      <c r="B4" s="95"/>
      <c r="C4" s="95"/>
      <c r="D4" s="95"/>
      <c r="E4" s="95"/>
      <c r="F4" s="95"/>
      <c r="G4" s="95"/>
      <c r="H4" s="95"/>
      <c r="I4" s="95"/>
      <c r="J4" s="95"/>
      <c r="K4" s="95"/>
      <c r="L4" s="95"/>
    </row>
    <row r="5" spans="1:14">
      <c r="A5" s="99" t="s">
        <v>590</v>
      </c>
      <c r="B5" s="99"/>
      <c r="C5" s="99"/>
      <c r="D5" s="99"/>
      <c r="E5" s="99"/>
      <c r="F5" s="99"/>
      <c r="G5" s="99"/>
      <c r="H5" s="99"/>
      <c r="I5" s="99"/>
      <c r="J5" s="99"/>
      <c r="K5" s="99"/>
      <c r="L5" s="65"/>
    </row>
    <row r="6" spans="1:14">
      <c r="A6" s="95" t="s">
        <v>581</v>
      </c>
      <c r="B6" s="95"/>
      <c r="C6" s="95"/>
      <c r="D6" s="95"/>
      <c r="E6" s="95"/>
      <c r="F6" s="95"/>
      <c r="G6" s="95"/>
      <c r="H6" s="95"/>
      <c r="I6" s="95"/>
      <c r="J6" s="95"/>
      <c r="K6" s="95"/>
      <c r="L6" s="95"/>
    </row>
    <row r="7" spans="1:14">
      <c r="A7" s="82" t="s">
        <v>626</v>
      </c>
      <c r="B7" s="82" t="s">
        <v>628</v>
      </c>
      <c r="C7" s="82"/>
      <c r="D7" s="82"/>
      <c r="E7" s="82"/>
      <c r="F7" s="82"/>
      <c r="G7" s="82"/>
      <c r="H7" s="82"/>
      <c r="I7" s="83"/>
      <c r="J7" s="83"/>
      <c r="K7"/>
      <c r="L7"/>
      <c r="M7"/>
    </row>
    <row r="8" spans="1:14">
      <c r="A8" s="82" t="s">
        <v>627</v>
      </c>
      <c r="B8" s="84">
        <v>312390002</v>
      </c>
      <c r="C8" s="82"/>
      <c r="D8" s="82"/>
      <c r="E8" s="82"/>
      <c r="F8" s="82"/>
      <c r="G8" s="82"/>
      <c r="H8" s="82"/>
      <c r="I8" s="82"/>
      <c r="J8" s="82"/>
      <c r="K8" s="82"/>
      <c r="L8" s="83"/>
      <c r="M8" s="83"/>
    </row>
    <row r="9" spans="1:14">
      <c r="A9" s="91"/>
      <c r="B9" s="91"/>
      <c r="C9" s="91"/>
      <c r="D9" s="91"/>
      <c r="E9" s="91"/>
      <c r="F9" s="91"/>
      <c r="G9" s="91"/>
      <c r="H9" s="91"/>
      <c r="I9" s="91"/>
      <c r="J9" s="91"/>
      <c r="K9" s="91"/>
      <c r="L9" s="91"/>
    </row>
    <row r="10" spans="1:14">
      <c r="A10" s="91"/>
      <c r="B10" s="91"/>
      <c r="C10" s="91"/>
      <c r="D10" s="91"/>
      <c r="E10" s="91"/>
      <c r="F10" s="91"/>
      <c r="G10" s="91"/>
      <c r="H10" s="91"/>
      <c r="I10" s="91"/>
      <c r="J10" s="91"/>
      <c r="K10" s="91"/>
      <c r="L10" s="91"/>
    </row>
    <row r="11" spans="1:14" s="1" customFormat="1" ht="28.5" customHeight="1">
      <c r="A11" s="92" t="s">
        <v>3</v>
      </c>
      <c r="B11" s="74" t="s">
        <v>4</v>
      </c>
      <c r="C11" s="75"/>
      <c r="D11" s="75"/>
      <c r="E11" s="76"/>
      <c r="F11" s="92" t="s">
        <v>8</v>
      </c>
      <c r="G11" s="93" t="s">
        <v>11</v>
      </c>
      <c r="H11" s="92" t="s">
        <v>9</v>
      </c>
      <c r="I11" s="90" t="s">
        <v>221</v>
      </c>
      <c r="J11" s="94" t="s">
        <v>10</v>
      </c>
      <c r="K11" s="90" t="s">
        <v>14</v>
      </c>
      <c r="L11" s="90" t="s">
        <v>17</v>
      </c>
    </row>
    <row r="12" spans="1:14" s="1" customFormat="1" ht="45">
      <c r="A12" s="92"/>
      <c r="B12" s="67" t="s">
        <v>5</v>
      </c>
      <c r="C12" s="67" t="s">
        <v>6</v>
      </c>
      <c r="D12" s="68" t="s">
        <v>7</v>
      </c>
      <c r="E12" s="13" t="s">
        <v>13</v>
      </c>
      <c r="F12" s="92"/>
      <c r="G12" s="93"/>
      <c r="H12" s="92"/>
      <c r="I12" s="90"/>
      <c r="J12" s="94"/>
      <c r="K12" s="90"/>
      <c r="L12" s="90"/>
      <c r="M12" s="1" t="s">
        <v>597</v>
      </c>
      <c r="N12" s="1" t="s">
        <v>598</v>
      </c>
    </row>
    <row r="13" spans="1:14" s="1" customFormat="1" ht="30">
      <c r="A13" s="14">
        <v>3</v>
      </c>
      <c r="B13" s="16" t="s">
        <v>12</v>
      </c>
      <c r="C13" s="19" t="s">
        <v>22</v>
      </c>
      <c r="D13" s="17" t="s">
        <v>273</v>
      </c>
      <c r="E13" s="18" t="s">
        <v>272</v>
      </c>
      <c r="F13" s="19" t="s">
        <v>36</v>
      </c>
      <c r="G13" s="20" t="s">
        <v>37</v>
      </c>
      <c r="H13" s="19" t="s">
        <v>58</v>
      </c>
      <c r="I13" s="25">
        <v>476280000</v>
      </c>
      <c r="J13" s="22">
        <v>0.1</v>
      </c>
      <c r="K13" s="23">
        <v>47628000</v>
      </c>
      <c r="L13" s="24" t="s">
        <v>26</v>
      </c>
      <c r="M13" s="1">
        <f t="shared" ref="M13:M38" si="0">IF(K13&gt;=500000,1,0)</f>
        <v>1</v>
      </c>
      <c r="N13" s="1" t="str">
        <f>VLOOKUP(G13,'DB cty'!$1:$1048576,3,0)</f>
        <v>CCT TX Thuận An</v>
      </c>
    </row>
    <row r="14" spans="1:14" s="1" customFormat="1" ht="30">
      <c r="A14" s="14">
        <v>8</v>
      </c>
      <c r="B14" s="15" t="s">
        <v>12</v>
      </c>
      <c r="C14" s="19" t="s">
        <v>22</v>
      </c>
      <c r="D14" s="17" t="s">
        <v>282</v>
      </c>
      <c r="E14" s="18" t="s">
        <v>279</v>
      </c>
      <c r="F14" s="19" t="s">
        <v>36</v>
      </c>
      <c r="G14" s="20" t="s">
        <v>37</v>
      </c>
      <c r="H14" s="19" t="s">
        <v>283</v>
      </c>
      <c r="I14" s="21">
        <v>672405926</v>
      </c>
      <c r="J14" s="22">
        <v>0.1</v>
      </c>
      <c r="K14" s="23">
        <v>67240593</v>
      </c>
      <c r="L14" s="24" t="s">
        <v>26</v>
      </c>
      <c r="M14" s="1">
        <f t="shared" si="0"/>
        <v>1</v>
      </c>
      <c r="N14" s="1" t="str">
        <f>VLOOKUP(G14,'DB cty'!$1:$1048576,3,0)</f>
        <v>CCT TX Thuận An</v>
      </c>
    </row>
    <row r="15" spans="1:14" s="1" customFormat="1" ht="45">
      <c r="A15" s="14">
        <v>9</v>
      </c>
      <c r="B15" s="15" t="s">
        <v>31</v>
      </c>
      <c r="C15" s="19" t="s">
        <v>69</v>
      </c>
      <c r="D15" s="17" t="s">
        <v>268</v>
      </c>
      <c r="E15" s="18" t="s">
        <v>269</v>
      </c>
      <c r="F15" s="19" t="s">
        <v>46</v>
      </c>
      <c r="G15" s="20" t="s">
        <v>47</v>
      </c>
      <c r="H15" s="19" t="s">
        <v>48</v>
      </c>
      <c r="I15" s="25">
        <v>6248000</v>
      </c>
      <c r="J15" s="22">
        <v>0.1</v>
      </c>
      <c r="K15" s="23">
        <v>624800</v>
      </c>
      <c r="L15" s="24"/>
      <c r="M15" s="1">
        <f t="shared" si="0"/>
        <v>1</v>
      </c>
      <c r="N15" s="1" t="str">
        <f>VLOOKUP(G15,'DB cty'!$1:$1048576,3,0)</f>
        <v>Cục Thuế TP Hồ Chí Minh</v>
      </c>
    </row>
    <row r="16" spans="1:14" s="1" customFormat="1" ht="45">
      <c r="A16" s="14">
        <v>10</v>
      </c>
      <c r="B16" s="16" t="s">
        <v>31</v>
      </c>
      <c r="C16" s="19" t="s">
        <v>69</v>
      </c>
      <c r="D16" s="17" t="s">
        <v>270</v>
      </c>
      <c r="E16" s="18" t="s">
        <v>269</v>
      </c>
      <c r="F16" s="19" t="s">
        <v>46</v>
      </c>
      <c r="G16" s="20" t="s">
        <v>47</v>
      </c>
      <c r="H16" s="19" t="s">
        <v>48</v>
      </c>
      <c r="I16" s="25">
        <v>6248000</v>
      </c>
      <c r="J16" s="22">
        <v>0.1</v>
      </c>
      <c r="K16" s="23">
        <v>624800</v>
      </c>
      <c r="L16" s="24"/>
      <c r="M16" s="1">
        <f t="shared" si="0"/>
        <v>1</v>
      </c>
      <c r="N16" s="1" t="str">
        <f>VLOOKUP(G16,'DB cty'!$1:$1048576,3,0)</f>
        <v>Cục Thuế TP Hồ Chí Minh</v>
      </c>
    </row>
    <row r="17" spans="1:14" s="1" customFormat="1" ht="60">
      <c r="A17" s="14">
        <v>13</v>
      </c>
      <c r="B17" s="16" t="s">
        <v>12</v>
      </c>
      <c r="C17" s="19" t="s">
        <v>22</v>
      </c>
      <c r="D17" s="17" t="s">
        <v>289</v>
      </c>
      <c r="E17" s="77">
        <v>42863</v>
      </c>
      <c r="F17" s="19" t="s">
        <v>36</v>
      </c>
      <c r="G17" s="20" t="s">
        <v>37</v>
      </c>
      <c r="H17" s="19" t="s">
        <v>290</v>
      </c>
      <c r="I17" s="25">
        <v>270608758</v>
      </c>
      <c r="J17" s="22">
        <v>0.1</v>
      </c>
      <c r="K17" s="23">
        <v>27060876</v>
      </c>
      <c r="L17" s="24" t="s">
        <v>26</v>
      </c>
      <c r="M17" s="1">
        <f t="shared" si="0"/>
        <v>1</v>
      </c>
      <c r="N17" s="1" t="str">
        <f>VLOOKUP(G17,'DB cty'!$1:$1048576,3,0)</f>
        <v>CCT TX Thuận An</v>
      </c>
    </row>
    <row r="18" spans="1:14" s="1" customFormat="1" ht="30">
      <c r="A18" s="14">
        <v>17</v>
      </c>
      <c r="B18" s="15" t="s">
        <v>12</v>
      </c>
      <c r="C18" s="19" t="s">
        <v>294</v>
      </c>
      <c r="D18" s="17" t="s">
        <v>295</v>
      </c>
      <c r="E18" s="77">
        <v>42867</v>
      </c>
      <c r="F18" s="19" t="s">
        <v>296</v>
      </c>
      <c r="G18" s="20" t="s">
        <v>297</v>
      </c>
      <c r="H18" s="19" t="s">
        <v>298</v>
      </c>
      <c r="I18" s="21">
        <v>478848000</v>
      </c>
      <c r="J18" s="22">
        <v>0.1</v>
      </c>
      <c r="K18" s="23">
        <v>47884800</v>
      </c>
      <c r="L18" s="24" t="s">
        <v>26</v>
      </c>
      <c r="M18" s="1">
        <f t="shared" si="0"/>
        <v>1</v>
      </c>
      <c r="N18" s="1" t="str">
        <f>VLOOKUP(G18,'DB cty'!$1:$1048576,3,0)</f>
        <v>Cục Thuế TP Hồ Chí Minh</v>
      </c>
    </row>
    <row r="19" spans="1:14" s="1" customFormat="1" ht="45">
      <c r="A19" s="14">
        <v>18</v>
      </c>
      <c r="B19" s="15" t="s">
        <v>31</v>
      </c>
      <c r="C19" s="19" t="s">
        <v>69</v>
      </c>
      <c r="D19" s="17" t="s">
        <v>299</v>
      </c>
      <c r="E19" s="77">
        <v>42871</v>
      </c>
      <c r="F19" s="19" t="s">
        <v>46</v>
      </c>
      <c r="G19" s="20" t="s">
        <v>47</v>
      </c>
      <c r="H19" s="19" t="s">
        <v>48</v>
      </c>
      <c r="I19" s="21">
        <v>5148000</v>
      </c>
      <c r="J19" s="22">
        <v>0.1</v>
      </c>
      <c r="K19" s="23">
        <v>514800</v>
      </c>
      <c r="L19" s="24"/>
      <c r="M19" s="1">
        <f t="shared" si="0"/>
        <v>1</v>
      </c>
      <c r="N19" s="1" t="str">
        <f>VLOOKUP(G19,'DB cty'!$1:$1048576,3,0)</f>
        <v>Cục Thuế TP Hồ Chí Minh</v>
      </c>
    </row>
    <row r="20" spans="1:14" s="1" customFormat="1" ht="45">
      <c r="A20" s="14">
        <v>19</v>
      </c>
      <c r="B20" s="15" t="s">
        <v>31</v>
      </c>
      <c r="C20" s="19" t="s">
        <v>69</v>
      </c>
      <c r="D20" s="17" t="s">
        <v>300</v>
      </c>
      <c r="E20" s="77">
        <v>42871</v>
      </c>
      <c r="F20" s="19" t="s">
        <v>46</v>
      </c>
      <c r="G20" s="20" t="s">
        <v>47</v>
      </c>
      <c r="H20" s="19" t="s">
        <v>48</v>
      </c>
      <c r="I20" s="21">
        <v>5148000</v>
      </c>
      <c r="J20" s="22">
        <v>0.1</v>
      </c>
      <c r="K20" s="23">
        <v>514800</v>
      </c>
      <c r="L20" s="24"/>
      <c r="M20" s="1">
        <f t="shared" si="0"/>
        <v>1</v>
      </c>
      <c r="N20" s="1" t="str">
        <f>VLOOKUP(G20,'DB cty'!$1:$1048576,3,0)</f>
        <v>Cục Thuế TP Hồ Chí Minh</v>
      </c>
    </row>
    <row r="21" spans="1:14" s="1" customFormat="1" ht="30">
      <c r="A21" s="14">
        <v>20</v>
      </c>
      <c r="B21" s="15" t="s">
        <v>12</v>
      </c>
      <c r="C21" s="19" t="s">
        <v>294</v>
      </c>
      <c r="D21" s="17" t="s">
        <v>301</v>
      </c>
      <c r="E21" s="77">
        <v>42871</v>
      </c>
      <c r="F21" s="19" t="s">
        <v>296</v>
      </c>
      <c r="G21" s="20" t="s">
        <v>297</v>
      </c>
      <c r="H21" s="19" t="s">
        <v>302</v>
      </c>
      <c r="I21" s="21">
        <v>5599000</v>
      </c>
      <c r="J21" s="22">
        <v>0.1</v>
      </c>
      <c r="K21" s="23">
        <v>559900</v>
      </c>
      <c r="L21" s="24"/>
      <c r="M21" s="1">
        <f t="shared" si="0"/>
        <v>1</v>
      </c>
      <c r="N21" s="1" t="str">
        <f>VLOOKUP(G21,'DB cty'!$1:$1048576,3,0)</f>
        <v>Cục Thuế TP Hồ Chí Minh</v>
      </c>
    </row>
    <row r="22" spans="1:14" s="1" customFormat="1" ht="30">
      <c r="A22" s="14">
        <v>27</v>
      </c>
      <c r="B22" s="15" t="s">
        <v>12</v>
      </c>
      <c r="C22" s="19" t="s">
        <v>22</v>
      </c>
      <c r="D22" s="17" t="s">
        <v>319</v>
      </c>
      <c r="E22" s="77">
        <v>42901</v>
      </c>
      <c r="F22" s="19" t="s">
        <v>36</v>
      </c>
      <c r="G22" s="20" t="s">
        <v>37</v>
      </c>
      <c r="H22" s="19" t="s">
        <v>58</v>
      </c>
      <c r="I22" s="21">
        <v>476280000</v>
      </c>
      <c r="J22" s="22">
        <v>0.1</v>
      </c>
      <c r="K22" s="23">
        <v>47628000</v>
      </c>
      <c r="L22" s="24" t="s">
        <v>26</v>
      </c>
      <c r="M22" s="1">
        <f t="shared" si="0"/>
        <v>1</v>
      </c>
      <c r="N22" s="1" t="str">
        <f>VLOOKUP(G22,'DB cty'!$1:$1048576,3,0)</f>
        <v>CCT TX Thuận An</v>
      </c>
    </row>
    <row r="23" spans="1:14" s="1" customFormat="1" ht="45">
      <c r="A23" s="14">
        <v>30</v>
      </c>
      <c r="B23" s="15" t="s">
        <v>31</v>
      </c>
      <c r="C23" s="19" t="s">
        <v>69</v>
      </c>
      <c r="D23" s="17" t="s">
        <v>322</v>
      </c>
      <c r="E23" s="77">
        <v>42908</v>
      </c>
      <c r="F23" s="19" t="s">
        <v>46</v>
      </c>
      <c r="G23" s="20" t="s">
        <v>47</v>
      </c>
      <c r="H23" s="19" t="s">
        <v>48</v>
      </c>
      <c r="I23" s="21">
        <v>6248000</v>
      </c>
      <c r="J23" s="22">
        <v>0.1</v>
      </c>
      <c r="K23" s="23">
        <v>624800</v>
      </c>
      <c r="L23" s="24"/>
      <c r="M23" s="1">
        <f t="shared" si="0"/>
        <v>1</v>
      </c>
      <c r="N23" s="1" t="str">
        <f>VLOOKUP(G23,'DB cty'!$1:$1048576,3,0)</f>
        <v>Cục Thuế TP Hồ Chí Minh</v>
      </c>
    </row>
    <row r="24" spans="1:14" s="1" customFormat="1" ht="30">
      <c r="A24" s="14">
        <v>33</v>
      </c>
      <c r="B24" s="15" t="s">
        <v>49</v>
      </c>
      <c r="C24" s="19" t="s">
        <v>326</v>
      </c>
      <c r="D24" s="17" t="s">
        <v>327</v>
      </c>
      <c r="E24" s="77">
        <v>43028</v>
      </c>
      <c r="F24" s="19" t="s">
        <v>328</v>
      </c>
      <c r="G24" s="20" t="s">
        <v>329</v>
      </c>
      <c r="H24" s="19" t="s">
        <v>330</v>
      </c>
      <c r="I24" s="21">
        <v>14441100</v>
      </c>
      <c r="J24" s="22">
        <v>0.1</v>
      </c>
      <c r="K24" s="23">
        <v>1444110</v>
      </c>
      <c r="L24" s="24" t="s">
        <v>26</v>
      </c>
      <c r="M24" s="1">
        <f t="shared" si="0"/>
        <v>1</v>
      </c>
      <c r="N24" s="1" t="str">
        <f>VLOOKUP(G24,'DB cty'!$1:$1048576,3,0)</f>
        <v>Cục Thuế tỉnh Hưng Yên</v>
      </c>
    </row>
    <row r="25" spans="1:14" s="1" customFormat="1" ht="30">
      <c r="A25" s="14">
        <v>36</v>
      </c>
      <c r="B25" s="15" t="s">
        <v>12</v>
      </c>
      <c r="C25" s="19" t="s">
        <v>22</v>
      </c>
      <c r="D25" s="17" t="s">
        <v>332</v>
      </c>
      <c r="E25" s="77">
        <v>43075</v>
      </c>
      <c r="F25" s="19" t="s">
        <v>36</v>
      </c>
      <c r="G25" s="20" t="s">
        <v>37</v>
      </c>
      <c r="H25" s="19" t="s">
        <v>58</v>
      </c>
      <c r="I25" s="21">
        <v>476280000</v>
      </c>
      <c r="J25" s="22">
        <v>0.1</v>
      </c>
      <c r="K25" s="23">
        <v>47628000</v>
      </c>
      <c r="L25" s="24" t="s">
        <v>26</v>
      </c>
      <c r="M25" s="1">
        <f t="shared" si="0"/>
        <v>1</v>
      </c>
      <c r="N25" s="1" t="str">
        <f>VLOOKUP(G25,'DB cty'!$1:$1048576,3,0)</f>
        <v>CCT TX Thuận An</v>
      </c>
    </row>
    <row r="26" spans="1:14" s="1" customFormat="1" ht="30">
      <c r="A26" s="14">
        <v>38</v>
      </c>
      <c r="B26" s="15" t="s">
        <v>12</v>
      </c>
      <c r="C26" s="19" t="s">
        <v>92</v>
      </c>
      <c r="D26" s="17" t="s">
        <v>93</v>
      </c>
      <c r="E26" s="77">
        <v>43081</v>
      </c>
      <c r="F26" s="19" t="s">
        <v>94</v>
      </c>
      <c r="G26" s="20" t="s">
        <v>95</v>
      </c>
      <c r="H26" s="19" t="s">
        <v>335</v>
      </c>
      <c r="I26" s="21">
        <v>425580000</v>
      </c>
      <c r="J26" s="22">
        <v>0.1</v>
      </c>
      <c r="K26" s="23">
        <v>42558000</v>
      </c>
      <c r="L26" s="24" t="s">
        <v>26</v>
      </c>
      <c r="M26" s="1">
        <f t="shared" si="0"/>
        <v>1</v>
      </c>
      <c r="N26" s="1" t="str">
        <f>VLOOKUP(G26,'DB cty'!$1:$1048576,3,0)</f>
        <v>CCT Huyện Đạ Huoai</v>
      </c>
    </row>
    <row r="27" spans="1:14" ht="90">
      <c r="A27" s="14">
        <v>39</v>
      </c>
      <c r="B27" s="15" t="s">
        <v>12</v>
      </c>
      <c r="C27" s="19" t="s">
        <v>294</v>
      </c>
      <c r="D27" s="17" t="s">
        <v>336</v>
      </c>
      <c r="E27" s="77">
        <v>43084</v>
      </c>
      <c r="F27" s="19" t="s">
        <v>296</v>
      </c>
      <c r="G27" s="20" t="s">
        <v>297</v>
      </c>
      <c r="H27" s="19" t="s">
        <v>337</v>
      </c>
      <c r="I27" s="21">
        <v>274356000</v>
      </c>
      <c r="J27" s="22">
        <v>0.1</v>
      </c>
      <c r="K27" s="23">
        <v>27435600</v>
      </c>
      <c r="L27" s="24" t="s">
        <v>26</v>
      </c>
      <c r="M27" s="1">
        <f t="shared" si="0"/>
        <v>1</v>
      </c>
      <c r="N27" s="1" t="str">
        <f>VLOOKUP(G27,'DB cty'!$1:$1048576,3,0)</f>
        <v>Cục Thuế TP Hồ Chí Minh</v>
      </c>
    </row>
    <row r="28" spans="1:14" ht="45">
      <c r="A28" s="14">
        <v>40</v>
      </c>
      <c r="B28" s="15" t="s">
        <v>96</v>
      </c>
      <c r="C28" s="19" t="s">
        <v>69</v>
      </c>
      <c r="D28" s="17" t="s">
        <v>338</v>
      </c>
      <c r="E28" s="77">
        <v>43088</v>
      </c>
      <c r="F28" s="19" t="s">
        <v>46</v>
      </c>
      <c r="G28" s="20" t="s">
        <v>47</v>
      </c>
      <c r="H28" s="19" t="s">
        <v>48</v>
      </c>
      <c r="I28" s="21">
        <v>5808000</v>
      </c>
      <c r="J28" s="22">
        <v>0.1</v>
      </c>
      <c r="K28" s="23">
        <v>580800</v>
      </c>
      <c r="L28" s="24"/>
      <c r="M28" s="1">
        <f t="shared" si="0"/>
        <v>1</v>
      </c>
      <c r="N28" s="1" t="str">
        <f>VLOOKUP(G28,'DB cty'!$1:$1048576,3,0)</f>
        <v>Cục Thuế TP Hồ Chí Minh</v>
      </c>
    </row>
    <row r="29" spans="1:14" ht="45">
      <c r="A29" s="14">
        <v>41</v>
      </c>
      <c r="B29" s="15" t="s">
        <v>96</v>
      </c>
      <c r="C29" s="19" t="s">
        <v>69</v>
      </c>
      <c r="D29" s="17" t="s">
        <v>339</v>
      </c>
      <c r="E29" s="77">
        <v>43088</v>
      </c>
      <c r="F29" s="19" t="s">
        <v>46</v>
      </c>
      <c r="G29" s="20" t="s">
        <v>47</v>
      </c>
      <c r="H29" s="19" t="s">
        <v>48</v>
      </c>
      <c r="I29" s="21">
        <v>7188000</v>
      </c>
      <c r="J29" s="22">
        <v>0.1</v>
      </c>
      <c r="K29" s="23">
        <v>718800</v>
      </c>
      <c r="L29" s="24"/>
      <c r="M29" s="1">
        <f t="shared" si="0"/>
        <v>1</v>
      </c>
      <c r="N29" s="1" t="str">
        <f>VLOOKUP(G29,'DB cty'!$1:$1048576,3,0)</f>
        <v>Cục Thuế TP Hồ Chí Minh</v>
      </c>
    </row>
    <row r="30" spans="1:14" s="1" customFormat="1" ht="45">
      <c r="A30" s="14">
        <v>42</v>
      </c>
      <c r="B30" s="15" t="s">
        <v>31</v>
      </c>
      <c r="C30" s="19" t="s">
        <v>69</v>
      </c>
      <c r="D30" s="17" t="s">
        <v>340</v>
      </c>
      <c r="E30" s="77">
        <v>43088</v>
      </c>
      <c r="F30" s="19" t="s">
        <v>311</v>
      </c>
      <c r="G30" s="20" t="s">
        <v>312</v>
      </c>
      <c r="H30" s="19" t="s">
        <v>48</v>
      </c>
      <c r="I30" s="21">
        <v>5180000</v>
      </c>
      <c r="J30" s="22">
        <v>0.1</v>
      </c>
      <c r="K30" s="23">
        <v>518000</v>
      </c>
      <c r="L30" s="24"/>
      <c r="M30" s="1">
        <f t="shared" si="0"/>
        <v>1</v>
      </c>
      <c r="N30" s="1" t="str">
        <f>VLOOKUP(G30,'DB cty'!$1:$1048576,3,0)</f>
        <v>Cục Thuế TP Hồ Chí Minh</v>
      </c>
    </row>
    <row r="31" spans="1:14">
      <c r="A31" s="14">
        <v>48</v>
      </c>
      <c r="B31" s="15" t="s">
        <v>49</v>
      </c>
      <c r="C31" s="19" t="s">
        <v>114</v>
      </c>
      <c r="D31" s="20" t="s">
        <v>115</v>
      </c>
      <c r="E31" s="77">
        <v>43104</v>
      </c>
      <c r="F31" s="19" t="s">
        <v>64</v>
      </c>
      <c r="G31" s="20" t="s">
        <v>65</v>
      </c>
      <c r="H31" s="16" t="s">
        <v>116</v>
      </c>
      <c r="I31" s="21">
        <v>224458400</v>
      </c>
      <c r="J31" s="26">
        <v>0.1</v>
      </c>
      <c r="K31" s="23">
        <v>22445840</v>
      </c>
      <c r="L31" s="24" t="s">
        <v>26</v>
      </c>
      <c r="M31" s="1">
        <f t="shared" si="0"/>
        <v>1</v>
      </c>
      <c r="N31" s="1" t="str">
        <f>VLOOKUP(G31,'DB cty'!$1:$1048576,3,0)</f>
        <v>CCT Quận 6</v>
      </c>
    </row>
    <row r="32" spans="1:14">
      <c r="A32" s="14">
        <v>50</v>
      </c>
      <c r="B32" s="15" t="s">
        <v>12</v>
      </c>
      <c r="C32" s="19" t="s">
        <v>120</v>
      </c>
      <c r="D32" s="20" t="s">
        <v>93</v>
      </c>
      <c r="E32" s="77">
        <v>43105</v>
      </c>
      <c r="F32" s="19" t="s">
        <v>121</v>
      </c>
      <c r="G32" s="20" t="s">
        <v>122</v>
      </c>
      <c r="H32" s="16" t="s">
        <v>123</v>
      </c>
      <c r="I32" s="21">
        <v>196041600</v>
      </c>
      <c r="J32" s="26">
        <v>0.1</v>
      </c>
      <c r="K32" s="23">
        <v>19604160</v>
      </c>
      <c r="L32" s="24" t="s">
        <v>26</v>
      </c>
      <c r="M32" s="1">
        <f t="shared" si="0"/>
        <v>1</v>
      </c>
      <c r="N32" s="1" t="str">
        <f>VLOOKUP(G32,'DB cty'!$1:$1048576,3,0)</f>
        <v>Cục Thuế tỉnh Đồng Nai</v>
      </c>
    </row>
    <row r="33" spans="1:14" ht="45">
      <c r="A33" s="14">
        <v>53</v>
      </c>
      <c r="B33" s="15" t="s">
        <v>96</v>
      </c>
      <c r="C33" s="19" t="s">
        <v>69</v>
      </c>
      <c r="D33" s="17" t="s">
        <v>128</v>
      </c>
      <c r="E33" s="77">
        <v>43111</v>
      </c>
      <c r="F33" s="19" t="s">
        <v>46</v>
      </c>
      <c r="G33" s="20" t="s">
        <v>47</v>
      </c>
      <c r="H33" s="19" t="s">
        <v>48</v>
      </c>
      <c r="I33" s="21">
        <v>5808000</v>
      </c>
      <c r="J33" s="26">
        <v>0.1</v>
      </c>
      <c r="K33" s="23">
        <v>580800</v>
      </c>
      <c r="L33" s="24" t="s">
        <v>26</v>
      </c>
      <c r="M33" s="1">
        <f t="shared" si="0"/>
        <v>1</v>
      </c>
      <c r="N33" s="1" t="str">
        <f>VLOOKUP(G33,'DB cty'!$1:$1048576,3,0)</f>
        <v>Cục Thuế TP Hồ Chí Minh</v>
      </c>
    </row>
    <row r="34" spans="1:14">
      <c r="A34" s="14">
        <v>55</v>
      </c>
      <c r="B34" s="15" t="s">
        <v>12</v>
      </c>
      <c r="C34" s="19" t="s">
        <v>22</v>
      </c>
      <c r="D34" s="20" t="s">
        <v>129</v>
      </c>
      <c r="E34" s="77">
        <v>43111</v>
      </c>
      <c r="F34" s="19" t="s">
        <v>36</v>
      </c>
      <c r="G34" s="20" t="s">
        <v>37</v>
      </c>
      <c r="H34" s="16" t="s">
        <v>58</v>
      </c>
      <c r="I34" s="21">
        <v>476280000</v>
      </c>
      <c r="J34" s="26">
        <v>0.1</v>
      </c>
      <c r="K34" s="23">
        <v>47628000</v>
      </c>
      <c r="L34" s="24" t="s">
        <v>26</v>
      </c>
      <c r="M34" s="1">
        <f t="shared" si="0"/>
        <v>1</v>
      </c>
      <c r="N34" s="1" t="str">
        <f>VLOOKUP(G34,'DB cty'!$1:$1048576,3,0)</f>
        <v>CCT TX Thuận An</v>
      </c>
    </row>
    <row r="35" spans="1:14" ht="45">
      <c r="A35" s="14">
        <v>58</v>
      </c>
      <c r="B35" s="15" t="s">
        <v>96</v>
      </c>
      <c r="C35" s="19" t="s">
        <v>69</v>
      </c>
      <c r="D35" s="17" t="s">
        <v>141</v>
      </c>
      <c r="E35" s="77">
        <v>43123</v>
      </c>
      <c r="F35" s="19" t="s">
        <v>46</v>
      </c>
      <c r="G35" s="20" t="s">
        <v>47</v>
      </c>
      <c r="H35" s="19" t="s">
        <v>48</v>
      </c>
      <c r="I35" s="21">
        <v>7188000</v>
      </c>
      <c r="J35" s="26">
        <v>0.1</v>
      </c>
      <c r="K35" s="23">
        <v>718800</v>
      </c>
      <c r="L35" s="24" t="s">
        <v>26</v>
      </c>
      <c r="M35" s="1">
        <f t="shared" si="0"/>
        <v>1</v>
      </c>
      <c r="N35" s="1" t="str">
        <f>VLOOKUP(G35,'DB cty'!$1:$1048576,3,0)</f>
        <v>Cục Thuế TP Hồ Chí Minh</v>
      </c>
    </row>
    <row r="36" spans="1:14">
      <c r="A36" s="14">
        <v>60</v>
      </c>
      <c r="B36" s="15" t="s">
        <v>12</v>
      </c>
      <c r="C36" s="19" t="s">
        <v>22</v>
      </c>
      <c r="D36" s="20" t="s">
        <v>142</v>
      </c>
      <c r="E36" s="77">
        <v>43124</v>
      </c>
      <c r="F36" s="19" t="s">
        <v>36</v>
      </c>
      <c r="G36" s="20" t="s">
        <v>37</v>
      </c>
      <c r="H36" s="16" t="s">
        <v>58</v>
      </c>
      <c r="I36" s="21">
        <v>476280000</v>
      </c>
      <c r="J36" s="26">
        <v>0.1</v>
      </c>
      <c r="K36" s="23">
        <v>47628000</v>
      </c>
      <c r="L36" s="24" t="s">
        <v>26</v>
      </c>
      <c r="M36" s="1">
        <f t="shared" si="0"/>
        <v>1</v>
      </c>
      <c r="N36" s="1" t="str">
        <f>VLOOKUP(G36,'DB cty'!$1:$1048576,3,0)</f>
        <v>CCT TX Thuận An</v>
      </c>
    </row>
    <row r="37" spans="1:14">
      <c r="A37" s="14">
        <v>63</v>
      </c>
      <c r="B37" s="15" t="s">
        <v>12</v>
      </c>
      <c r="C37" s="19" t="s">
        <v>144</v>
      </c>
      <c r="D37" s="20" t="s">
        <v>145</v>
      </c>
      <c r="E37" s="77">
        <v>43128</v>
      </c>
      <c r="F37" s="19" t="s">
        <v>146</v>
      </c>
      <c r="G37" s="20" t="s">
        <v>147</v>
      </c>
      <c r="H37" s="16" t="s">
        <v>148</v>
      </c>
      <c r="I37" s="21">
        <v>47880000</v>
      </c>
      <c r="J37" s="26">
        <v>0.1</v>
      </c>
      <c r="K37" s="23">
        <v>4788000</v>
      </c>
      <c r="L37" s="24" t="s">
        <v>26</v>
      </c>
      <c r="M37" s="1">
        <f t="shared" si="0"/>
        <v>1</v>
      </c>
      <c r="N37" s="1" t="str">
        <f>VLOOKUP(G37,'DB cty'!$1:$1048576,3,0)</f>
        <v>CCT Quận 12</v>
      </c>
    </row>
    <row r="38" spans="1:14" ht="30">
      <c r="A38" s="14">
        <v>65</v>
      </c>
      <c r="B38" s="15" t="s">
        <v>12</v>
      </c>
      <c r="C38" s="19" t="s">
        <v>43</v>
      </c>
      <c r="D38" s="17" t="s">
        <v>163</v>
      </c>
      <c r="E38" s="77">
        <v>43131</v>
      </c>
      <c r="F38" s="19" t="s">
        <v>44</v>
      </c>
      <c r="G38" s="20" t="s">
        <v>45</v>
      </c>
      <c r="H38" s="19" t="s">
        <v>75</v>
      </c>
      <c r="I38" s="21">
        <v>7860000</v>
      </c>
      <c r="J38" s="26">
        <v>0.1</v>
      </c>
      <c r="K38" s="23">
        <v>786000</v>
      </c>
      <c r="L38" s="24" t="s">
        <v>26</v>
      </c>
      <c r="M38" s="1">
        <f t="shared" si="0"/>
        <v>1</v>
      </c>
      <c r="N38" s="1" t="str">
        <f>VLOOKUP(G38,'DB cty'!$1:$1048576,3,0)</f>
        <v>CCT Thị xã Tân Uyên</v>
      </c>
    </row>
    <row r="39" spans="1:14">
      <c r="A39" s="14">
        <v>66</v>
      </c>
      <c r="B39" s="15" t="s">
        <v>12</v>
      </c>
      <c r="C39" s="19" t="s">
        <v>92</v>
      </c>
      <c r="D39" s="17" t="s">
        <v>167</v>
      </c>
      <c r="E39" s="77">
        <v>43134</v>
      </c>
      <c r="F39" s="19" t="s">
        <v>94</v>
      </c>
      <c r="G39" s="20" t="s">
        <v>95</v>
      </c>
      <c r="H39" s="16" t="s">
        <v>259</v>
      </c>
      <c r="I39" s="21">
        <v>201518900</v>
      </c>
      <c r="J39" s="26">
        <v>0.1</v>
      </c>
      <c r="K39" s="23">
        <v>20151890</v>
      </c>
      <c r="L39" s="24" t="s">
        <v>26</v>
      </c>
      <c r="M39" s="1">
        <f t="shared" ref="M39:M48" si="1">IF(K39&gt;=500000,1,0)</f>
        <v>1</v>
      </c>
      <c r="N39" s="1" t="str">
        <f>VLOOKUP(G39,'DB cty'!$1:$1048576,3,0)</f>
        <v>CCT Huyện Đạ Huoai</v>
      </c>
    </row>
    <row r="40" spans="1:14" ht="45">
      <c r="A40" s="14">
        <v>67</v>
      </c>
      <c r="B40" s="15" t="s">
        <v>176</v>
      </c>
      <c r="C40" s="19" t="s">
        <v>177</v>
      </c>
      <c r="D40" s="17" t="s">
        <v>178</v>
      </c>
      <c r="E40" s="77">
        <v>43139</v>
      </c>
      <c r="F40" s="19" t="s">
        <v>46</v>
      </c>
      <c r="G40" s="20" t="s">
        <v>47</v>
      </c>
      <c r="H40" s="19" t="s">
        <v>48</v>
      </c>
      <c r="I40" s="21">
        <v>7188000</v>
      </c>
      <c r="J40" s="26">
        <v>0.1</v>
      </c>
      <c r="K40" s="23">
        <v>718800</v>
      </c>
      <c r="L40" s="24" t="s">
        <v>26</v>
      </c>
      <c r="M40" s="1">
        <f t="shared" si="1"/>
        <v>1</v>
      </c>
      <c r="N40" s="1" t="str">
        <f>VLOOKUP(G40,'DB cty'!$1:$1048576,3,0)</f>
        <v>Cục Thuế TP Hồ Chí Minh</v>
      </c>
    </row>
    <row r="41" spans="1:14" ht="45">
      <c r="A41" s="14">
        <v>68</v>
      </c>
      <c r="B41" s="15" t="s">
        <v>176</v>
      </c>
      <c r="C41" s="19" t="s">
        <v>177</v>
      </c>
      <c r="D41" s="17" t="s">
        <v>179</v>
      </c>
      <c r="E41" s="77">
        <v>43139</v>
      </c>
      <c r="F41" s="19" t="s">
        <v>46</v>
      </c>
      <c r="G41" s="20" t="s">
        <v>47</v>
      </c>
      <c r="H41" s="19" t="s">
        <v>48</v>
      </c>
      <c r="I41" s="21">
        <v>7188000</v>
      </c>
      <c r="J41" s="26">
        <v>0.1</v>
      </c>
      <c r="K41" s="23">
        <v>718800</v>
      </c>
      <c r="L41" s="24" t="s">
        <v>26</v>
      </c>
      <c r="M41" s="1">
        <f t="shared" si="1"/>
        <v>1</v>
      </c>
      <c r="N41" s="1" t="str">
        <f>VLOOKUP(G41,'DB cty'!$1:$1048576,3,0)</f>
        <v>Cục Thuế TP Hồ Chí Minh</v>
      </c>
    </row>
    <row r="42" spans="1:14" ht="30">
      <c r="A42" s="14">
        <v>71</v>
      </c>
      <c r="B42" s="15" t="s">
        <v>49</v>
      </c>
      <c r="C42" s="57" t="s">
        <v>197</v>
      </c>
      <c r="D42" s="20" t="s">
        <v>195</v>
      </c>
      <c r="E42" s="77">
        <v>43160</v>
      </c>
      <c r="F42" s="19" t="s">
        <v>196</v>
      </c>
      <c r="G42" s="20" t="s">
        <v>198</v>
      </c>
      <c r="H42" s="16" t="s">
        <v>220</v>
      </c>
      <c r="I42" s="21">
        <v>8150000</v>
      </c>
      <c r="J42" s="26">
        <v>0.1</v>
      </c>
      <c r="K42" s="23">
        <v>815000</v>
      </c>
      <c r="L42" s="24" t="s">
        <v>26</v>
      </c>
      <c r="M42" s="1">
        <f t="shared" si="1"/>
        <v>1</v>
      </c>
      <c r="N42" s="1" t="str">
        <f>VLOOKUP(G42,'DB cty'!$1:$1048576,3,0)</f>
        <v>CCT TX Thuận An</v>
      </c>
    </row>
    <row r="43" spans="1:14" ht="60">
      <c r="A43" s="14">
        <v>73</v>
      </c>
      <c r="B43" s="15" t="s">
        <v>12</v>
      </c>
      <c r="C43" s="57" t="s">
        <v>22</v>
      </c>
      <c r="D43" s="28" t="s">
        <v>207</v>
      </c>
      <c r="E43" s="78">
        <v>43167</v>
      </c>
      <c r="F43" s="30" t="s">
        <v>36</v>
      </c>
      <c r="G43" s="31" t="s">
        <v>37</v>
      </c>
      <c r="H43" s="30" t="s">
        <v>208</v>
      </c>
      <c r="I43" s="32">
        <v>476280000</v>
      </c>
      <c r="J43" s="26">
        <v>0.1</v>
      </c>
      <c r="K43" s="34">
        <v>47628000</v>
      </c>
      <c r="L43" s="24" t="s">
        <v>26</v>
      </c>
      <c r="M43" s="1">
        <f t="shared" si="1"/>
        <v>1</v>
      </c>
      <c r="N43" s="1" t="str">
        <f>VLOOKUP(G43,'DB cty'!$1:$1048576,3,0)</f>
        <v>CCT TX Thuận An</v>
      </c>
    </row>
    <row r="44" spans="1:14" ht="45">
      <c r="A44" s="14">
        <v>76</v>
      </c>
      <c r="B44" s="15" t="s">
        <v>176</v>
      </c>
      <c r="C44" s="57" t="s">
        <v>177</v>
      </c>
      <c r="D44" s="28" t="s">
        <v>218</v>
      </c>
      <c r="E44" s="78">
        <v>43174</v>
      </c>
      <c r="F44" s="30" t="s">
        <v>219</v>
      </c>
      <c r="G44" s="31" t="s">
        <v>47</v>
      </c>
      <c r="H44" s="19" t="s">
        <v>48</v>
      </c>
      <c r="I44" s="32">
        <v>7188000</v>
      </c>
      <c r="J44" s="26">
        <v>0.1</v>
      </c>
      <c r="K44" s="34">
        <v>718800</v>
      </c>
      <c r="L44" s="24"/>
      <c r="M44" s="1">
        <f t="shared" si="1"/>
        <v>1</v>
      </c>
      <c r="N44" s="1" t="str">
        <f>VLOOKUP(G44,'DB cty'!$1:$1048576,3,0)</f>
        <v>Cục Thuế TP Hồ Chí Minh</v>
      </c>
    </row>
    <row r="45" spans="1:14" ht="45">
      <c r="A45" s="24">
        <v>3</v>
      </c>
      <c r="B45" s="15" t="s">
        <v>12</v>
      </c>
      <c r="C45" s="19" t="s">
        <v>356</v>
      </c>
      <c r="D45" s="17" t="s">
        <v>357</v>
      </c>
      <c r="E45" s="77">
        <v>42829</v>
      </c>
      <c r="F45" s="19" t="s">
        <v>81</v>
      </c>
      <c r="G45" s="20" t="s">
        <v>21</v>
      </c>
      <c r="H45" s="19" t="s">
        <v>358</v>
      </c>
      <c r="I45" s="21">
        <v>21315045</v>
      </c>
      <c r="J45" s="22">
        <v>0.1</v>
      </c>
      <c r="K45" s="23">
        <v>2131505</v>
      </c>
      <c r="L45" s="24" t="s">
        <v>26</v>
      </c>
      <c r="M45" s="1">
        <f t="shared" si="1"/>
        <v>1</v>
      </c>
      <c r="N45" s="1" t="str">
        <f>VLOOKUP(G45,'DB cty'!$1:$1048576,3,0)</f>
        <v>Cục Thuế TP Hồ Chí Minh</v>
      </c>
    </row>
    <row r="46" spans="1:14" ht="45">
      <c r="A46" s="24">
        <v>17</v>
      </c>
      <c r="B46" s="15" t="s">
        <v>12</v>
      </c>
      <c r="C46" s="19" t="s">
        <v>356</v>
      </c>
      <c r="D46" s="17" t="s">
        <v>383</v>
      </c>
      <c r="E46" s="77">
        <v>42860</v>
      </c>
      <c r="F46" s="19" t="s">
        <v>81</v>
      </c>
      <c r="G46" s="20" t="s">
        <v>21</v>
      </c>
      <c r="H46" s="19" t="s">
        <v>384</v>
      </c>
      <c r="I46" s="21">
        <v>21315045</v>
      </c>
      <c r="J46" s="22">
        <v>0.1</v>
      </c>
      <c r="K46" s="23">
        <v>2131505</v>
      </c>
      <c r="L46" s="24" t="s">
        <v>26</v>
      </c>
      <c r="M46" s="1">
        <f t="shared" si="1"/>
        <v>1</v>
      </c>
      <c r="N46" s="1" t="str">
        <f>VLOOKUP(G46,'DB cty'!$1:$1048576,3,0)</f>
        <v>Cục Thuế TP Hồ Chí Minh</v>
      </c>
    </row>
    <row r="47" spans="1:14" ht="30">
      <c r="A47" s="24">
        <v>18</v>
      </c>
      <c r="B47" s="15" t="s">
        <v>305</v>
      </c>
      <c r="C47" s="19" t="s">
        <v>385</v>
      </c>
      <c r="D47" s="17" t="s">
        <v>386</v>
      </c>
      <c r="E47" s="77">
        <v>42860</v>
      </c>
      <c r="F47" s="19" t="s">
        <v>387</v>
      </c>
      <c r="G47" s="20" t="s">
        <v>388</v>
      </c>
      <c r="H47" s="19" t="s">
        <v>389</v>
      </c>
      <c r="I47" s="21">
        <v>8491900</v>
      </c>
      <c r="J47" s="22">
        <v>0.1</v>
      </c>
      <c r="K47" s="23">
        <v>849190</v>
      </c>
      <c r="L47" s="24"/>
      <c r="M47" s="1">
        <f t="shared" si="1"/>
        <v>1</v>
      </c>
      <c r="N47" s="1" t="str">
        <f>VLOOKUP(G47,'DB cty'!$1:$1048576,3,0)</f>
        <v>Cục Thuế TP Hồ Chí Minh</v>
      </c>
    </row>
    <row r="48" spans="1:14" ht="45">
      <c r="A48" s="24">
        <v>32</v>
      </c>
      <c r="B48" s="15" t="s">
        <v>12</v>
      </c>
      <c r="C48" s="19" t="s">
        <v>356</v>
      </c>
      <c r="D48" s="17" t="s">
        <v>404</v>
      </c>
      <c r="E48" s="77">
        <v>42891</v>
      </c>
      <c r="F48" s="19" t="s">
        <v>81</v>
      </c>
      <c r="G48" s="20" t="s">
        <v>21</v>
      </c>
      <c r="H48" s="19" t="s">
        <v>405</v>
      </c>
      <c r="I48" s="21">
        <v>21315045</v>
      </c>
      <c r="J48" s="22">
        <v>0.1</v>
      </c>
      <c r="K48" s="23">
        <v>2131505</v>
      </c>
      <c r="L48" s="24" t="s">
        <v>26</v>
      </c>
      <c r="M48" s="1">
        <f t="shared" si="1"/>
        <v>1</v>
      </c>
      <c r="N48" s="1" t="str">
        <f>VLOOKUP(G48,'DB cty'!$1:$1048576,3,0)</f>
        <v>Cục Thuế TP Hồ Chí Minh</v>
      </c>
    </row>
    <row r="49" spans="1:14" ht="45">
      <c r="A49" s="24">
        <v>54</v>
      </c>
      <c r="B49" s="15" t="s">
        <v>49</v>
      </c>
      <c r="C49" s="19" t="s">
        <v>82</v>
      </c>
      <c r="D49" s="17" t="s">
        <v>434</v>
      </c>
      <c r="E49" s="77">
        <v>42926</v>
      </c>
      <c r="F49" s="19" t="s">
        <v>81</v>
      </c>
      <c r="G49" s="20" t="s">
        <v>21</v>
      </c>
      <c r="H49" s="19" t="s">
        <v>435</v>
      </c>
      <c r="I49" s="21">
        <v>21315045</v>
      </c>
      <c r="J49" s="22">
        <v>0.1</v>
      </c>
      <c r="K49" s="23">
        <v>2131505</v>
      </c>
      <c r="L49" s="24" t="s">
        <v>26</v>
      </c>
      <c r="M49" s="1">
        <f t="shared" ref="M49:M53" si="2">IF(K49&gt;=500000,1,0)</f>
        <v>1</v>
      </c>
      <c r="N49" s="1" t="str">
        <f>VLOOKUP(G49,'DB cty'!$1:$1048576,3,0)</f>
        <v>Cục Thuế TP Hồ Chí Minh</v>
      </c>
    </row>
    <row r="50" spans="1:14" ht="45">
      <c r="A50" s="24">
        <v>63</v>
      </c>
      <c r="B50" s="15" t="s">
        <v>49</v>
      </c>
      <c r="C50" s="19" t="s">
        <v>82</v>
      </c>
      <c r="D50" s="17" t="s">
        <v>447</v>
      </c>
      <c r="E50" s="77">
        <v>42956</v>
      </c>
      <c r="F50" s="19" t="s">
        <v>81</v>
      </c>
      <c r="G50" s="20" t="s">
        <v>21</v>
      </c>
      <c r="H50" s="19" t="s">
        <v>448</v>
      </c>
      <c r="I50" s="21">
        <v>21315045</v>
      </c>
      <c r="J50" s="22">
        <v>0.1</v>
      </c>
      <c r="K50" s="23">
        <v>2131505</v>
      </c>
      <c r="L50" s="24" t="s">
        <v>26</v>
      </c>
      <c r="M50" s="1">
        <f t="shared" si="2"/>
        <v>1</v>
      </c>
      <c r="N50" s="1" t="str">
        <f>VLOOKUP(G50,'DB cty'!$1:$1048576,3,0)</f>
        <v>Cục Thuế TP Hồ Chí Minh</v>
      </c>
    </row>
    <row r="51" spans="1:14" ht="45">
      <c r="A51" s="24">
        <v>79</v>
      </c>
      <c r="B51" s="15" t="s">
        <v>49</v>
      </c>
      <c r="C51" s="19" t="s">
        <v>82</v>
      </c>
      <c r="D51" s="17" t="s">
        <v>466</v>
      </c>
      <c r="E51" s="77">
        <v>42991</v>
      </c>
      <c r="F51" s="19" t="s">
        <v>81</v>
      </c>
      <c r="G51" s="20" t="s">
        <v>21</v>
      </c>
      <c r="H51" s="19" t="s">
        <v>467</v>
      </c>
      <c r="I51" s="21">
        <v>21315045</v>
      </c>
      <c r="J51" s="22">
        <v>0.1</v>
      </c>
      <c r="K51" s="23">
        <v>2131505</v>
      </c>
      <c r="L51" s="24" t="s">
        <v>26</v>
      </c>
      <c r="M51" s="1">
        <f t="shared" si="2"/>
        <v>1</v>
      </c>
      <c r="N51" s="1" t="str">
        <f>VLOOKUP(G51,'DB cty'!$1:$1048576,3,0)</f>
        <v>Cục Thuế TP Hồ Chí Minh</v>
      </c>
    </row>
    <row r="52" spans="1:14" ht="45">
      <c r="A52" s="24">
        <v>94</v>
      </c>
      <c r="B52" s="15" t="s">
        <v>49</v>
      </c>
      <c r="C52" s="19" t="s">
        <v>82</v>
      </c>
      <c r="D52" s="17" t="s">
        <v>486</v>
      </c>
      <c r="E52" s="77">
        <v>43017</v>
      </c>
      <c r="F52" s="19" t="s">
        <v>81</v>
      </c>
      <c r="G52" s="20" t="s">
        <v>21</v>
      </c>
      <c r="H52" s="19" t="s">
        <v>487</v>
      </c>
      <c r="I52" s="21">
        <v>21615836</v>
      </c>
      <c r="J52" s="22">
        <v>0.1</v>
      </c>
      <c r="K52" s="23">
        <v>2161584</v>
      </c>
      <c r="L52" s="24" t="s">
        <v>26</v>
      </c>
      <c r="M52" s="1">
        <f t="shared" si="2"/>
        <v>1</v>
      </c>
      <c r="N52" s="1" t="str">
        <f>VLOOKUP(G52,'DB cty'!$1:$1048576,3,0)</f>
        <v>Cục Thuế TP Hồ Chí Minh</v>
      </c>
    </row>
    <row r="53" spans="1:14" ht="45">
      <c r="A53" s="24">
        <v>110</v>
      </c>
      <c r="B53" s="15" t="s">
        <v>49</v>
      </c>
      <c r="C53" s="19" t="s">
        <v>82</v>
      </c>
      <c r="D53" s="17" t="s">
        <v>509</v>
      </c>
      <c r="E53" s="77">
        <v>43049</v>
      </c>
      <c r="F53" s="19" t="s">
        <v>81</v>
      </c>
      <c r="G53" s="20" t="s">
        <v>21</v>
      </c>
      <c r="H53" s="19" t="s">
        <v>510</v>
      </c>
      <c r="I53" s="21">
        <v>21615836</v>
      </c>
      <c r="J53" s="22">
        <v>0.1</v>
      </c>
      <c r="K53" s="23">
        <v>2161584</v>
      </c>
      <c r="L53" s="24" t="s">
        <v>26</v>
      </c>
      <c r="M53" s="1">
        <f t="shared" si="2"/>
        <v>1</v>
      </c>
      <c r="N53" s="1" t="str">
        <f>VLOOKUP(G53,'DB cty'!$1:$1048576,3,0)</f>
        <v>Cục Thuế TP Hồ Chí Minh</v>
      </c>
    </row>
    <row r="54" spans="1:14" ht="45">
      <c r="A54" s="24">
        <v>126</v>
      </c>
      <c r="B54" s="15" t="s">
        <v>49</v>
      </c>
      <c r="C54" s="19" t="s">
        <v>82</v>
      </c>
      <c r="D54" s="17" t="s">
        <v>532</v>
      </c>
      <c r="E54" s="77">
        <v>43080</v>
      </c>
      <c r="F54" s="19" t="s">
        <v>81</v>
      </c>
      <c r="G54" s="20" t="s">
        <v>21</v>
      </c>
      <c r="H54" s="19" t="s">
        <v>533</v>
      </c>
      <c r="I54" s="21">
        <v>21615836</v>
      </c>
      <c r="J54" s="22">
        <v>0.1</v>
      </c>
      <c r="K54" s="23">
        <v>2161584</v>
      </c>
      <c r="L54" s="24" t="s">
        <v>26</v>
      </c>
      <c r="M54" s="1">
        <f t="shared" ref="M54:M59" si="3">IF(K54&gt;=500000,1,0)</f>
        <v>1</v>
      </c>
      <c r="N54" s="1" t="str">
        <f>VLOOKUP(G54,'DB cty'!$1:$1048576,3,0)</f>
        <v>Cục Thuế TP Hồ Chí Minh</v>
      </c>
    </row>
    <row r="55" spans="1:14" ht="15.75" customHeight="1">
      <c r="A55" s="69">
        <v>128</v>
      </c>
      <c r="B55" s="69" t="s">
        <v>12</v>
      </c>
      <c r="C55" s="70" t="s">
        <v>536</v>
      </c>
      <c r="D55" s="71" t="s">
        <v>537</v>
      </c>
      <c r="E55" s="79">
        <v>43080</v>
      </c>
      <c r="F55" s="72" t="s">
        <v>538</v>
      </c>
      <c r="G55" s="73" t="s">
        <v>539</v>
      </c>
      <c r="H55" s="72" t="s">
        <v>540</v>
      </c>
      <c r="I55" s="21">
        <f>10282455</f>
        <v>10282455</v>
      </c>
      <c r="J55" s="22">
        <v>0.1</v>
      </c>
      <c r="K55" s="23">
        <v>1028245</v>
      </c>
      <c r="L55" s="69" t="s">
        <v>26</v>
      </c>
      <c r="M55" s="1">
        <f t="shared" si="3"/>
        <v>1</v>
      </c>
      <c r="N55" s="1" t="str">
        <f>VLOOKUP(G55,'DB cty'!$1:$1048576,3,0)</f>
        <v>Cục Thuế TP Hồ Chí Minh</v>
      </c>
    </row>
    <row r="56" spans="1:14" ht="45">
      <c r="A56" s="24">
        <v>139</v>
      </c>
      <c r="B56" s="15" t="s">
        <v>49</v>
      </c>
      <c r="C56" s="19" t="s">
        <v>82</v>
      </c>
      <c r="D56" s="17" t="s">
        <v>107</v>
      </c>
      <c r="E56" s="77">
        <v>43103</v>
      </c>
      <c r="F56" s="19" t="s">
        <v>81</v>
      </c>
      <c r="G56" s="20" t="s">
        <v>21</v>
      </c>
      <c r="H56" s="19" t="s">
        <v>108</v>
      </c>
      <c r="I56" s="21">
        <v>21615836</v>
      </c>
      <c r="J56" s="26">
        <v>0.1</v>
      </c>
      <c r="K56" s="23">
        <v>2161584</v>
      </c>
      <c r="L56" s="24" t="s">
        <v>26</v>
      </c>
      <c r="M56" s="1">
        <f t="shared" si="3"/>
        <v>1</v>
      </c>
      <c r="N56" s="1" t="str">
        <f>VLOOKUP(G56,'DB cty'!$1:$1048576,3,0)</f>
        <v>Cục Thuế TP Hồ Chí Minh</v>
      </c>
    </row>
    <row r="57" spans="1:14" ht="45">
      <c r="A57" s="24">
        <v>158</v>
      </c>
      <c r="B57" s="15" t="s">
        <v>49</v>
      </c>
      <c r="C57" s="19" t="s">
        <v>82</v>
      </c>
      <c r="D57" s="17" t="s">
        <v>180</v>
      </c>
      <c r="E57" s="77">
        <v>43139</v>
      </c>
      <c r="F57" s="19" t="s">
        <v>81</v>
      </c>
      <c r="G57" s="20" t="s">
        <v>21</v>
      </c>
      <c r="H57" s="19" t="s">
        <v>182</v>
      </c>
      <c r="I57" s="21">
        <v>21615836</v>
      </c>
      <c r="J57" s="26">
        <v>0.1</v>
      </c>
      <c r="K57" s="23">
        <v>2161584</v>
      </c>
      <c r="L57" s="24" t="s">
        <v>26</v>
      </c>
      <c r="M57" s="1">
        <f t="shared" si="3"/>
        <v>1</v>
      </c>
      <c r="N57" s="1" t="str">
        <f>VLOOKUP(G57,'DB cty'!$1:$1048576,3,0)</f>
        <v>Cục Thuế TP Hồ Chí Minh</v>
      </c>
    </row>
    <row r="58" spans="1:14" ht="45">
      <c r="A58" s="24">
        <v>171</v>
      </c>
      <c r="B58" s="15" t="s">
        <v>49</v>
      </c>
      <c r="C58" s="57" t="s">
        <v>82</v>
      </c>
      <c r="D58" s="28" t="s">
        <v>200</v>
      </c>
      <c r="E58" s="78">
        <v>43164</v>
      </c>
      <c r="F58" s="30" t="s">
        <v>66</v>
      </c>
      <c r="G58" s="31" t="s">
        <v>21</v>
      </c>
      <c r="H58" s="19" t="s">
        <v>223</v>
      </c>
      <c r="I58" s="32">
        <v>21615836</v>
      </c>
      <c r="J58" s="33">
        <v>0.1</v>
      </c>
      <c r="K58" s="34">
        <v>2161584</v>
      </c>
      <c r="L58" s="24" t="s">
        <v>26</v>
      </c>
      <c r="M58" s="1">
        <f t="shared" si="3"/>
        <v>1</v>
      </c>
      <c r="N58" s="1" t="str">
        <f>VLOOKUP(G58,'DB cty'!$1:$1048576,3,0)</f>
        <v>Cục Thuế TP Hồ Chí Minh</v>
      </c>
    </row>
    <row r="59" spans="1:14" ht="30">
      <c r="A59" s="24">
        <v>174</v>
      </c>
      <c r="B59" s="15" t="s">
        <v>233</v>
      </c>
      <c r="C59" s="57" t="s">
        <v>69</v>
      </c>
      <c r="D59" s="28" t="s">
        <v>209</v>
      </c>
      <c r="E59" s="78">
        <v>43167</v>
      </c>
      <c r="F59" s="30" t="s">
        <v>210</v>
      </c>
      <c r="G59" s="31" t="s">
        <v>211</v>
      </c>
      <c r="H59" s="30" t="s">
        <v>234</v>
      </c>
      <c r="I59" s="32">
        <v>11720620</v>
      </c>
      <c r="J59" s="33">
        <v>0.1</v>
      </c>
      <c r="K59" s="34">
        <v>1172062</v>
      </c>
      <c r="L59" s="24"/>
      <c r="M59" s="1">
        <f t="shared" si="3"/>
        <v>1</v>
      </c>
      <c r="N59" s="1" t="str">
        <f>VLOOKUP(G59,'DB cty'!$1:$1048576,3,0)</f>
        <v>CCT Quận 1</v>
      </c>
    </row>
    <row r="60" spans="1:14">
      <c r="B60" s="10"/>
      <c r="C60" s="58"/>
      <c r="D60" s="10"/>
      <c r="F60" s="49"/>
      <c r="G60" s="50"/>
      <c r="H60" s="49"/>
      <c r="I60" s="51"/>
      <c r="J60" s="52"/>
      <c r="K60" s="49"/>
      <c r="L60" s="53"/>
    </row>
    <row r="61" spans="1:14">
      <c r="B61" s="54" t="s">
        <v>19</v>
      </c>
      <c r="K61" s="4"/>
    </row>
    <row r="62" spans="1:14">
      <c r="B62" s="86" t="s">
        <v>589</v>
      </c>
      <c r="C62" s="86"/>
      <c r="D62" s="86"/>
      <c r="E62" s="86"/>
      <c r="I62" s="87"/>
      <c r="J62" s="87"/>
      <c r="K62" s="87"/>
      <c r="L62" s="87"/>
    </row>
    <row r="63" spans="1:14">
      <c r="B63" s="10"/>
      <c r="C63" s="58"/>
      <c r="D63" s="10"/>
      <c r="H63" s="85" t="s">
        <v>592</v>
      </c>
      <c r="I63" s="85"/>
      <c r="J63" s="85"/>
      <c r="K63" s="85"/>
    </row>
    <row r="64" spans="1:14">
      <c r="H64" s="88" t="s">
        <v>593</v>
      </c>
      <c r="I64" s="88"/>
      <c r="J64" s="88"/>
      <c r="K64" s="88"/>
    </row>
    <row r="65" spans="1:12">
      <c r="H65" s="85" t="s">
        <v>594</v>
      </c>
      <c r="I65" s="85"/>
      <c r="J65" s="85"/>
      <c r="K65" s="85"/>
    </row>
    <row r="66" spans="1:12" s="1" customFormat="1">
      <c r="A66" s="4"/>
      <c r="B66" s="66"/>
      <c r="C66" s="56"/>
      <c r="D66" s="6"/>
      <c r="E66" s="7"/>
      <c r="F66" s="4"/>
      <c r="G66" s="6"/>
      <c r="H66" s="89" t="s">
        <v>595</v>
      </c>
      <c r="I66" s="89"/>
      <c r="J66" s="89"/>
      <c r="K66" s="89"/>
      <c r="L66" s="4"/>
    </row>
    <row r="67" spans="1:12">
      <c r="H67" s="61"/>
      <c r="I67" s="62"/>
      <c r="J67" s="62"/>
      <c r="K67" s="62"/>
    </row>
    <row r="68" spans="1:12">
      <c r="H68" s="61"/>
      <c r="I68" s="62"/>
      <c r="J68" s="64"/>
      <c r="K68" s="61"/>
    </row>
    <row r="69" spans="1:12">
      <c r="H69" s="61"/>
      <c r="I69" s="62"/>
      <c r="J69" s="64"/>
      <c r="K69" s="61"/>
    </row>
    <row r="70" spans="1:12">
      <c r="H70" s="61"/>
      <c r="I70" s="62"/>
      <c r="J70" s="64"/>
      <c r="K70" s="61"/>
    </row>
    <row r="71" spans="1:12">
      <c r="H71" s="61"/>
      <c r="I71" s="62"/>
      <c r="J71" s="62"/>
      <c r="K71" s="62"/>
    </row>
    <row r="72" spans="1:12">
      <c r="H72" s="61"/>
      <c r="I72" s="62"/>
      <c r="J72" s="62"/>
      <c r="K72" s="62"/>
    </row>
    <row r="73" spans="1:12">
      <c r="H73" s="85" t="s">
        <v>596</v>
      </c>
      <c r="I73" s="85"/>
      <c r="J73" s="85"/>
      <c r="K73" s="85"/>
    </row>
  </sheetData>
  <autoFilter ref="A12:O59" xr:uid="{00000000-0009-0000-0000-00000E000000}"/>
  <mergeCells count="23">
    <mergeCell ref="A6:L6"/>
    <mergeCell ref="I1:L1"/>
    <mergeCell ref="I2:L2"/>
    <mergeCell ref="I3:L3"/>
    <mergeCell ref="A4:L4"/>
    <mergeCell ref="A5:K5"/>
    <mergeCell ref="K11:K12"/>
    <mergeCell ref="L11:L12"/>
    <mergeCell ref="A9:L9"/>
    <mergeCell ref="A10:L10"/>
    <mergeCell ref="A11:A12"/>
    <mergeCell ref="F11:F12"/>
    <mergeCell ref="G11:G12"/>
    <mergeCell ref="H11:H12"/>
    <mergeCell ref="I11:I12"/>
    <mergeCell ref="J11:J12"/>
    <mergeCell ref="H73:K73"/>
    <mergeCell ref="B62:E62"/>
    <mergeCell ref="I62:L62"/>
    <mergeCell ref="H63:K63"/>
    <mergeCell ref="H64:K64"/>
    <mergeCell ref="H65:K65"/>
    <mergeCell ref="H66:K66"/>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82A694-BF63-144F-AF47-11D519D8B035}">
  <dimension ref="A1:C16"/>
  <sheetViews>
    <sheetView workbookViewId="0">
      <selection sqref="A1:XFD16"/>
    </sheetView>
  </sheetViews>
  <sheetFormatPr baseColWidth="10" defaultRowHeight="15"/>
  <sheetData>
    <row r="1" spans="1:3">
      <c r="A1" s="80" t="s">
        <v>599</v>
      </c>
      <c r="B1" s="80" t="s">
        <v>600</v>
      </c>
      <c r="C1" s="80" t="s">
        <v>601</v>
      </c>
    </row>
    <row r="2" spans="1:3">
      <c r="A2" s="81" t="s">
        <v>37</v>
      </c>
      <c r="B2" s="81" t="s">
        <v>602</v>
      </c>
      <c r="C2" s="81" t="s">
        <v>603</v>
      </c>
    </row>
    <row r="3" spans="1:3">
      <c r="A3" s="81" t="s">
        <v>122</v>
      </c>
      <c r="B3" s="81" t="s">
        <v>604</v>
      </c>
      <c r="C3" s="81" t="s">
        <v>605</v>
      </c>
    </row>
    <row r="4" spans="1:3">
      <c r="A4" s="81" t="s">
        <v>312</v>
      </c>
      <c r="B4" s="81" t="s">
        <v>606</v>
      </c>
      <c r="C4" s="81" t="s">
        <v>607</v>
      </c>
    </row>
    <row r="5" spans="1:3">
      <c r="A5" s="81" t="s">
        <v>329</v>
      </c>
      <c r="B5" s="81" t="s">
        <v>608</v>
      </c>
      <c r="C5" s="81" t="s">
        <v>609</v>
      </c>
    </row>
    <row r="6" spans="1:3">
      <c r="A6" s="81" t="s">
        <v>21</v>
      </c>
      <c r="B6" s="81" t="s">
        <v>610</v>
      </c>
      <c r="C6" s="81" t="s">
        <v>607</v>
      </c>
    </row>
    <row r="7" spans="1:3">
      <c r="A7" s="81" t="s">
        <v>45</v>
      </c>
      <c r="B7" s="81" t="s">
        <v>611</v>
      </c>
      <c r="C7" s="81" t="s">
        <v>612</v>
      </c>
    </row>
    <row r="8" spans="1:3">
      <c r="A8" s="81" t="s">
        <v>47</v>
      </c>
      <c r="B8" s="81" t="s">
        <v>613</v>
      </c>
      <c r="C8" s="81" t="s">
        <v>607</v>
      </c>
    </row>
    <row r="9" spans="1:3">
      <c r="A9" s="81" t="s">
        <v>198</v>
      </c>
      <c r="B9" s="81" t="s">
        <v>614</v>
      </c>
      <c r="C9" s="81" t="s">
        <v>603</v>
      </c>
    </row>
    <row r="10" spans="1:3">
      <c r="A10" s="81" t="s">
        <v>211</v>
      </c>
      <c r="B10" s="81" t="s">
        <v>615</v>
      </c>
      <c r="C10" s="81" t="s">
        <v>616</v>
      </c>
    </row>
    <row r="11" spans="1:3">
      <c r="A11" s="81" t="s">
        <v>297</v>
      </c>
      <c r="B11" s="81" t="s">
        <v>617</v>
      </c>
      <c r="C11" s="81" t="s">
        <v>607</v>
      </c>
    </row>
    <row r="12" spans="1:3">
      <c r="A12" s="81" t="s">
        <v>388</v>
      </c>
      <c r="B12" s="81" t="s">
        <v>618</v>
      </c>
      <c r="C12" s="81" t="s">
        <v>607</v>
      </c>
    </row>
    <row r="13" spans="1:3">
      <c r="A13" s="81" t="s">
        <v>65</v>
      </c>
      <c r="B13" s="81" t="s">
        <v>619</v>
      </c>
      <c r="C13" s="81" t="s">
        <v>620</v>
      </c>
    </row>
    <row r="14" spans="1:3">
      <c r="A14" s="81" t="s">
        <v>147</v>
      </c>
      <c r="B14" s="81" t="s">
        <v>621</v>
      </c>
      <c r="C14" s="81" t="s">
        <v>622</v>
      </c>
    </row>
    <row r="15" spans="1:3">
      <c r="A15" s="81" t="s">
        <v>95</v>
      </c>
      <c r="B15" s="81" t="s">
        <v>623</v>
      </c>
      <c r="C15" s="81" t="s">
        <v>624</v>
      </c>
    </row>
    <row r="16" spans="1:3">
      <c r="A16" s="81" t="s">
        <v>539</v>
      </c>
      <c r="B16" s="81" t="s">
        <v>625</v>
      </c>
      <c r="C16" s="81" t="s">
        <v>607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304"/>
  <sheetViews>
    <sheetView topLeftCell="A225" zoomScaleNormal="100" workbookViewId="0">
      <selection activeCell="M7" sqref="M7"/>
    </sheetView>
  </sheetViews>
  <sheetFormatPr baseColWidth="10" defaultColWidth="9.1640625" defaultRowHeight="16"/>
  <cols>
    <col min="1" max="1" width="5" style="4" bestFit="1" customWidth="1"/>
    <col min="2" max="2" width="13.33203125" style="5" bestFit="1" customWidth="1"/>
    <col min="3" max="3" width="8" style="56" customWidth="1"/>
    <col min="4" max="4" width="8" style="6" bestFit="1" customWidth="1"/>
    <col min="5" max="5" width="12.5" style="7" bestFit="1" customWidth="1"/>
    <col min="6" max="6" width="52.83203125" style="4" bestFit="1" customWidth="1"/>
    <col min="7" max="7" width="14.83203125" style="6" bestFit="1" customWidth="1"/>
    <col min="8" max="8" width="26.1640625" style="8" customWidth="1"/>
    <col min="9" max="9" width="14.6640625" style="9" customWidth="1"/>
    <col min="10" max="10" width="5.83203125" style="55" bestFit="1" customWidth="1"/>
    <col min="11" max="11" width="12.6640625" style="10" bestFit="1" customWidth="1"/>
    <col min="12" max="12" width="5.5" style="4" bestFit="1" customWidth="1"/>
    <col min="13" max="14" width="9.1640625" style="2"/>
    <col min="15" max="15" width="11.5" style="2" bestFit="1" customWidth="1"/>
    <col min="16" max="16384" width="9.1640625" style="2"/>
  </cols>
  <sheetData>
    <row r="1" spans="1:12">
      <c r="I1" s="96" t="s">
        <v>1</v>
      </c>
      <c r="J1" s="96"/>
      <c r="K1" s="96"/>
      <c r="L1" s="96"/>
    </row>
    <row r="2" spans="1:12">
      <c r="I2" s="97" t="s">
        <v>586</v>
      </c>
      <c r="J2" s="97"/>
      <c r="K2" s="97"/>
      <c r="L2" s="97"/>
    </row>
    <row r="3" spans="1:12">
      <c r="I3" s="98" t="s">
        <v>2</v>
      </c>
      <c r="J3" s="98"/>
      <c r="K3" s="98"/>
      <c r="L3" s="98"/>
    </row>
    <row r="4" spans="1:12">
      <c r="A4" s="95" t="s">
        <v>0</v>
      </c>
      <c r="B4" s="95"/>
      <c r="C4" s="95"/>
      <c r="D4" s="95"/>
      <c r="E4" s="95"/>
      <c r="F4" s="95"/>
      <c r="G4" s="95"/>
      <c r="H4" s="95"/>
      <c r="I4" s="95"/>
      <c r="J4" s="95"/>
      <c r="K4" s="95"/>
      <c r="L4" s="95"/>
    </row>
    <row r="5" spans="1:12">
      <c r="A5" s="99" t="s">
        <v>590</v>
      </c>
      <c r="B5" s="99"/>
      <c r="C5" s="99"/>
      <c r="D5" s="99"/>
      <c r="E5" s="99"/>
      <c r="F5" s="99"/>
      <c r="G5" s="99"/>
      <c r="H5" s="99"/>
      <c r="I5" s="99"/>
      <c r="J5" s="99"/>
      <c r="K5" s="99"/>
      <c r="L5" s="59"/>
    </row>
    <row r="6" spans="1:12">
      <c r="A6" s="95" t="s">
        <v>581</v>
      </c>
      <c r="B6" s="95"/>
      <c r="C6" s="95"/>
      <c r="D6" s="95"/>
      <c r="E6" s="95"/>
      <c r="F6" s="95"/>
      <c r="G6" s="95"/>
      <c r="H6" s="95"/>
      <c r="I6" s="95"/>
      <c r="J6" s="95"/>
      <c r="K6" s="95"/>
      <c r="L6" s="95"/>
    </row>
    <row r="7" spans="1:12">
      <c r="A7" s="91" t="s">
        <v>587</v>
      </c>
      <c r="B7" s="91"/>
      <c r="C7" s="91"/>
      <c r="D7" s="91"/>
      <c r="E7" s="91"/>
      <c r="F7" s="91"/>
      <c r="G7" s="91"/>
      <c r="H7" s="91"/>
      <c r="I7" s="91"/>
      <c r="J7" s="91"/>
      <c r="K7" s="91"/>
      <c r="L7" s="91"/>
    </row>
    <row r="8" spans="1:12">
      <c r="A8" s="91" t="s">
        <v>588</v>
      </c>
      <c r="B8" s="91"/>
      <c r="C8" s="91"/>
      <c r="D8" s="91"/>
      <c r="E8" s="91"/>
      <c r="F8" s="91"/>
      <c r="G8" s="91"/>
      <c r="H8" s="91"/>
      <c r="I8" s="91"/>
      <c r="J8" s="91"/>
      <c r="K8" s="91"/>
      <c r="L8" s="91"/>
    </row>
    <row r="9" spans="1:12">
      <c r="A9" s="91"/>
      <c r="B9" s="91"/>
      <c r="C9" s="91"/>
      <c r="D9" s="91"/>
      <c r="E9" s="91"/>
      <c r="F9" s="91"/>
      <c r="G9" s="91"/>
      <c r="H9" s="91"/>
      <c r="I9" s="91"/>
      <c r="J9" s="91"/>
      <c r="K9" s="91"/>
      <c r="L9" s="91"/>
    </row>
    <row r="10" spans="1:12">
      <c r="A10" s="91"/>
      <c r="B10" s="91"/>
      <c r="C10" s="91"/>
      <c r="D10" s="91"/>
      <c r="E10" s="91"/>
      <c r="F10" s="91"/>
      <c r="G10" s="91"/>
      <c r="H10" s="91"/>
      <c r="I10" s="91"/>
      <c r="J10" s="91"/>
      <c r="K10" s="91"/>
      <c r="L10" s="91"/>
    </row>
    <row r="11" spans="1:12" s="1" customFormat="1" ht="28.5" customHeight="1">
      <c r="A11" s="92" t="s">
        <v>3</v>
      </c>
      <c r="B11" s="92" t="s">
        <v>4</v>
      </c>
      <c r="C11" s="92"/>
      <c r="D11" s="92"/>
      <c r="E11" s="92"/>
      <c r="F11" s="92" t="s">
        <v>8</v>
      </c>
      <c r="G11" s="93" t="s">
        <v>11</v>
      </c>
      <c r="H11" s="92" t="s">
        <v>9</v>
      </c>
      <c r="I11" s="90" t="s">
        <v>221</v>
      </c>
      <c r="J11" s="94" t="s">
        <v>10</v>
      </c>
      <c r="K11" s="90" t="s">
        <v>14</v>
      </c>
      <c r="L11" s="90" t="s">
        <v>17</v>
      </c>
    </row>
    <row r="12" spans="1:12" s="1" customFormat="1" ht="45">
      <c r="A12" s="92"/>
      <c r="B12" s="11" t="s">
        <v>5</v>
      </c>
      <c r="C12" s="11" t="s">
        <v>6</v>
      </c>
      <c r="D12" s="12" t="s">
        <v>7</v>
      </c>
      <c r="E12" s="13" t="s">
        <v>13</v>
      </c>
      <c r="F12" s="92"/>
      <c r="G12" s="93"/>
      <c r="H12" s="92"/>
      <c r="I12" s="90"/>
      <c r="J12" s="94"/>
      <c r="K12" s="90"/>
      <c r="L12" s="90"/>
    </row>
    <row r="13" spans="1:12" s="1" customFormat="1" ht="46.5" customHeight="1">
      <c r="A13" s="100" t="s">
        <v>591</v>
      </c>
      <c r="B13" s="100"/>
      <c r="C13" s="100"/>
      <c r="D13" s="100"/>
      <c r="E13" s="100"/>
      <c r="F13" s="100"/>
      <c r="G13" s="100"/>
      <c r="H13" s="100"/>
      <c r="I13" s="100"/>
      <c r="J13" s="100"/>
      <c r="K13" s="100"/>
      <c r="L13" s="100"/>
    </row>
    <row r="14" spans="1:12" s="1" customFormat="1" ht="30">
      <c r="A14" s="14">
        <v>1</v>
      </c>
      <c r="B14" s="15" t="s">
        <v>20</v>
      </c>
      <c r="C14" s="19" t="s">
        <v>264</v>
      </c>
      <c r="D14" s="17" t="s">
        <v>265</v>
      </c>
      <c r="E14" s="18" t="s">
        <v>266</v>
      </c>
      <c r="F14" s="19" t="s">
        <v>34</v>
      </c>
      <c r="G14" s="20" t="s">
        <v>35</v>
      </c>
      <c r="H14" s="19" t="s">
        <v>267</v>
      </c>
      <c r="I14" s="21">
        <v>2230000</v>
      </c>
      <c r="J14" s="22">
        <v>0.1</v>
      </c>
      <c r="K14" s="23">
        <v>223000</v>
      </c>
      <c r="L14" s="24"/>
    </row>
    <row r="15" spans="1:12" s="1" customFormat="1">
      <c r="A15" s="14">
        <v>2</v>
      </c>
      <c r="B15" s="16" t="s">
        <v>70</v>
      </c>
      <c r="C15" s="19" t="s">
        <v>71</v>
      </c>
      <c r="D15" s="17" t="s">
        <v>271</v>
      </c>
      <c r="E15" s="18" t="s">
        <v>272</v>
      </c>
      <c r="F15" s="19" t="s">
        <v>40</v>
      </c>
      <c r="G15" s="20" t="s">
        <v>41</v>
      </c>
      <c r="H15" s="19" t="s">
        <v>42</v>
      </c>
      <c r="I15" s="25">
        <v>463636</v>
      </c>
      <c r="J15" s="22">
        <v>0.1</v>
      </c>
      <c r="K15" s="23">
        <v>46364</v>
      </c>
      <c r="L15" s="24"/>
    </row>
    <row r="16" spans="1:12" s="1" customFormat="1">
      <c r="A16" s="14">
        <v>3</v>
      </c>
      <c r="B16" s="16" t="s">
        <v>12</v>
      </c>
      <c r="C16" s="19" t="s">
        <v>22</v>
      </c>
      <c r="D16" s="17" t="s">
        <v>273</v>
      </c>
      <c r="E16" s="18" t="s">
        <v>272</v>
      </c>
      <c r="F16" s="19" t="s">
        <v>36</v>
      </c>
      <c r="G16" s="20" t="s">
        <v>37</v>
      </c>
      <c r="H16" s="19" t="s">
        <v>58</v>
      </c>
      <c r="I16" s="25">
        <v>476280000</v>
      </c>
      <c r="J16" s="22">
        <v>0.1</v>
      </c>
      <c r="K16" s="23">
        <v>47628000</v>
      </c>
      <c r="L16" s="24" t="s">
        <v>26</v>
      </c>
    </row>
    <row r="17" spans="1:12" s="1" customFormat="1">
      <c r="A17" s="14">
        <v>4</v>
      </c>
      <c r="B17" s="15" t="s">
        <v>12</v>
      </c>
      <c r="C17" s="19" t="s">
        <v>78</v>
      </c>
      <c r="D17" s="17" t="s">
        <v>274</v>
      </c>
      <c r="E17" s="18" t="s">
        <v>272</v>
      </c>
      <c r="F17" s="19" t="s">
        <v>275</v>
      </c>
      <c r="G17" s="20" t="s">
        <v>276</v>
      </c>
      <c r="H17" s="19" t="s">
        <v>63</v>
      </c>
      <c r="I17" s="21">
        <v>445455</v>
      </c>
      <c r="J17" s="22">
        <v>0.1</v>
      </c>
      <c r="K17" s="23">
        <v>44545</v>
      </c>
      <c r="L17" s="24"/>
    </row>
    <row r="18" spans="1:12" s="1" customFormat="1">
      <c r="A18" s="14">
        <v>5</v>
      </c>
      <c r="B18" s="15" t="s">
        <v>12</v>
      </c>
      <c r="C18" s="19" t="s">
        <v>78</v>
      </c>
      <c r="D18" s="17" t="s">
        <v>277</v>
      </c>
      <c r="E18" s="18" t="s">
        <v>272</v>
      </c>
      <c r="F18" s="19" t="s">
        <v>275</v>
      </c>
      <c r="G18" s="20" t="s">
        <v>276</v>
      </c>
      <c r="H18" s="19" t="s">
        <v>63</v>
      </c>
      <c r="I18" s="21">
        <v>445455</v>
      </c>
      <c r="J18" s="22">
        <v>0.1</v>
      </c>
      <c r="K18" s="23">
        <v>44545</v>
      </c>
      <c r="L18" s="24"/>
    </row>
    <row r="19" spans="1:12" s="1" customFormat="1">
      <c r="A19" s="14">
        <v>6</v>
      </c>
      <c r="B19" s="15" t="s">
        <v>70</v>
      </c>
      <c r="C19" s="19" t="s">
        <v>71</v>
      </c>
      <c r="D19" s="17" t="s">
        <v>278</v>
      </c>
      <c r="E19" s="18" t="s">
        <v>279</v>
      </c>
      <c r="F19" s="19" t="s">
        <v>40</v>
      </c>
      <c r="G19" s="20" t="s">
        <v>41</v>
      </c>
      <c r="H19" s="19" t="s">
        <v>42</v>
      </c>
      <c r="I19" s="21">
        <v>463636</v>
      </c>
      <c r="J19" s="22">
        <v>0.1</v>
      </c>
      <c r="K19" s="23">
        <v>46364</v>
      </c>
      <c r="L19" s="24"/>
    </row>
    <row r="20" spans="1:12" s="1" customFormat="1">
      <c r="A20" s="14">
        <v>7</v>
      </c>
      <c r="B20" s="15" t="s">
        <v>12</v>
      </c>
      <c r="C20" s="19" t="s">
        <v>43</v>
      </c>
      <c r="D20" s="17" t="s">
        <v>280</v>
      </c>
      <c r="E20" s="18" t="s">
        <v>279</v>
      </c>
      <c r="F20" s="19" t="s">
        <v>44</v>
      </c>
      <c r="G20" s="20" t="s">
        <v>45</v>
      </c>
      <c r="H20" s="19" t="s">
        <v>281</v>
      </c>
      <c r="I20" s="21">
        <v>4520000</v>
      </c>
      <c r="J20" s="22">
        <v>0.1</v>
      </c>
      <c r="K20" s="23">
        <v>452000</v>
      </c>
      <c r="L20" s="24"/>
    </row>
    <row r="21" spans="1:12" s="1" customFormat="1">
      <c r="A21" s="14">
        <v>8</v>
      </c>
      <c r="B21" s="15" t="s">
        <v>12</v>
      </c>
      <c r="C21" s="19" t="s">
        <v>22</v>
      </c>
      <c r="D21" s="17" t="s">
        <v>282</v>
      </c>
      <c r="E21" s="18" t="s">
        <v>279</v>
      </c>
      <c r="F21" s="19" t="s">
        <v>36</v>
      </c>
      <c r="G21" s="20" t="s">
        <v>37</v>
      </c>
      <c r="H21" s="19" t="s">
        <v>283</v>
      </c>
      <c r="I21" s="21">
        <v>672405926</v>
      </c>
      <c r="J21" s="22">
        <v>0.1</v>
      </c>
      <c r="K21" s="23">
        <v>67240593</v>
      </c>
      <c r="L21" s="24" t="s">
        <v>26</v>
      </c>
    </row>
    <row r="22" spans="1:12" s="1" customFormat="1" ht="30">
      <c r="A22" s="14">
        <v>9</v>
      </c>
      <c r="B22" s="15" t="s">
        <v>31</v>
      </c>
      <c r="C22" s="19" t="s">
        <v>69</v>
      </c>
      <c r="D22" s="17" t="s">
        <v>268</v>
      </c>
      <c r="E22" s="18" t="s">
        <v>269</v>
      </c>
      <c r="F22" s="19" t="s">
        <v>46</v>
      </c>
      <c r="G22" s="20" t="s">
        <v>47</v>
      </c>
      <c r="H22" s="19" t="s">
        <v>48</v>
      </c>
      <c r="I22" s="25">
        <v>6248000</v>
      </c>
      <c r="J22" s="22">
        <v>0.1</v>
      </c>
      <c r="K22" s="23">
        <v>624800</v>
      </c>
      <c r="L22" s="24"/>
    </row>
    <row r="23" spans="1:12" s="1" customFormat="1" ht="30">
      <c r="A23" s="14">
        <v>10</v>
      </c>
      <c r="B23" s="16" t="s">
        <v>31</v>
      </c>
      <c r="C23" s="19" t="s">
        <v>69</v>
      </c>
      <c r="D23" s="17" t="s">
        <v>270</v>
      </c>
      <c r="E23" s="18" t="s">
        <v>269</v>
      </c>
      <c r="F23" s="19" t="s">
        <v>46</v>
      </c>
      <c r="G23" s="20" t="s">
        <v>47</v>
      </c>
      <c r="H23" s="19" t="s">
        <v>48</v>
      </c>
      <c r="I23" s="25">
        <v>6248000</v>
      </c>
      <c r="J23" s="22">
        <v>0.1</v>
      </c>
      <c r="K23" s="23">
        <v>624800</v>
      </c>
      <c r="L23" s="24"/>
    </row>
    <row r="24" spans="1:12" s="1" customFormat="1">
      <c r="A24" s="14">
        <v>11</v>
      </c>
      <c r="B24" s="15" t="s">
        <v>12</v>
      </c>
      <c r="C24" s="19" t="s">
        <v>38</v>
      </c>
      <c r="D24" s="17" t="s">
        <v>284</v>
      </c>
      <c r="E24" s="18">
        <v>42858</v>
      </c>
      <c r="F24" s="19" t="s">
        <v>285</v>
      </c>
      <c r="G24" s="20" t="s">
        <v>59</v>
      </c>
      <c r="H24" s="19" t="s">
        <v>60</v>
      </c>
      <c r="I24" s="21">
        <v>460000</v>
      </c>
      <c r="J24" s="22">
        <v>0.1</v>
      </c>
      <c r="K24" s="23">
        <v>46000</v>
      </c>
      <c r="L24" s="24"/>
    </row>
    <row r="25" spans="1:12" s="1" customFormat="1" ht="15.75" customHeight="1">
      <c r="A25" s="14">
        <v>12</v>
      </c>
      <c r="B25" s="15" t="s">
        <v>62</v>
      </c>
      <c r="C25" s="19" t="s">
        <v>286</v>
      </c>
      <c r="D25" s="17" t="s">
        <v>287</v>
      </c>
      <c r="E25" s="18">
        <v>42861</v>
      </c>
      <c r="F25" s="19" t="s">
        <v>79</v>
      </c>
      <c r="G25" s="20" t="s">
        <v>80</v>
      </c>
      <c r="H25" s="19" t="s">
        <v>288</v>
      </c>
      <c r="I25" s="21">
        <v>300000</v>
      </c>
      <c r="J25" s="22">
        <v>0.1</v>
      </c>
      <c r="K25" s="23">
        <v>30000</v>
      </c>
      <c r="L25" s="24"/>
    </row>
    <row r="26" spans="1:12" s="1" customFormat="1" ht="30">
      <c r="A26" s="14">
        <v>13</v>
      </c>
      <c r="B26" s="16" t="s">
        <v>12</v>
      </c>
      <c r="C26" s="19" t="s">
        <v>22</v>
      </c>
      <c r="D26" s="17" t="s">
        <v>289</v>
      </c>
      <c r="E26" s="18">
        <v>42863</v>
      </c>
      <c r="F26" s="19" t="s">
        <v>36</v>
      </c>
      <c r="G26" s="20" t="s">
        <v>37</v>
      </c>
      <c r="H26" s="19" t="s">
        <v>290</v>
      </c>
      <c r="I26" s="25">
        <v>270608758</v>
      </c>
      <c r="J26" s="22">
        <v>0.1</v>
      </c>
      <c r="K26" s="23">
        <v>27060876</v>
      </c>
      <c r="L26" s="24" t="s">
        <v>26</v>
      </c>
    </row>
    <row r="27" spans="1:12" s="1" customFormat="1">
      <c r="A27" s="14">
        <v>14</v>
      </c>
      <c r="B27" s="15" t="s">
        <v>70</v>
      </c>
      <c r="C27" s="19" t="s">
        <v>71</v>
      </c>
      <c r="D27" s="17" t="s">
        <v>291</v>
      </c>
      <c r="E27" s="18">
        <v>42863</v>
      </c>
      <c r="F27" s="19" t="s">
        <v>40</v>
      </c>
      <c r="G27" s="20" t="s">
        <v>41</v>
      </c>
      <c r="H27" s="19" t="s">
        <v>42</v>
      </c>
      <c r="I27" s="25">
        <v>263636</v>
      </c>
      <c r="J27" s="22">
        <v>0.1</v>
      </c>
      <c r="K27" s="23">
        <v>26364</v>
      </c>
      <c r="L27" s="24"/>
    </row>
    <row r="28" spans="1:12" s="1" customFormat="1">
      <c r="A28" s="14">
        <v>15</v>
      </c>
      <c r="B28" s="16" t="s">
        <v>12</v>
      </c>
      <c r="C28" s="19" t="s">
        <v>43</v>
      </c>
      <c r="D28" s="17" t="s">
        <v>292</v>
      </c>
      <c r="E28" s="18">
        <v>42866</v>
      </c>
      <c r="F28" s="19" t="s">
        <v>44</v>
      </c>
      <c r="G28" s="20" t="s">
        <v>45</v>
      </c>
      <c r="H28" s="19" t="s">
        <v>281</v>
      </c>
      <c r="I28" s="25">
        <v>2060000</v>
      </c>
      <c r="J28" s="22">
        <v>0.1</v>
      </c>
      <c r="K28" s="23">
        <v>206000</v>
      </c>
      <c r="L28" s="24"/>
    </row>
    <row r="29" spans="1:12" s="1" customFormat="1">
      <c r="A29" s="14">
        <v>16</v>
      </c>
      <c r="B29" s="15" t="s">
        <v>70</v>
      </c>
      <c r="C29" s="19" t="s">
        <v>71</v>
      </c>
      <c r="D29" s="17" t="s">
        <v>293</v>
      </c>
      <c r="E29" s="18">
        <v>42867</v>
      </c>
      <c r="F29" s="19" t="s">
        <v>40</v>
      </c>
      <c r="G29" s="20" t="s">
        <v>41</v>
      </c>
      <c r="H29" s="19" t="s">
        <v>42</v>
      </c>
      <c r="I29" s="21">
        <v>463636</v>
      </c>
      <c r="J29" s="22">
        <v>0.1</v>
      </c>
      <c r="K29" s="23">
        <v>46364</v>
      </c>
      <c r="L29" s="24"/>
    </row>
    <row r="30" spans="1:12" s="1" customFormat="1">
      <c r="A30" s="14">
        <v>17</v>
      </c>
      <c r="B30" s="15" t="s">
        <v>12</v>
      </c>
      <c r="C30" s="19" t="s">
        <v>294</v>
      </c>
      <c r="D30" s="17" t="s">
        <v>295</v>
      </c>
      <c r="E30" s="18">
        <v>42867</v>
      </c>
      <c r="F30" s="19" t="s">
        <v>296</v>
      </c>
      <c r="G30" s="20" t="s">
        <v>297</v>
      </c>
      <c r="H30" s="19" t="s">
        <v>298</v>
      </c>
      <c r="I30" s="21">
        <v>478848000</v>
      </c>
      <c r="J30" s="22">
        <v>0.1</v>
      </c>
      <c r="K30" s="23">
        <v>47884800</v>
      </c>
      <c r="L30" s="24" t="s">
        <v>26</v>
      </c>
    </row>
    <row r="31" spans="1:12" s="1" customFormat="1" ht="30">
      <c r="A31" s="14">
        <v>18</v>
      </c>
      <c r="B31" s="15" t="s">
        <v>31</v>
      </c>
      <c r="C31" s="19" t="s">
        <v>69</v>
      </c>
      <c r="D31" s="17" t="s">
        <v>299</v>
      </c>
      <c r="E31" s="18">
        <v>42871</v>
      </c>
      <c r="F31" s="19" t="s">
        <v>46</v>
      </c>
      <c r="G31" s="20" t="s">
        <v>47</v>
      </c>
      <c r="H31" s="19" t="s">
        <v>48</v>
      </c>
      <c r="I31" s="21">
        <v>5148000</v>
      </c>
      <c r="J31" s="22">
        <v>0.1</v>
      </c>
      <c r="K31" s="23">
        <v>514800</v>
      </c>
      <c r="L31" s="24"/>
    </row>
    <row r="32" spans="1:12" s="1" customFormat="1" ht="30">
      <c r="A32" s="14">
        <v>19</v>
      </c>
      <c r="B32" s="15" t="s">
        <v>31</v>
      </c>
      <c r="C32" s="19" t="s">
        <v>69</v>
      </c>
      <c r="D32" s="17" t="s">
        <v>300</v>
      </c>
      <c r="E32" s="18">
        <v>42871</v>
      </c>
      <c r="F32" s="19" t="s">
        <v>46</v>
      </c>
      <c r="G32" s="20" t="s">
        <v>47</v>
      </c>
      <c r="H32" s="19" t="s">
        <v>48</v>
      </c>
      <c r="I32" s="21">
        <v>5148000</v>
      </c>
      <c r="J32" s="22">
        <v>0.1</v>
      </c>
      <c r="K32" s="23">
        <v>514800</v>
      </c>
      <c r="L32" s="24"/>
    </row>
    <row r="33" spans="1:12" s="1" customFormat="1">
      <c r="A33" s="14">
        <v>20</v>
      </c>
      <c r="B33" s="15" t="s">
        <v>12</v>
      </c>
      <c r="C33" s="19" t="s">
        <v>294</v>
      </c>
      <c r="D33" s="17" t="s">
        <v>301</v>
      </c>
      <c r="E33" s="18">
        <v>42871</v>
      </c>
      <c r="F33" s="19" t="s">
        <v>296</v>
      </c>
      <c r="G33" s="20" t="s">
        <v>297</v>
      </c>
      <c r="H33" s="19" t="s">
        <v>302</v>
      </c>
      <c r="I33" s="21">
        <v>5599000</v>
      </c>
      <c r="J33" s="22">
        <v>0.1</v>
      </c>
      <c r="K33" s="23">
        <v>559900</v>
      </c>
      <c r="L33" s="24"/>
    </row>
    <row r="34" spans="1:12" s="1" customFormat="1">
      <c r="A34" s="14">
        <v>21</v>
      </c>
      <c r="B34" s="15" t="s">
        <v>12</v>
      </c>
      <c r="C34" s="19" t="s">
        <v>38</v>
      </c>
      <c r="D34" s="17" t="s">
        <v>303</v>
      </c>
      <c r="E34" s="18">
        <v>42879</v>
      </c>
      <c r="F34" s="19" t="s">
        <v>285</v>
      </c>
      <c r="G34" s="20" t="s">
        <v>59</v>
      </c>
      <c r="H34" s="19" t="s">
        <v>60</v>
      </c>
      <c r="I34" s="21">
        <v>270000</v>
      </c>
      <c r="J34" s="22">
        <v>0.1</v>
      </c>
      <c r="K34" s="23">
        <v>27000</v>
      </c>
      <c r="L34" s="24"/>
    </row>
    <row r="35" spans="1:12" s="1" customFormat="1">
      <c r="A35" s="14">
        <v>22</v>
      </c>
      <c r="B35" s="15" t="s">
        <v>12</v>
      </c>
      <c r="C35" s="19" t="s">
        <v>38</v>
      </c>
      <c r="D35" s="17" t="s">
        <v>304</v>
      </c>
      <c r="E35" s="18">
        <v>42879</v>
      </c>
      <c r="F35" s="19" t="s">
        <v>285</v>
      </c>
      <c r="G35" s="20" t="s">
        <v>59</v>
      </c>
      <c r="H35" s="19" t="s">
        <v>60</v>
      </c>
      <c r="I35" s="21">
        <v>460000</v>
      </c>
      <c r="J35" s="22">
        <v>0.1</v>
      </c>
      <c r="K35" s="23">
        <v>46000</v>
      </c>
      <c r="L35" s="24"/>
    </row>
    <row r="36" spans="1:12" s="1" customFormat="1" ht="30">
      <c r="A36" s="14">
        <v>23</v>
      </c>
      <c r="B36" s="15" t="s">
        <v>305</v>
      </c>
      <c r="C36" s="19" t="s">
        <v>69</v>
      </c>
      <c r="D36" s="17" t="s">
        <v>306</v>
      </c>
      <c r="E36" s="18">
        <v>42879</v>
      </c>
      <c r="F36" s="19" t="s">
        <v>307</v>
      </c>
      <c r="G36" s="20" t="s">
        <v>308</v>
      </c>
      <c r="H36" s="19" t="s">
        <v>309</v>
      </c>
      <c r="I36" s="21">
        <v>1627273</v>
      </c>
      <c r="J36" s="22">
        <v>0.1</v>
      </c>
      <c r="K36" s="23">
        <v>162727</v>
      </c>
      <c r="L36" s="24"/>
    </row>
    <row r="37" spans="1:12" s="1" customFormat="1" ht="30">
      <c r="A37" s="14">
        <v>24</v>
      </c>
      <c r="B37" s="15" t="s">
        <v>15</v>
      </c>
      <c r="C37" s="19" t="s">
        <v>69</v>
      </c>
      <c r="D37" s="17" t="s">
        <v>310</v>
      </c>
      <c r="E37" s="18">
        <v>42885</v>
      </c>
      <c r="F37" s="19" t="s">
        <v>311</v>
      </c>
      <c r="G37" s="20" t="s">
        <v>312</v>
      </c>
      <c r="H37" s="19" t="s">
        <v>48</v>
      </c>
      <c r="I37" s="21">
        <v>4720000</v>
      </c>
      <c r="J37" s="22">
        <v>0.1</v>
      </c>
      <c r="K37" s="23">
        <v>472000</v>
      </c>
      <c r="L37" s="24"/>
    </row>
    <row r="38" spans="1:12" s="1" customFormat="1">
      <c r="A38" s="14">
        <v>25</v>
      </c>
      <c r="B38" s="15" t="s">
        <v>12</v>
      </c>
      <c r="C38" s="19" t="s">
        <v>38</v>
      </c>
      <c r="D38" s="17" t="s">
        <v>313</v>
      </c>
      <c r="E38" s="18">
        <v>42888</v>
      </c>
      <c r="F38" s="19" t="s">
        <v>285</v>
      </c>
      <c r="G38" s="20" t="s">
        <v>59</v>
      </c>
      <c r="H38" s="19" t="s">
        <v>60</v>
      </c>
      <c r="I38" s="21">
        <v>270000</v>
      </c>
      <c r="J38" s="22">
        <v>0.1</v>
      </c>
      <c r="K38" s="23">
        <v>27000</v>
      </c>
      <c r="L38" s="24"/>
    </row>
    <row r="39" spans="1:12" s="1" customFormat="1">
      <c r="A39" s="14">
        <v>26</v>
      </c>
      <c r="B39" s="15" t="s">
        <v>49</v>
      </c>
      <c r="C39" s="19" t="s">
        <v>314</v>
      </c>
      <c r="D39" s="17" t="s">
        <v>315</v>
      </c>
      <c r="E39" s="18">
        <v>42899</v>
      </c>
      <c r="F39" s="19" t="s">
        <v>316</v>
      </c>
      <c r="G39" s="20" t="s">
        <v>317</v>
      </c>
      <c r="H39" s="19" t="s">
        <v>318</v>
      </c>
      <c r="I39" s="21">
        <v>445455</v>
      </c>
      <c r="J39" s="22">
        <v>0.1</v>
      </c>
      <c r="K39" s="23">
        <v>44545</v>
      </c>
      <c r="L39" s="24"/>
    </row>
    <row r="40" spans="1:12" s="1" customFormat="1">
      <c r="A40" s="14">
        <v>27</v>
      </c>
      <c r="B40" s="15" t="s">
        <v>12</v>
      </c>
      <c r="C40" s="19" t="s">
        <v>22</v>
      </c>
      <c r="D40" s="17" t="s">
        <v>319</v>
      </c>
      <c r="E40" s="18">
        <v>42901</v>
      </c>
      <c r="F40" s="19" t="s">
        <v>36</v>
      </c>
      <c r="G40" s="20" t="s">
        <v>37</v>
      </c>
      <c r="H40" s="19" t="s">
        <v>58</v>
      </c>
      <c r="I40" s="21">
        <v>476280000</v>
      </c>
      <c r="J40" s="22">
        <v>0.1</v>
      </c>
      <c r="K40" s="23">
        <v>47628000</v>
      </c>
      <c r="L40" s="24" t="s">
        <v>26</v>
      </c>
    </row>
    <row r="41" spans="1:12" s="1" customFormat="1">
      <c r="A41" s="14">
        <v>28</v>
      </c>
      <c r="B41" s="15" t="s">
        <v>70</v>
      </c>
      <c r="C41" s="19" t="s">
        <v>71</v>
      </c>
      <c r="D41" s="17" t="s">
        <v>320</v>
      </c>
      <c r="E41" s="18">
        <v>42901</v>
      </c>
      <c r="F41" s="19" t="s">
        <v>40</v>
      </c>
      <c r="G41" s="20" t="s">
        <v>41</v>
      </c>
      <c r="H41" s="19" t="s">
        <v>42</v>
      </c>
      <c r="I41" s="21">
        <v>463636</v>
      </c>
      <c r="J41" s="22">
        <v>0.1</v>
      </c>
      <c r="K41" s="23">
        <v>46364</v>
      </c>
      <c r="L41" s="24"/>
    </row>
    <row r="42" spans="1:12" s="1" customFormat="1">
      <c r="A42" s="14">
        <v>29</v>
      </c>
      <c r="B42" s="15" t="s">
        <v>12</v>
      </c>
      <c r="C42" s="19" t="s">
        <v>43</v>
      </c>
      <c r="D42" s="17" t="s">
        <v>321</v>
      </c>
      <c r="E42" s="18">
        <v>42905</v>
      </c>
      <c r="F42" s="19" t="s">
        <v>44</v>
      </c>
      <c r="G42" s="20" t="s">
        <v>45</v>
      </c>
      <c r="H42" s="19" t="s">
        <v>281</v>
      </c>
      <c r="I42" s="21">
        <v>2260000</v>
      </c>
      <c r="J42" s="22">
        <v>0.1</v>
      </c>
      <c r="K42" s="23">
        <v>226000</v>
      </c>
      <c r="L42" s="24"/>
    </row>
    <row r="43" spans="1:12" s="1" customFormat="1" ht="30">
      <c r="A43" s="14">
        <v>30</v>
      </c>
      <c r="B43" s="15" t="s">
        <v>31</v>
      </c>
      <c r="C43" s="19" t="s">
        <v>69</v>
      </c>
      <c r="D43" s="17" t="s">
        <v>322</v>
      </c>
      <c r="E43" s="18">
        <v>42908</v>
      </c>
      <c r="F43" s="19" t="s">
        <v>46</v>
      </c>
      <c r="G43" s="20" t="s">
        <v>47</v>
      </c>
      <c r="H43" s="19" t="s">
        <v>48</v>
      </c>
      <c r="I43" s="21">
        <v>6248000</v>
      </c>
      <c r="J43" s="22">
        <v>0.1</v>
      </c>
      <c r="K43" s="23">
        <v>624800</v>
      </c>
      <c r="L43" s="24"/>
    </row>
    <row r="44" spans="1:12" s="1" customFormat="1">
      <c r="A44" s="14">
        <v>31</v>
      </c>
      <c r="B44" s="15" t="s">
        <v>12</v>
      </c>
      <c r="C44" s="19" t="s">
        <v>38</v>
      </c>
      <c r="D44" s="17" t="s">
        <v>323</v>
      </c>
      <c r="E44" s="18">
        <v>42913</v>
      </c>
      <c r="F44" s="19" t="s">
        <v>285</v>
      </c>
      <c r="G44" s="20" t="s">
        <v>59</v>
      </c>
      <c r="H44" s="19" t="s">
        <v>60</v>
      </c>
      <c r="I44" s="21">
        <v>460000</v>
      </c>
      <c r="J44" s="22">
        <v>0.1</v>
      </c>
      <c r="K44" s="23">
        <v>46000</v>
      </c>
      <c r="L44" s="24"/>
    </row>
    <row r="45" spans="1:12" s="1" customFormat="1">
      <c r="A45" s="14">
        <v>32</v>
      </c>
      <c r="B45" s="15" t="s">
        <v>31</v>
      </c>
      <c r="C45" s="19" t="s">
        <v>69</v>
      </c>
      <c r="D45" s="17" t="s">
        <v>324</v>
      </c>
      <c r="E45" s="18">
        <v>42993</v>
      </c>
      <c r="F45" s="19" t="s">
        <v>46</v>
      </c>
      <c r="G45" s="20" t="s">
        <v>47</v>
      </c>
      <c r="H45" s="19" t="s">
        <v>325</v>
      </c>
      <c r="I45" s="21">
        <v>500000</v>
      </c>
      <c r="J45" s="22">
        <v>0.1</v>
      </c>
      <c r="K45" s="23">
        <v>50000</v>
      </c>
      <c r="L45" s="24" t="s">
        <v>26</v>
      </c>
    </row>
    <row r="46" spans="1:12" s="1" customFormat="1">
      <c r="A46" s="14">
        <v>33</v>
      </c>
      <c r="B46" s="15" t="s">
        <v>49</v>
      </c>
      <c r="C46" s="19" t="s">
        <v>326</v>
      </c>
      <c r="D46" s="17" t="s">
        <v>327</v>
      </c>
      <c r="E46" s="18">
        <v>43028</v>
      </c>
      <c r="F46" s="19" t="s">
        <v>328</v>
      </c>
      <c r="G46" s="20" t="s">
        <v>329</v>
      </c>
      <c r="H46" s="19" t="s">
        <v>330</v>
      </c>
      <c r="I46" s="21">
        <v>14441100</v>
      </c>
      <c r="J46" s="22">
        <v>0.1</v>
      </c>
      <c r="K46" s="23">
        <v>1444110</v>
      </c>
      <c r="L46" s="24" t="s">
        <v>26</v>
      </c>
    </row>
    <row r="47" spans="1:12" s="1" customFormat="1">
      <c r="A47" s="14">
        <v>34</v>
      </c>
      <c r="B47" s="15" t="s">
        <v>31</v>
      </c>
      <c r="C47" s="19" t="s">
        <v>78</v>
      </c>
      <c r="D47" s="17" t="s">
        <v>342</v>
      </c>
      <c r="E47" s="18">
        <v>43074</v>
      </c>
      <c r="F47" s="19" t="s">
        <v>72</v>
      </c>
      <c r="G47" s="20" t="s">
        <v>73</v>
      </c>
      <c r="H47" s="19" t="s">
        <v>74</v>
      </c>
      <c r="I47" s="21">
        <v>445455</v>
      </c>
      <c r="J47" s="22">
        <v>0.1</v>
      </c>
      <c r="K47" s="23">
        <v>44545</v>
      </c>
      <c r="L47" s="24"/>
    </row>
    <row r="48" spans="1:12" s="1" customFormat="1">
      <c r="A48" s="14">
        <v>35</v>
      </c>
      <c r="B48" s="15" t="s">
        <v>70</v>
      </c>
      <c r="C48" s="19" t="s">
        <v>71</v>
      </c>
      <c r="D48" s="17" t="s">
        <v>331</v>
      </c>
      <c r="E48" s="18">
        <v>43075</v>
      </c>
      <c r="F48" s="19" t="s">
        <v>40</v>
      </c>
      <c r="G48" s="20" t="s">
        <v>41</v>
      </c>
      <c r="H48" s="19" t="s">
        <v>42</v>
      </c>
      <c r="I48" s="21">
        <v>463636</v>
      </c>
      <c r="J48" s="22">
        <v>0.1</v>
      </c>
      <c r="K48" s="23">
        <v>46364</v>
      </c>
      <c r="L48" s="24"/>
    </row>
    <row r="49" spans="1:12" s="1" customFormat="1">
      <c r="A49" s="14">
        <v>36</v>
      </c>
      <c r="B49" s="15" t="s">
        <v>12</v>
      </c>
      <c r="C49" s="19" t="s">
        <v>22</v>
      </c>
      <c r="D49" s="17" t="s">
        <v>332</v>
      </c>
      <c r="E49" s="18">
        <v>43075</v>
      </c>
      <c r="F49" s="19" t="s">
        <v>36</v>
      </c>
      <c r="G49" s="20" t="s">
        <v>37</v>
      </c>
      <c r="H49" s="19" t="s">
        <v>58</v>
      </c>
      <c r="I49" s="21">
        <v>476280000</v>
      </c>
      <c r="J49" s="22">
        <v>0.1</v>
      </c>
      <c r="K49" s="23">
        <v>47628000</v>
      </c>
      <c r="L49" s="24" t="s">
        <v>26</v>
      </c>
    </row>
    <row r="50" spans="1:12" s="1" customFormat="1" ht="15.75" customHeight="1">
      <c r="A50" s="14">
        <v>37</v>
      </c>
      <c r="B50" s="15" t="s">
        <v>12</v>
      </c>
      <c r="C50" s="19" t="s">
        <v>22</v>
      </c>
      <c r="D50" s="17" t="s">
        <v>333</v>
      </c>
      <c r="E50" s="18">
        <v>43077</v>
      </c>
      <c r="F50" s="19" t="s">
        <v>36</v>
      </c>
      <c r="G50" s="20" t="s">
        <v>37</v>
      </c>
      <c r="H50" s="19" t="s">
        <v>334</v>
      </c>
      <c r="I50" s="21">
        <v>558195</v>
      </c>
      <c r="J50" s="22">
        <v>0.1</v>
      </c>
      <c r="K50" s="23">
        <v>55819</v>
      </c>
      <c r="L50" s="24" t="s">
        <v>26</v>
      </c>
    </row>
    <row r="51" spans="1:12" s="1" customFormat="1">
      <c r="A51" s="14">
        <v>38</v>
      </c>
      <c r="B51" s="15" t="s">
        <v>12</v>
      </c>
      <c r="C51" s="19" t="s">
        <v>92</v>
      </c>
      <c r="D51" s="17" t="s">
        <v>93</v>
      </c>
      <c r="E51" s="18">
        <v>43081</v>
      </c>
      <c r="F51" s="19" t="s">
        <v>94</v>
      </c>
      <c r="G51" s="20" t="s">
        <v>95</v>
      </c>
      <c r="H51" s="19" t="s">
        <v>335</v>
      </c>
      <c r="I51" s="21">
        <v>425580000</v>
      </c>
      <c r="J51" s="22">
        <v>0.1</v>
      </c>
      <c r="K51" s="23">
        <v>42558000</v>
      </c>
      <c r="L51" s="24" t="s">
        <v>26</v>
      </c>
    </row>
    <row r="52" spans="1:12" ht="45">
      <c r="A52" s="14">
        <v>39</v>
      </c>
      <c r="B52" s="15" t="s">
        <v>12</v>
      </c>
      <c r="C52" s="19" t="s">
        <v>294</v>
      </c>
      <c r="D52" s="17" t="s">
        <v>336</v>
      </c>
      <c r="E52" s="18">
        <v>43084</v>
      </c>
      <c r="F52" s="19" t="s">
        <v>296</v>
      </c>
      <c r="G52" s="20" t="s">
        <v>297</v>
      </c>
      <c r="H52" s="19" t="s">
        <v>337</v>
      </c>
      <c r="I52" s="21">
        <v>274356000</v>
      </c>
      <c r="J52" s="22">
        <v>0.1</v>
      </c>
      <c r="K52" s="23">
        <v>27435600</v>
      </c>
      <c r="L52" s="24" t="s">
        <v>26</v>
      </c>
    </row>
    <row r="53" spans="1:12" ht="30">
      <c r="A53" s="14">
        <v>40</v>
      </c>
      <c r="B53" s="15" t="s">
        <v>96</v>
      </c>
      <c r="C53" s="19" t="s">
        <v>69</v>
      </c>
      <c r="D53" s="17" t="s">
        <v>338</v>
      </c>
      <c r="E53" s="18">
        <v>43088</v>
      </c>
      <c r="F53" s="19" t="s">
        <v>46</v>
      </c>
      <c r="G53" s="20" t="s">
        <v>47</v>
      </c>
      <c r="H53" s="19" t="s">
        <v>48</v>
      </c>
      <c r="I53" s="21">
        <v>5808000</v>
      </c>
      <c r="J53" s="22">
        <v>0.1</v>
      </c>
      <c r="K53" s="23">
        <v>580800</v>
      </c>
      <c r="L53" s="24"/>
    </row>
    <row r="54" spans="1:12" ht="30">
      <c r="A54" s="14">
        <v>41</v>
      </c>
      <c r="B54" s="15" t="s">
        <v>96</v>
      </c>
      <c r="C54" s="19" t="s">
        <v>69</v>
      </c>
      <c r="D54" s="17" t="s">
        <v>339</v>
      </c>
      <c r="E54" s="18">
        <v>43088</v>
      </c>
      <c r="F54" s="19" t="s">
        <v>46</v>
      </c>
      <c r="G54" s="20" t="s">
        <v>47</v>
      </c>
      <c r="H54" s="19" t="s">
        <v>48</v>
      </c>
      <c r="I54" s="21">
        <v>7188000</v>
      </c>
      <c r="J54" s="22">
        <v>0.1</v>
      </c>
      <c r="K54" s="23">
        <v>718800</v>
      </c>
      <c r="L54" s="24"/>
    </row>
    <row r="55" spans="1:12" s="1" customFormat="1" ht="30">
      <c r="A55" s="14">
        <v>42</v>
      </c>
      <c r="B55" s="15" t="s">
        <v>31</v>
      </c>
      <c r="C55" s="19" t="s">
        <v>69</v>
      </c>
      <c r="D55" s="17" t="s">
        <v>340</v>
      </c>
      <c r="E55" s="18">
        <v>43088</v>
      </c>
      <c r="F55" s="19" t="s">
        <v>311</v>
      </c>
      <c r="G55" s="20" t="s">
        <v>312</v>
      </c>
      <c r="H55" s="19" t="s">
        <v>48</v>
      </c>
      <c r="I55" s="21">
        <v>5180000</v>
      </c>
      <c r="J55" s="22">
        <v>0.1</v>
      </c>
      <c r="K55" s="23">
        <v>518000</v>
      </c>
      <c r="L55" s="24"/>
    </row>
    <row r="56" spans="1:12">
      <c r="A56" s="14">
        <v>43</v>
      </c>
      <c r="B56" s="15" t="s">
        <v>12</v>
      </c>
      <c r="C56" s="19" t="s">
        <v>43</v>
      </c>
      <c r="D56" s="17" t="s">
        <v>341</v>
      </c>
      <c r="E56" s="18">
        <v>43089</v>
      </c>
      <c r="F56" s="19" t="s">
        <v>44</v>
      </c>
      <c r="G56" s="20" t="s">
        <v>45</v>
      </c>
      <c r="H56" s="19" t="s">
        <v>281</v>
      </c>
      <c r="I56" s="21">
        <v>2260000</v>
      </c>
      <c r="J56" s="22">
        <v>0.1</v>
      </c>
      <c r="K56" s="23">
        <v>226000</v>
      </c>
      <c r="L56" s="24"/>
    </row>
    <row r="57" spans="1:12">
      <c r="A57" s="14">
        <v>44</v>
      </c>
      <c r="B57" s="15" t="s">
        <v>49</v>
      </c>
      <c r="C57" s="19" t="s">
        <v>241</v>
      </c>
      <c r="D57" s="20" t="s">
        <v>343</v>
      </c>
      <c r="E57" s="18">
        <v>43091</v>
      </c>
      <c r="F57" s="19" t="s">
        <v>56</v>
      </c>
      <c r="G57" s="20" t="s">
        <v>344</v>
      </c>
      <c r="H57" s="16" t="s">
        <v>345</v>
      </c>
      <c r="I57" s="21">
        <v>363636</v>
      </c>
      <c r="J57" s="22">
        <v>0.1</v>
      </c>
      <c r="K57" s="23">
        <v>36364</v>
      </c>
      <c r="L57" s="24"/>
    </row>
    <row r="58" spans="1:12">
      <c r="A58" s="14">
        <v>45</v>
      </c>
      <c r="B58" s="15" t="s">
        <v>31</v>
      </c>
      <c r="C58" s="19" t="s">
        <v>69</v>
      </c>
      <c r="D58" s="17" t="s">
        <v>346</v>
      </c>
      <c r="E58" s="18">
        <v>43096</v>
      </c>
      <c r="F58" s="19" t="s">
        <v>311</v>
      </c>
      <c r="G58" s="20" t="s">
        <v>312</v>
      </c>
      <c r="H58" s="19" t="s">
        <v>347</v>
      </c>
      <c r="I58" s="21">
        <v>911200</v>
      </c>
      <c r="J58" s="22">
        <v>0.1</v>
      </c>
      <c r="K58" s="23">
        <v>91120</v>
      </c>
      <c r="L58" s="24"/>
    </row>
    <row r="59" spans="1:12">
      <c r="A59" s="14">
        <v>46</v>
      </c>
      <c r="B59" s="15" t="s">
        <v>12</v>
      </c>
      <c r="C59" s="19" t="s">
        <v>69</v>
      </c>
      <c r="D59" s="17" t="s">
        <v>348</v>
      </c>
      <c r="E59" s="18">
        <v>43097</v>
      </c>
      <c r="F59" s="19" t="s">
        <v>285</v>
      </c>
      <c r="G59" s="20" t="s">
        <v>59</v>
      </c>
      <c r="H59" s="19" t="s">
        <v>60</v>
      </c>
      <c r="I59" s="21">
        <v>270000</v>
      </c>
      <c r="J59" s="22">
        <v>0.1</v>
      </c>
      <c r="K59" s="23">
        <v>27000</v>
      </c>
      <c r="L59" s="24"/>
    </row>
    <row r="60" spans="1:12">
      <c r="A60" s="14">
        <v>47</v>
      </c>
      <c r="B60" s="15" t="s">
        <v>12</v>
      </c>
      <c r="C60" s="19" t="s">
        <v>69</v>
      </c>
      <c r="D60" s="17" t="s">
        <v>349</v>
      </c>
      <c r="E60" s="18">
        <v>43097</v>
      </c>
      <c r="F60" s="19" t="s">
        <v>285</v>
      </c>
      <c r="G60" s="20" t="s">
        <v>59</v>
      </c>
      <c r="H60" s="19" t="s">
        <v>60</v>
      </c>
      <c r="I60" s="21">
        <v>460000</v>
      </c>
      <c r="J60" s="22">
        <v>0.1</v>
      </c>
      <c r="K60" s="23">
        <v>46000</v>
      </c>
      <c r="L60" s="24"/>
    </row>
    <row r="61" spans="1:12">
      <c r="A61" s="14">
        <v>48</v>
      </c>
      <c r="B61" s="15" t="s">
        <v>49</v>
      </c>
      <c r="C61" s="19" t="s">
        <v>114</v>
      </c>
      <c r="D61" s="20" t="s">
        <v>115</v>
      </c>
      <c r="E61" s="18">
        <v>43104</v>
      </c>
      <c r="F61" s="19" t="s">
        <v>64</v>
      </c>
      <c r="G61" s="20" t="s">
        <v>65</v>
      </c>
      <c r="H61" s="16" t="s">
        <v>116</v>
      </c>
      <c r="I61" s="21">
        <v>224458400</v>
      </c>
      <c r="J61" s="26">
        <v>0.1</v>
      </c>
      <c r="K61" s="23">
        <v>22445840</v>
      </c>
      <c r="L61" s="24" t="s">
        <v>26</v>
      </c>
    </row>
    <row r="62" spans="1:12">
      <c r="A62" s="14">
        <v>49</v>
      </c>
      <c r="B62" s="15" t="s">
        <v>70</v>
      </c>
      <c r="C62" s="19" t="s">
        <v>71</v>
      </c>
      <c r="D62" s="17" t="s">
        <v>151</v>
      </c>
      <c r="E62" s="18">
        <v>43105</v>
      </c>
      <c r="F62" s="19" t="s">
        <v>40</v>
      </c>
      <c r="G62" s="20" t="s">
        <v>41</v>
      </c>
      <c r="H62" s="19" t="s">
        <v>42</v>
      </c>
      <c r="I62" s="21">
        <v>290909</v>
      </c>
      <c r="J62" s="26">
        <v>0.1</v>
      </c>
      <c r="K62" s="27">
        <v>29091</v>
      </c>
      <c r="L62" s="24"/>
    </row>
    <row r="63" spans="1:12">
      <c r="A63" s="14">
        <v>50</v>
      </c>
      <c r="B63" s="15" t="s">
        <v>12</v>
      </c>
      <c r="C63" s="19" t="s">
        <v>120</v>
      </c>
      <c r="D63" s="20" t="s">
        <v>93</v>
      </c>
      <c r="E63" s="18">
        <v>43105</v>
      </c>
      <c r="F63" s="19" t="s">
        <v>121</v>
      </c>
      <c r="G63" s="20" t="s">
        <v>122</v>
      </c>
      <c r="H63" s="16" t="s">
        <v>123</v>
      </c>
      <c r="I63" s="21">
        <v>196041600</v>
      </c>
      <c r="J63" s="26">
        <v>0.1</v>
      </c>
      <c r="K63" s="23">
        <v>19604160</v>
      </c>
      <c r="L63" s="24" t="s">
        <v>26</v>
      </c>
    </row>
    <row r="64" spans="1:12">
      <c r="A64" s="14">
        <v>51</v>
      </c>
      <c r="B64" s="15" t="s">
        <v>155</v>
      </c>
      <c r="C64" s="19" t="s">
        <v>156</v>
      </c>
      <c r="D64" s="20" t="s">
        <v>157</v>
      </c>
      <c r="E64" s="18">
        <v>43105</v>
      </c>
      <c r="F64" s="19" t="s">
        <v>158</v>
      </c>
      <c r="G64" s="20" t="s">
        <v>159</v>
      </c>
      <c r="H64" s="16" t="s">
        <v>39</v>
      </c>
      <c r="I64" s="21">
        <v>295455</v>
      </c>
      <c r="J64" s="26">
        <v>0.1</v>
      </c>
      <c r="K64" s="23">
        <v>29545</v>
      </c>
      <c r="L64" s="24" t="s">
        <v>26</v>
      </c>
    </row>
    <row r="65" spans="1:12">
      <c r="A65" s="14">
        <v>52</v>
      </c>
      <c r="B65" s="15" t="s">
        <v>12</v>
      </c>
      <c r="C65" s="19" t="s">
        <v>69</v>
      </c>
      <c r="D65" s="17" t="s">
        <v>126</v>
      </c>
      <c r="E65" s="18">
        <v>43110</v>
      </c>
      <c r="F65" s="19" t="s">
        <v>68</v>
      </c>
      <c r="G65" s="20" t="s">
        <v>59</v>
      </c>
      <c r="H65" s="19" t="s">
        <v>60</v>
      </c>
      <c r="I65" s="21">
        <v>270000</v>
      </c>
      <c r="J65" s="26">
        <v>0.1</v>
      </c>
      <c r="K65" s="23">
        <v>27000</v>
      </c>
      <c r="L65" s="24"/>
    </row>
    <row r="66" spans="1:12" ht="30">
      <c r="A66" s="14">
        <v>53</v>
      </c>
      <c r="B66" s="15" t="s">
        <v>96</v>
      </c>
      <c r="C66" s="19" t="s">
        <v>69</v>
      </c>
      <c r="D66" s="17" t="s">
        <v>128</v>
      </c>
      <c r="E66" s="18">
        <v>43111</v>
      </c>
      <c r="F66" s="19" t="s">
        <v>46</v>
      </c>
      <c r="G66" s="20" t="s">
        <v>47</v>
      </c>
      <c r="H66" s="19" t="s">
        <v>48</v>
      </c>
      <c r="I66" s="21">
        <v>5808000</v>
      </c>
      <c r="J66" s="26">
        <v>0.1</v>
      </c>
      <c r="K66" s="23">
        <v>580800</v>
      </c>
      <c r="L66" s="24" t="s">
        <v>26</v>
      </c>
    </row>
    <row r="67" spans="1:12">
      <c r="A67" s="14">
        <v>54</v>
      </c>
      <c r="B67" s="15" t="s">
        <v>62</v>
      </c>
      <c r="C67" s="19" t="s">
        <v>160</v>
      </c>
      <c r="D67" s="17" t="s">
        <v>161</v>
      </c>
      <c r="E67" s="18">
        <v>43111</v>
      </c>
      <c r="F67" s="19" t="s">
        <v>79</v>
      </c>
      <c r="G67" s="20" t="s">
        <v>80</v>
      </c>
      <c r="H67" s="19" t="s">
        <v>63</v>
      </c>
      <c r="I67" s="21">
        <v>472727</v>
      </c>
      <c r="J67" s="26">
        <v>0.1</v>
      </c>
      <c r="K67" s="23">
        <v>47273</v>
      </c>
      <c r="L67" s="24" t="s">
        <v>26</v>
      </c>
    </row>
    <row r="68" spans="1:12">
      <c r="A68" s="14">
        <v>55</v>
      </c>
      <c r="B68" s="15" t="s">
        <v>12</v>
      </c>
      <c r="C68" s="19" t="s">
        <v>22</v>
      </c>
      <c r="D68" s="20" t="s">
        <v>129</v>
      </c>
      <c r="E68" s="18">
        <v>43111</v>
      </c>
      <c r="F68" s="19" t="s">
        <v>36</v>
      </c>
      <c r="G68" s="20" t="s">
        <v>37</v>
      </c>
      <c r="H68" s="16" t="s">
        <v>58</v>
      </c>
      <c r="I68" s="21">
        <v>476280000</v>
      </c>
      <c r="J68" s="26">
        <v>0.1</v>
      </c>
      <c r="K68" s="23">
        <v>47628000</v>
      </c>
      <c r="L68" s="24" t="s">
        <v>26</v>
      </c>
    </row>
    <row r="69" spans="1:12" ht="30">
      <c r="A69" s="14">
        <v>56</v>
      </c>
      <c r="B69" s="15" t="s">
        <v>20</v>
      </c>
      <c r="C69" s="19" t="s">
        <v>130</v>
      </c>
      <c r="D69" s="17" t="s">
        <v>131</v>
      </c>
      <c r="E69" s="18">
        <v>43118</v>
      </c>
      <c r="F69" s="19" t="s">
        <v>34</v>
      </c>
      <c r="G69" s="20" t="s">
        <v>35</v>
      </c>
      <c r="H69" s="19" t="s">
        <v>132</v>
      </c>
      <c r="I69" s="21">
        <v>3024000</v>
      </c>
      <c r="J69" s="26"/>
      <c r="K69" s="23">
        <v>0</v>
      </c>
      <c r="L69" s="24" t="s">
        <v>26</v>
      </c>
    </row>
    <row r="70" spans="1:12">
      <c r="A70" s="14">
        <v>57</v>
      </c>
      <c r="B70" s="15" t="s">
        <v>96</v>
      </c>
      <c r="C70" s="19" t="s">
        <v>69</v>
      </c>
      <c r="D70" s="17" t="s">
        <v>139</v>
      </c>
      <c r="E70" s="18">
        <v>43123</v>
      </c>
      <c r="F70" s="19" t="s">
        <v>46</v>
      </c>
      <c r="G70" s="20" t="s">
        <v>47</v>
      </c>
      <c r="H70" s="19" t="s">
        <v>140</v>
      </c>
      <c r="I70" s="21">
        <v>1380000</v>
      </c>
      <c r="J70" s="26">
        <v>0.1</v>
      </c>
      <c r="K70" s="23">
        <v>138000</v>
      </c>
      <c r="L70" s="24" t="s">
        <v>26</v>
      </c>
    </row>
    <row r="71" spans="1:12" ht="30">
      <c r="A71" s="14">
        <v>58</v>
      </c>
      <c r="B71" s="15" t="s">
        <v>96</v>
      </c>
      <c r="C71" s="19" t="s">
        <v>69</v>
      </c>
      <c r="D71" s="17" t="s">
        <v>141</v>
      </c>
      <c r="E71" s="18">
        <v>43123</v>
      </c>
      <c r="F71" s="19" t="s">
        <v>46</v>
      </c>
      <c r="G71" s="20" t="s">
        <v>47</v>
      </c>
      <c r="H71" s="19" t="s">
        <v>48</v>
      </c>
      <c r="I71" s="21">
        <v>7188000</v>
      </c>
      <c r="J71" s="26">
        <v>0.1</v>
      </c>
      <c r="K71" s="23">
        <v>718800</v>
      </c>
      <c r="L71" s="24" t="s">
        <v>26</v>
      </c>
    </row>
    <row r="72" spans="1:12">
      <c r="A72" s="14">
        <v>59</v>
      </c>
      <c r="B72" s="15" t="s">
        <v>70</v>
      </c>
      <c r="C72" s="19" t="s">
        <v>71</v>
      </c>
      <c r="D72" s="17" t="s">
        <v>152</v>
      </c>
      <c r="E72" s="18">
        <v>43124</v>
      </c>
      <c r="F72" s="19" t="s">
        <v>40</v>
      </c>
      <c r="G72" s="20" t="s">
        <v>41</v>
      </c>
      <c r="H72" s="19" t="s">
        <v>42</v>
      </c>
      <c r="I72" s="21">
        <v>509091</v>
      </c>
      <c r="J72" s="26">
        <v>0.1</v>
      </c>
      <c r="K72" s="27">
        <v>50909</v>
      </c>
      <c r="L72" s="24"/>
    </row>
    <row r="73" spans="1:12">
      <c r="A73" s="14">
        <v>60</v>
      </c>
      <c r="B73" s="15" t="s">
        <v>12</v>
      </c>
      <c r="C73" s="19" t="s">
        <v>22</v>
      </c>
      <c r="D73" s="20" t="s">
        <v>142</v>
      </c>
      <c r="E73" s="18">
        <v>43124</v>
      </c>
      <c r="F73" s="19" t="s">
        <v>36</v>
      </c>
      <c r="G73" s="20" t="s">
        <v>37</v>
      </c>
      <c r="H73" s="16" t="s">
        <v>58</v>
      </c>
      <c r="I73" s="21">
        <v>476280000</v>
      </c>
      <c r="J73" s="26">
        <v>0.1</v>
      </c>
      <c r="K73" s="23">
        <v>47628000</v>
      </c>
      <c r="L73" s="24" t="s">
        <v>26</v>
      </c>
    </row>
    <row r="74" spans="1:12">
      <c r="A74" s="14">
        <v>61</v>
      </c>
      <c r="B74" s="15" t="s">
        <v>31</v>
      </c>
      <c r="C74" s="19" t="s">
        <v>78</v>
      </c>
      <c r="D74" s="17" t="s">
        <v>162</v>
      </c>
      <c r="E74" s="18">
        <v>43124</v>
      </c>
      <c r="F74" s="19" t="s">
        <v>72</v>
      </c>
      <c r="G74" s="20" t="s">
        <v>73</v>
      </c>
      <c r="H74" s="19" t="s">
        <v>74</v>
      </c>
      <c r="I74" s="21">
        <v>445455</v>
      </c>
      <c r="J74" s="26">
        <v>0.1</v>
      </c>
      <c r="K74" s="23">
        <v>44545</v>
      </c>
      <c r="L74" s="24" t="s">
        <v>26</v>
      </c>
    </row>
    <row r="75" spans="1:12">
      <c r="A75" s="14">
        <v>62</v>
      </c>
      <c r="B75" s="15" t="s">
        <v>12</v>
      </c>
      <c r="C75" s="19" t="s">
        <v>69</v>
      </c>
      <c r="D75" s="17" t="s">
        <v>143</v>
      </c>
      <c r="E75" s="18">
        <v>43125</v>
      </c>
      <c r="F75" s="19" t="s">
        <v>68</v>
      </c>
      <c r="G75" s="20" t="s">
        <v>59</v>
      </c>
      <c r="H75" s="19" t="s">
        <v>60</v>
      </c>
      <c r="I75" s="21">
        <v>460000</v>
      </c>
      <c r="J75" s="26">
        <v>0.1</v>
      </c>
      <c r="K75" s="23">
        <v>46000</v>
      </c>
      <c r="L75" s="24"/>
    </row>
    <row r="76" spans="1:12">
      <c r="A76" s="14">
        <v>63</v>
      </c>
      <c r="B76" s="15" t="s">
        <v>12</v>
      </c>
      <c r="C76" s="19" t="s">
        <v>144</v>
      </c>
      <c r="D76" s="20" t="s">
        <v>145</v>
      </c>
      <c r="E76" s="18">
        <v>43128</v>
      </c>
      <c r="F76" s="19" t="s">
        <v>146</v>
      </c>
      <c r="G76" s="20" t="s">
        <v>147</v>
      </c>
      <c r="H76" s="16" t="s">
        <v>148</v>
      </c>
      <c r="I76" s="21">
        <v>47880000</v>
      </c>
      <c r="J76" s="26">
        <v>0.1</v>
      </c>
      <c r="K76" s="23">
        <v>4788000</v>
      </c>
      <c r="L76" s="24" t="s">
        <v>26</v>
      </c>
    </row>
    <row r="77" spans="1:12">
      <c r="A77" s="14">
        <v>64</v>
      </c>
      <c r="B77" s="15" t="s">
        <v>31</v>
      </c>
      <c r="C77" s="19" t="s">
        <v>78</v>
      </c>
      <c r="D77" s="17" t="s">
        <v>165</v>
      </c>
      <c r="E77" s="18">
        <v>43130</v>
      </c>
      <c r="F77" s="19" t="s">
        <v>72</v>
      </c>
      <c r="G77" s="20" t="s">
        <v>73</v>
      </c>
      <c r="H77" s="19" t="s">
        <v>74</v>
      </c>
      <c r="I77" s="21">
        <v>445455</v>
      </c>
      <c r="J77" s="26">
        <v>0.1</v>
      </c>
      <c r="K77" s="23">
        <v>44545</v>
      </c>
      <c r="L77" s="24" t="s">
        <v>26</v>
      </c>
    </row>
    <row r="78" spans="1:12">
      <c r="A78" s="14">
        <v>65</v>
      </c>
      <c r="B78" s="15" t="s">
        <v>12</v>
      </c>
      <c r="C78" s="19" t="s">
        <v>43</v>
      </c>
      <c r="D78" s="17" t="s">
        <v>163</v>
      </c>
      <c r="E78" s="18">
        <v>43131</v>
      </c>
      <c r="F78" s="19" t="s">
        <v>44</v>
      </c>
      <c r="G78" s="20" t="s">
        <v>45</v>
      </c>
      <c r="H78" s="19" t="s">
        <v>75</v>
      </c>
      <c r="I78" s="21">
        <v>7860000</v>
      </c>
      <c r="J78" s="26">
        <v>0.1</v>
      </c>
      <c r="K78" s="23">
        <v>786000</v>
      </c>
      <c r="L78" s="24" t="s">
        <v>26</v>
      </c>
    </row>
    <row r="79" spans="1:12">
      <c r="A79" s="14">
        <v>66</v>
      </c>
      <c r="B79" s="15" t="s">
        <v>12</v>
      </c>
      <c r="C79" s="19" t="s">
        <v>92</v>
      </c>
      <c r="D79" s="17" t="s">
        <v>167</v>
      </c>
      <c r="E79" s="18">
        <v>43134</v>
      </c>
      <c r="F79" s="19" t="s">
        <v>94</v>
      </c>
      <c r="G79" s="20" t="s">
        <v>95</v>
      </c>
      <c r="H79" s="16" t="s">
        <v>259</v>
      </c>
      <c r="I79" s="21">
        <v>201518900</v>
      </c>
      <c r="J79" s="26">
        <v>0.1</v>
      </c>
      <c r="K79" s="23">
        <v>20151890</v>
      </c>
      <c r="L79" s="24" t="s">
        <v>26</v>
      </c>
    </row>
    <row r="80" spans="1:12" ht="30">
      <c r="A80" s="14">
        <v>67</v>
      </c>
      <c r="B80" s="15" t="s">
        <v>176</v>
      </c>
      <c r="C80" s="19" t="s">
        <v>177</v>
      </c>
      <c r="D80" s="17" t="s">
        <v>178</v>
      </c>
      <c r="E80" s="18">
        <v>43139</v>
      </c>
      <c r="F80" s="19" t="s">
        <v>46</v>
      </c>
      <c r="G80" s="20" t="s">
        <v>47</v>
      </c>
      <c r="H80" s="19" t="s">
        <v>48</v>
      </c>
      <c r="I80" s="21">
        <v>7188000</v>
      </c>
      <c r="J80" s="26">
        <v>0.1</v>
      </c>
      <c r="K80" s="23">
        <v>718800</v>
      </c>
      <c r="L80" s="24" t="s">
        <v>26</v>
      </c>
    </row>
    <row r="81" spans="1:12" ht="30">
      <c r="A81" s="14">
        <v>68</v>
      </c>
      <c r="B81" s="15" t="s">
        <v>176</v>
      </c>
      <c r="C81" s="19" t="s">
        <v>177</v>
      </c>
      <c r="D81" s="17" t="s">
        <v>179</v>
      </c>
      <c r="E81" s="18">
        <v>43139</v>
      </c>
      <c r="F81" s="19" t="s">
        <v>46</v>
      </c>
      <c r="G81" s="20" t="s">
        <v>47</v>
      </c>
      <c r="H81" s="19" t="s">
        <v>48</v>
      </c>
      <c r="I81" s="21">
        <v>7188000</v>
      </c>
      <c r="J81" s="26">
        <v>0.1</v>
      </c>
      <c r="K81" s="23">
        <v>718800</v>
      </c>
      <c r="L81" s="24" t="s">
        <v>26</v>
      </c>
    </row>
    <row r="82" spans="1:12">
      <c r="A82" s="14">
        <v>69</v>
      </c>
      <c r="B82" s="15" t="s">
        <v>12</v>
      </c>
      <c r="C82" s="19" t="s">
        <v>69</v>
      </c>
      <c r="D82" s="17" t="s">
        <v>187</v>
      </c>
      <c r="E82" s="18">
        <v>43141</v>
      </c>
      <c r="F82" s="19" t="s">
        <v>68</v>
      </c>
      <c r="G82" s="20" t="s">
        <v>59</v>
      </c>
      <c r="H82" s="19" t="s">
        <v>60</v>
      </c>
      <c r="I82" s="21">
        <v>460000</v>
      </c>
      <c r="J82" s="26">
        <v>0.1</v>
      </c>
      <c r="K82" s="23">
        <v>46000</v>
      </c>
      <c r="L82" s="24"/>
    </row>
    <row r="83" spans="1:12">
      <c r="A83" s="14">
        <v>70</v>
      </c>
      <c r="B83" s="15" t="s">
        <v>12</v>
      </c>
      <c r="C83" s="19" t="s">
        <v>69</v>
      </c>
      <c r="D83" s="17" t="s">
        <v>186</v>
      </c>
      <c r="E83" s="18">
        <v>43141</v>
      </c>
      <c r="F83" s="19" t="s">
        <v>68</v>
      </c>
      <c r="G83" s="20" t="s">
        <v>59</v>
      </c>
      <c r="H83" s="19" t="s">
        <v>60</v>
      </c>
      <c r="I83" s="21">
        <v>460000</v>
      </c>
      <c r="J83" s="26">
        <v>0.1</v>
      </c>
      <c r="K83" s="23">
        <v>46000</v>
      </c>
      <c r="L83" s="24"/>
    </row>
    <row r="84" spans="1:12">
      <c r="A84" s="14">
        <v>71</v>
      </c>
      <c r="B84" s="15" t="s">
        <v>49</v>
      </c>
      <c r="C84" s="57" t="s">
        <v>197</v>
      </c>
      <c r="D84" s="20" t="s">
        <v>195</v>
      </c>
      <c r="E84" s="18">
        <v>43160</v>
      </c>
      <c r="F84" s="19" t="s">
        <v>196</v>
      </c>
      <c r="G84" s="20" t="s">
        <v>198</v>
      </c>
      <c r="H84" s="16" t="s">
        <v>220</v>
      </c>
      <c r="I84" s="21">
        <v>8150000</v>
      </c>
      <c r="J84" s="26">
        <v>0.1</v>
      </c>
      <c r="K84" s="23">
        <v>815000</v>
      </c>
      <c r="L84" s="24" t="s">
        <v>26</v>
      </c>
    </row>
    <row r="85" spans="1:12">
      <c r="A85" s="14">
        <v>72</v>
      </c>
      <c r="B85" s="15" t="s">
        <v>49</v>
      </c>
      <c r="C85" s="57" t="s">
        <v>224</v>
      </c>
      <c r="D85" s="28" t="s">
        <v>226</v>
      </c>
      <c r="E85" s="29">
        <v>43166</v>
      </c>
      <c r="F85" s="30" t="s">
        <v>225</v>
      </c>
      <c r="G85" s="31" t="s">
        <v>261</v>
      </c>
      <c r="H85" s="30" t="s">
        <v>63</v>
      </c>
      <c r="I85" s="32">
        <v>481818</v>
      </c>
      <c r="J85" s="33">
        <v>0.1</v>
      </c>
      <c r="K85" s="34">
        <v>48182</v>
      </c>
      <c r="L85" s="24" t="s">
        <v>26</v>
      </c>
    </row>
    <row r="86" spans="1:12" ht="30">
      <c r="A86" s="14">
        <v>73</v>
      </c>
      <c r="B86" s="15" t="s">
        <v>12</v>
      </c>
      <c r="C86" s="57" t="s">
        <v>22</v>
      </c>
      <c r="D86" s="28" t="s">
        <v>207</v>
      </c>
      <c r="E86" s="29">
        <v>43167</v>
      </c>
      <c r="F86" s="30" t="s">
        <v>36</v>
      </c>
      <c r="G86" s="31" t="s">
        <v>37</v>
      </c>
      <c r="H86" s="30" t="s">
        <v>208</v>
      </c>
      <c r="I86" s="32">
        <v>476280000</v>
      </c>
      <c r="J86" s="26">
        <v>0.1</v>
      </c>
      <c r="K86" s="34">
        <v>47628000</v>
      </c>
      <c r="L86" s="24" t="s">
        <v>26</v>
      </c>
    </row>
    <row r="87" spans="1:12">
      <c r="A87" s="14">
        <v>74</v>
      </c>
      <c r="B87" s="15" t="s">
        <v>62</v>
      </c>
      <c r="C87" s="57" t="s">
        <v>227</v>
      </c>
      <c r="D87" s="28" t="s">
        <v>228</v>
      </c>
      <c r="E87" s="29">
        <v>43169</v>
      </c>
      <c r="F87" s="30" t="s">
        <v>229</v>
      </c>
      <c r="G87" s="31" t="s">
        <v>230</v>
      </c>
      <c r="H87" s="30" t="s">
        <v>231</v>
      </c>
      <c r="I87" s="32">
        <v>536364</v>
      </c>
      <c r="J87" s="26">
        <v>0.1</v>
      </c>
      <c r="K87" s="34">
        <v>53636</v>
      </c>
      <c r="L87" s="24" t="s">
        <v>26</v>
      </c>
    </row>
    <row r="88" spans="1:12">
      <c r="A88" s="14">
        <v>75</v>
      </c>
      <c r="B88" s="15" t="s">
        <v>12</v>
      </c>
      <c r="C88" s="57" t="s">
        <v>69</v>
      </c>
      <c r="D88" s="28" t="s">
        <v>215</v>
      </c>
      <c r="E88" s="29">
        <v>43174</v>
      </c>
      <c r="F88" s="30" t="s">
        <v>216</v>
      </c>
      <c r="G88" s="31" t="s">
        <v>217</v>
      </c>
      <c r="H88" s="19" t="s">
        <v>60</v>
      </c>
      <c r="I88" s="32">
        <v>460000</v>
      </c>
      <c r="J88" s="26">
        <v>0.1</v>
      </c>
      <c r="K88" s="34">
        <v>46000</v>
      </c>
      <c r="L88" s="24"/>
    </row>
    <row r="89" spans="1:12" ht="30">
      <c r="A89" s="14">
        <v>76</v>
      </c>
      <c r="B89" s="15" t="s">
        <v>176</v>
      </c>
      <c r="C89" s="57" t="s">
        <v>177</v>
      </c>
      <c r="D89" s="28" t="s">
        <v>218</v>
      </c>
      <c r="E89" s="29">
        <v>43174</v>
      </c>
      <c r="F89" s="30" t="s">
        <v>219</v>
      </c>
      <c r="G89" s="31" t="s">
        <v>47</v>
      </c>
      <c r="H89" s="19" t="s">
        <v>48</v>
      </c>
      <c r="I89" s="32">
        <v>7188000</v>
      </c>
      <c r="J89" s="26">
        <v>0.1</v>
      </c>
      <c r="K89" s="34">
        <v>718800</v>
      </c>
      <c r="L89" s="24"/>
    </row>
    <row r="90" spans="1:12">
      <c r="A90" s="14">
        <v>77</v>
      </c>
      <c r="B90" s="15" t="s">
        <v>12</v>
      </c>
      <c r="C90" s="19" t="s">
        <v>43</v>
      </c>
      <c r="D90" s="17" t="s">
        <v>232</v>
      </c>
      <c r="E90" s="18">
        <v>43176</v>
      </c>
      <c r="F90" s="19" t="s">
        <v>44</v>
      </c>
      <c r="G90" s="20" t="s">
        <v>45</v>
      </c>
      <c r="H90" s="19" t="s">
        <v>75</v>
      </c>
      <c r="I90" s="21">
        <v>2180000</v>
      </c>
      <c r="J90" s="26">
        <v>0.1</v>
      </c>
      <c r="K90" s="23">
        <v>218000</v>
      </c>
      <c r="L90" s="24" t="s">
        <v>26</v>
      </c>
    </row>
    <row r="91" spans="1:12">
      <c r="A91" s="24"/>
      <c r="B91" s="15"/>
      <c r="C91" s="19"/>
      <c r="D91" s="17"/>
      <c r="E91" s="18"/>
      <c r="F91" s="11" t="s">
        <v>18</v>
      </c>
      <c r="G91" s="20"/>
      <c r="H91" s="19"/>
      <c r="I91" s="35">
        <f>SUM(I14:I90)</f>
        <v>5808698898</v>
      </c>
      <c r="J91" s="36"/>
      <c r="K91" s="36">
        <f>SUM(K14:K90)</f>
        <v>580567489</v>
      </c>
      <c r="L91" s="37">
        <f>SUM(L61:L84)</f>
        <v>0</v>
      </c>
    </row>
    <row r="92" spans="1:12">
      <c r="A92" s="101" t="s">
        <v>24</v>
      </c>
      <c r="B92" s="101"/>
      <c r="C92" s="101"/>
      <c r="D92" s="101"/>
      <c r="E92" s="101"/>
      <c r="F92" s="101"/>
      <c r="G92" s="101"/>
      <c r="H92" s="101"/>
      <c r="I92" s="101"/>
      <c r="J92" s="101"/>
      <c r="K92" s="101"/>
      <c r="L92" s="101"/>
    </row>
    <row r="93" spans="1:12">
      <c r="A93" s="24">
        <v>1</v>
      </c>
      <c r="B93" s="15" t="s">
        <v>49</v>
      </c>
      <c r="C93" s="19" t="s">
        <v>350</v>
      </c>
      <c r="D93" s="17" t="s">
        <v>351</v>
      </c>
      <c r="E93" s="18">
        <v>42829</v>
      </c>
      <c r="F93" s="19" t="s">
        <v>352</v>
      </c>
      <c r="G93" s="20" t="s">
        <v>353</v>
      </c>
      <c r="H93" s="19" t="s">
        <v>354</v>
      </c>
      <c r="I93" s="21">
        <v>400000</v>
      </c>
      <c r="J93" s="22">
        <v>0.1</v>
      </c>
      <c r="K93" s="23">
        <v>40000</v>
      </c>
      <c r="L93" s="24"/>
    </row>
    <row r="94" spans="1:12" ht="30">
      <c r="A94" s="24">
        <v>2</v>
      </c>
      <c r="B94" s="15" t="s">
        <v>32</v>
      </c>
      <c r="C94" s="19" t="s">
        <v>77</v>
      </c>
      <c r="D94" s="17" t="s">
        <v>355</v>
      </c>
      <c r="E94" s="18">
        <v>42829</v>
      </c>
      <c r="F94" s="30" t="s">
        <v>260</v>
      </c>
      <c r="G94" s="20" t="s">
        <v>33</v>
      </c>
      <c r="H94" s="19" t="s">
        <v>16</v>
      </c>
      <c r="I94" s="21">
        <v>367124</v>
      </c>
      <c r="J94" s="22">
        <v>0.1</v>
      </c>
      <c r="K94" s="23">
        <v>36712</v>
      </c>
      <c r="L94" s="24"/>
    </row>
    <row r="95" spans="1:12" ht="30">
      <c r="A95" s="24">
        <v>3</v>
      </c>
      <c r="B95" s="15" t="s">
        <v>12</v>
      </c>
      <c r="C95" s="19" t="s">
        <v>356</v>
      </c>
      <c r="D95" s="17" t="s">
        <v>357</v>
      </c>
      <c r="E95" s="18">
        <v>42829</v>
      </c>
      <c r="F95" s="19" t="s">
        <v>81</v>
      </c>
      <c r="G95" s="20" t="s">
        <v>21</v>
      </c>
      <c r="H95" s="19" t="s">
        <v>358</v>
      </c>
      <c r="I95" s="21">
        <v>21315045</v>
      </c>
      <c r="J95" s="22">
        <v>0.1</v>
      </c>
      <c r="K95" s="23">
        <v>2131505</v>
      </c>
      <c r="L95" s="24" t="s">
        <v>26</v>
      </c>
    </row>
    <row r="96" spans="1:12" ht="30">
      <c r="A96" s="24">
        <v>4</v>
      </c>
      <c r="B96" s="15" t="s">
        <v>12</v>
      </c>
      <c r="C96" s="19" t="s">
        <v>356</v>
      </c>
      <c r="D96" s="17" t="s">
        <v>359</v>
      </c>
      <c r="E96" s="18">
        <v>42829</v>
      </c>
      <c r="F96" s="19" t="s">
        <v>81</v>
      </c>
      <c r="G96" s="20" t="s">
        <v>21</v>
      </c>
      <c r="H96" s="19" t="s">
        <v>360</v>
      </c>
      <c r="I96" s="21">
        <v>293859</v>
      </c>
      <c r="J96" s="22">
        <v>0.1</v>
      </c>
      <c r="K96" s="23">
        <v>29386</v>
      </c>
      <c r="L96" s="24" t="s">
        <v>26</v>
      </c>
    </row>
    <row r="97" spans="1:12">
      <c r="A97" s="24">
        <v>5</v>
      </c>
      <c r="B97" s="15" t="s">
        <v>12</v>
      </c>
      <c r="C97" s="19" t="s">
        <v>356</v>
      </c>
      <c r="D97" s="17" t="s">
        <v>361</v>
      </c>
      <c r="E97" s="18">
        <v>42829</v>
      </c>
      <c r="F97" s="19" t="s">
        <v>81</v>
      </c>
      <c r="G97" s="20" t="s">
        <v>21</v>
      </c>
      <c r="H97" s="19" t="s">
        <v>362</v>
      </c>
      <c r="I97" s="21">
        <v>334950</v>
      </c>
      <c r="J97" s="22">
        <v>0.1</v>
      </c>
      <c r="K97" s="23">
        <v>33495</v>
      </c>
      <c r="L97" s="24" t="s">
        <v>26</v>
      </c>
    </row>
    <row r="98" spans="1:12" ht="30">
      <c r="A98" s="24">
        <v>6</v>
      </c>
      <c r="B98" s="15" t="s">
        <v>20</v>
      </c>
      <c r="C98" s="19" t="s">
        <v>363</v>
      </c>
      <c r="D98" s="17" t="s">
        <v>364</v>
      </c>
      <c r="E98" s="18">
        <v>42829</v>
      </c>
      <c r="F98" s="19" t="s">
        <v>25</v>
      </c>
      <c r="G98" s="20" t="s">
        <v>57</v>
      </c>
      <c r="H98" s="19" t="s">
        <v>23</v>
      </c>
      <c r="I98" s="21">
        <v>81323</v>
      </c>
      <c r="J98" s="22">
        <v>0.1</v>
      </c>
      <c r="K98" s="23">
        <v>8132</v>
      </c>
      <c r="L98" s="24"/>
    </row>
    <row r="99" spans="1:12" ht="30">
      <c r="A99" s="24">
        <v>7</v>
      </c>
      <c r="B99" s="15" t="s">
        <v>20</v>
      </c>
      <c r="C99" s="19" t="s">
        <v>363</v>
      </c>
      <c r="D99" s="17" t="s">
        <v>365</v>
      </c>
      <c r="E99" s="18">
        <v>42829</v>
      </c>
      <c r="F99" s="19" t="s">
        <v>25</v>
      </c>
      <c r="G99" s="20" t="s">
        <v>57</v>
      </c>
      <c r="H99" s="19" t="s">
        <v>23</v>
      </c>
      <c r="I99" s="21">
        <v>241450</v>
      </c>
      <c r="J99" s="22">
        <v>0.1</v>
      </c>
      <c r="K99" s="23">
        <v>24145</v>
      </c>
      <c r="L99" s="24"/>
    </row>
    <row r="100" spans="1:12" ht="30">
      <c r="A100" s="24">
        <v>8</v>
      </c>
      <c r="B100" s="15" t="s">
        <v>20</v>
      </c>
      <c r="C100" s="19" t="s">
        <v>363</v>
      </c>
      <c r="D100" s="17" t="s">
        <v>366</v>
      </c>
      <c r="E100" s="18">
        <v>42829</v>
      </c>
      <c r="F100" s="19" t="s">
        <v>25</v>
      </c>
      <c r="G100" s="20" t="s">
        <v>57</v>
      </c>
      <c r="H100" s="19" t="s">
        <v>23</v>
      </c>
      <c r="I100" s="21">
        <v>228524</v>
      </c>
      <c r="J100" s="22">
        <v>0.1</v>
      </c>
      <c r="K100" s="23">
        <v>22852</v>
      </c>
      <c r="L100" s="24"/>
    </row>
    <row r="101" spans="1:12">
      <c r="A101" s="24">
        <v>9</v>
      </c>
      <c r="B101" s="15" t="s">
        <v>49</v>
      </c>
      <c r="C101" s="19" t="s">
        <v>367</v>
      </c>
      <c r="D101" s="17" t="s">
        <v>368</v>
      </c>
      <c r="E101" s="18">
        <v>42832</v>
      </c>
      <c r="F101" s="19" t="s">
        <v>50</v>
      </c>
      <c r="G101" s="20" t="s">
        <v>51</v>
      </c>
      <c r="H101" s="19" t="s">
        <v>27</v>
      </c>
      <c r="I101" s="21">
        <v>1000820</v>
      </c>
      <c r="J101" s="22">
        <v>0.1</v>
      </c>
      <c r="K101" s="23">
        <v>100082</v>
      </c>
      <c r="L101" s="24"/>
    </row>
    <row r="102" spans="1:12">
      <c r="A102" s="24">
        <v>10</v>
      </c>
      <c r="B102" s="15" t="s">
        <v>12</v>
      </c>
      <c r="C102" s="19" t="s">
        <v>369</v>
      </c>
      <c r="D102" s="17" t="s">
        <v>370</v>
      </c>
      <c r="E102" s="18" t="s">
        <v>371</v>
      </c>
      <c r="F102" s="19" t="s">
        <v>29</v>
      </c>
      <c r="G102" s="20" t="s">
        <v>30</v>
      </c>
      <c r="H102" s="19" t="s">
        <v>76</v>
      </c>
      <c r="I102" s="21">
        <v>313636</v>
      </c>
      <c r="J102" s="22">
        <v>0.1</v>
      </c>
      <c r="K102" s="23">
        <v>31364</v>
      </c>
      <c r="L102" s="24"/>
    </row>
    <row r="103" spans="1:12" ht="30">
      <c r="A103" s="24">
        <v>11</v>
      </c>
      <c r="B103" s="15" t="s">
        <v>15</v>
      </c>
      <c r="C103" s="19" t="s">
        <v>372</v>
      </c>
      <c r="D103" s="17" t="s">
        <v>373</v>
      </c>
      <c r="E103" s="18">
        <v>42852</v>
      </c>
      <c r="F103" s="19" t="s">
        <v>374</v>
      </c>
      <c r="G103" s="20" t="s">
        <v>375</v>
      </c>
      <c r="H103" s="19" t="s">
        <v>376</v>
      </c>
      <c r="I103" s="21">
        <v>280000</v>
      </c>
      <c r="J103" s="22">
        <v>0.1</v>
      </c>
      <c r="K103" s="23">
        <v>28000</v>
      </c>
      <c r="L103" s="24"/>
    </row>
    <row r="104" spans="1:12" ht="30">
      <c r="A104" s="24">
        <v>12</v>
      </c>
      <c r="B104" s="15" t="s">
        <v>15</v>
      </c>
      <c r="C104" s="19" t="s">
        <v>372</v>
      </c>
      <c r="D104" s="17" t="s">
        <v>377</v>
      </c>
      <c r="E104" s="18">
        <v>42852</v>
      </c>
      <c r="F104" s="19" t="s">
        <v>374</v>
      </c>
      <c r="G104" s="20" t="s">
        <v>375</v>
      </c>
      <c r="H104" s="19" t="s">
        <v>376</v>
      </c>
      <c r="I104" s="21">
        <v>700000</v>
      </c>
      <c r="J104" s="22">
        <v>0.1</v>
      </c>
      <c r="K104" s="23">
        <v>70000</v>
      </c>
      <c r="L104" s="24"/>
    </row>
    <row r="105" spans="1:12" ht="30">
      <c r="A105" s="24">
        <v>13</v>
      </c>
      <c r="B105" s="15" t="s">
        <v>15</v>
      </c>
      <c r="C105" s="19" t="s">
        <v>372</v>
      </c>
      <c r="D105" s="17" t="s">
        <v>378</v>
      </c>
      <c r="E105" s="18">
        <v>42852</v>
      </c>
      <c r="F105" s="19" t="s">
        <v>374</v>
      </c>
      <c r="G105" s="20" t="s">
        <v>375</v>
      </c>
      <c r="H105" s="19" t="s">
        <v>376</v>
      </c>
      <c r="I105" s="21">
        <v>25345</v>
      </c>
      <c r="J105" s="22">
        <v>0.1</v>
      </c>
      <c r="K105" s="23">
        <v>2535</v>
      </c>
      <c r="L105" s="24"/>
    </row>
    <row r="106" spans="1:12" ht="30">
      <c r="A106" s="24">
        <v>14</v>
      </c>
      <c r="B106" s="15" t="s">
        <v>15</v>
      </c>
      <c r="C106" s="19" t="s">
        <v>372</v>
      </c>
      <c r="D106" s="17" t="s">
        <v>379</v>
      </c>
      <c r="E106" s="18">
        <v>42852</v>
      </c>
      <c r="F106" s="19" t="s">
        <v>374</v>
      </c>
      <c r="G106" s="20" t="s">
        <v>375</v>
      </c>
      <c r="H106" s="19" t="s">
        <v>376</v>
      </c>
      <c r="I106" s="21">
        <v>76361</v>
      </c>
      <c r="J106" s="22">
        <v>0.1</v>
      </c>
      <c r="K106" s="23">
        <v>7636</v>
      </c>
      <c r="L106" s="24"/>
    </row>
    <row r="107" spans="1:12" ht="30">
      <c r="A107" s="24">
        <v>15</v>
      </c>
      <c r="B107" s="15" t="s">
        <v>32</v>
      </c>
      <c r="C107" s="19" t="s">
        <v>77</v>
      </c>
      <c r="D107" s="17" t="s">
        <v>380</v>
      </c>
      <c r="E107" s="18">
        <v>42858</v>
      </c>
      <c r="F107" s="30" t="s">
        <v>260</v>
      </c>
      <c r="G107" s="20" t="s">
        <v>33</v>
      </c>
      <c r="H107" s="19" t="s">
        <v>16</v>
      </c>
      <c r="I107" s="21">
        <v>450455</v>
      </c>
      <c r="J107" s="22">
        <v>0.1</v>
      </c>
      <c r="K107" s="23">
        <v>45046</v>
      </c>
      <c r="L107" s="24"/>
    </row>
    <row r="108" spans="1:12" ht="30">
      <c r="A108" s="24">
        <v>16</v>
      </c>
      <c r="B108" s="15" t="s">
        <v>12</v>
      </c>
      <c r="C108" s="19" t="s">
        <v>356</v>
      </c>
      <c r="D108" s="17" t="s">
        <v>381</v>
      </c>
      <c r="E108" s="18">
        <v>42860</v>
      </c>
      <c r="F108" s="19" t="s">
        <v>81</v>
      </c>
      <c r="G108" s="20" t="s">
        <v>21</v>
      </c>
      <c r="H108" s="19" t="s">
        <v>382</v>
      </c>
      <c r="I108" s="21">
        <v>345213</v>
      </c>
      <c r="J108" s="22">
        <v>0.1</v>
      </c>
      <c r="K108" s="23">
        <v>34521</v>
      </c>
      <c r="L108" s="24" t="s">
        <v>26</v>
      </c>
    </row>
    <row r="109" spans="1:12" ht="30">
      <c r="A109" s="24">
        <v>17</v>
      </c>
      <c r="B109" s="15" t="s">
        <v>12</v>
      </c>
      <c r="C109" s="19" t="s">
        <v>356</v>
      </c>
      <c r="D109" s="17" t="s">
        <v>383</v>
      </c>
      <c r="E109" s="18">
        <v>42860</v>
      </c>
      <c r="F109" s="19" t="s">
        <v>81</v>
      </c>
      <c r="G109" s="20" t="s">
        <v>21</v>
      </c>
      <c r="H109" s="19" t="s">
        <v>384</v>
      </c>
      <c r="I109" s="21">
        <v>21315045</v>
      </c>
      <c r="J109" s="22">
        <v>0.1</v>
      </c>
      <c r="K109" s="23">
        <v>2131505</v>
      </c>
      <c r="L109" s="24" t="s">
        <v>26</v>
      </c>
    </row>
    <row r="110" spans="1:12" ht="30">
      <c r="A110" s="24">
        <v>18</v>
      </c>
      <c r="B110" s="15" t="s">
        <v>305</v>
      </c>
      <c r="C110" s="19" t="s">
        <v>385</v>
      </c>
      <c r="D110" s="17" t="s">
        <v>386</v>
      </c>
      <c r="E110" s="18">
        <v>42860</v>
      </c>
      <c r="F110" s="19" t="s">
        <v>387</v>
      </c>
      <c r="G110" s="20" t="s">
        <v>388</v>
      </c>
      <c r="H110" s="19" t="s">
        <v>389</v>
      </c>
      <c r="I110" s="21">
        <v>8491900</v>
      </c>
      <c r="J110" s="22">
        <v>0.1</v>
      </c>
      <c r="K110" s="23">
        <v>849190</v>
      </c>
      <c r="L110" s="24"/>
    </row>
    <row r="111" spans="1:12" ht="30">
      <c r="A111" s="24">
        <v>19</v>
      </c>
      <c r="B111" s="15" t="s">
        <v>20</v>
      </c>
      <c r="C111" s="19" t="s">
        <v>363</v>
      </c>
      <c r="D111" s="17" t="s">
        <v>390</v>
      </c>
      <c r="E111" s="18">
        <v>42860</v>
      </c>
      <c r="F111" s="19" t="s">
        <v>25</v>
      </c>
      <c r="G111" s="20" t="s">
        <v>57</v>
      </c>
      <c r="H111" s="19" t="s">
        <v>23</v>
      </c>
      <c r="I111" s="21">
        <v>81962</v>
      </c>
      <c r="J111" s="22">
        <v>0.1</v>
      </c>
      <c r="K111" s="23">
        <v>8196</v>
      </c>
      <c r="L111" s="24"/>
    </row>
    <row r="112" spans="1:12" ht="30">
      <c r="A112" s="24">
        <v>20</v>
      </c>
      <c r="B112" s="15" t="s">
        <v>20</v>
      </c>
      <c r="C112" s="19" t="s">
        <v>363</v>
      </c>
      <c r="D112" s="17" t="s">
        <v>391</v>
      </c>
      <c r="E112" s="18">
        <v>42860</v>
      </c>
      <c r="F112" s="19" t="s">
        <v>25</v>
      </c>
      <c r="G112" s="20" t="s">
        <v>57</v>
      </c>
      <c r="H112" s="19" t="s">
        <v>23</v>
      </c>
      <c r="I112" s="21">
        <v>266063</v>
      </c>
      <c r="J112" s="22">
        <v>0.1</v>
      </c>
      <c r="K112" s="23">
        <v>26606</v>
      </c>
      <c r="L112" s="24"/>
    </row>
    <row r="113" spans="1:12" ht="30">
      <c r="A113" s="24">
        <v>21</v>
      </c>
      <c r="B113" s="15" t="s">
        <v>20</v>
      </c>
      <c r="C113" s="19" t="s">
        <v>363</v>
      </c>
      <c r="D113" s="17" t="s">
        <v>392</v>
      </c>
      <c r="E113" s="18">
        <v>42860</v>
      </c>
      <c r="F113" s="19" t="s">
        <v>25</v>
      </c>
      <c r="G113" s="20" t="s">
        <v>57</v>
      </c>
      <c r="H113" s="19" t="s">
        <v>23</v>
      </c>
      <c r="I113" s="21">
        <v>280677</v>
      </c>
      <c r="J113" s="22">
        <v>0.1</v>
      </c>
      <c r="K113" s="23">
        <v>28068</v>
      </c>
      <c r="L113" s="24"/>
    </row>
    <row r="114" spans="1:12">
      <c r="A114" s="24">
        <v>22</v>
      </c>
      <c r="B114" s="15" t="s">
        <v>49</v>
      </c>
      <c r="C114" s="19" t="s">
        <v>367</v>
      </c>
      <c r="D114" s="17" t="s">
        <v>393</v>
      </c>
      <c r="E114" s="18">
        <v>42862</v>
      </c>
      <c r="F114" s="19" t="s">
        <v>50</v>
      </c>
      <c r="G114" s="20" t="s">
        <v>51</v>
      </c>
      <c r="H114" s="19" t="s">
        <v>27</v>
      </c>
      <c r="I114" s="21">
        <v>914836</v>
      </c>
      <c r="J114" s="22">
        <v>0.1</v>
      </c>
      <c r="K114" s="23">
        <v>91484</v>
      </c>
      <c r="L114" s="24"/>
    </row>
    <row r="115" spans="1:12">
      <c r="A115" s="24">
        <v>23</v>
      </c>
      <c r="B115" s="15" t="s">
        <v>12</v>
      </c>
      <c r="C115" s="19" t="s">
        <v>369</v>
      </c>
      <c r="D115" s="17" t="s">
        <v>394</v>
      </c>
      <c r="E115" s="18">
        <v>42863</v>
      </c>
      <c r="F115" s="19" t="s">
        <v>29</v>
      </c>
      <c r="G115" s="20" t="s">
        <v>30</v>
      </c>
      <c r="H115" s="19" t="s">
        <v>76</v>
      </c>
      <c r="I115" s="21">
        <v>159091</v>
      </c>
      <c r="J115" s="22">
        <v>0.1</v>
      </c>
      <c r="K115" s="23">
        <v>15909</v>
      </c>
      <c r="L115" s="24"/>
    </row>
    <row r="116" spans="1:12">
      <c r="A116" s="24">
        <v>24</v>
      </c>
      <c r="B116" s="15" t="s">
        <v>49</v>
      </c>
      <c r="C116" s="19" t="s">
        <v>367</v>
      </c>
      <c r="D116" s="17" t="s">
        <v>395</v>
      </c>
      <c r="E116" s="18">
        <v>42877</v>
      </c>
      <c r="F116" s="19" t="s">
        <v>50</v>
      </c>
      <c r="G116" s="20" t="s">
        <v>51</v>
      </c>
      <c r="H116" s="19" t="s">
        <v>27</v>
      </c>
      <c r="I116" s="21">
        <v>910604</v>
      </c>
      <c r="J116" s="22">
        <v>0.1</v>
      </c>
      <c r="K116" s="23">
        <v>91060</v>
      </c>
      <c r="L116" s="24"/>
    </row>
    <row r="117" spans="1:12">
      <c r="A117" s="24">
        <v>25</v>
      </c>
      <c r="B117" s="15" t="s">
        <v>12</v>
      </c>
      <c r="C117" s="19" t="s">
        <v>369</v>
      </c>
      <c r="D117" s="17" t="s">
        <v>396</v>
      </c>
      <c r="E117" s="18">
        <v>42878</v>
      </c>
      <c r="F117" s="19" t="s">
        <v>29</v>
      </c>
      <c r="G117" s="20" t="s">
        <v>30</v>
      </c>
      <c r="H117" s="19" t="s">
        <v>76</v>
      </c>
      <c r="I117" s="21">
        <v>254545</v>
      </c>
      <c r="J117" s="22">
        <v>0.1</v>
      </c>
      <c r="K117" s="23">
        <v>25455</v>
      </c>
      <c r="L117" s="24"/>
    </row>
    <row r="118" spans="1:12" ht="30">
      <c r="A118" s="24">
        <v>26</v>
      </c>
      <c r="B118" s="15" t="s">
        <v>15</v>
      </c>
      <c r="C118" s="19" t="s">
        <v>372</v>
      </c>
      <c r="D118" s="17" t="s">
        <v>397</v>
      </c>
      <c r="E118" s="18">
        <v>42885</v>
      </c>
      <c r="F118" s="19" t="s">
        <v>374</v>
      </c>
      <c r="G118" s="20" t="s">
        <v>375</v>
      </c>
      <c r="H118" s="19" t="s">
        <v>376</v>
      </c>
      <c r="I118" s="21">
        <v>700000</v>
      </c>
      <c r="J118" s="22">
        <v>0.1</v>
      </c>
      <c r="K118" s="23">
        <v>70000</v>
      </c>
      <c r="L118" s="24"/>
    </row>
    <row r="119" spans="1:12" ht="30">
      <c r="A119" s="24">
        <v>27</v>
      </c>
      <c r="B119" s="15" t="s">
        <v>15</v>
      </c>
      <c r="C119" s="19" t="s">
        <v>372</v>
      </c>
      <c r="D119" s="17" t="s">
        <v>398</v>
      </c>
      <c r="E119" s="18">
        <v>42885</v>
      </c>
      <c r="F119" s="19" t="s">
        <v>374</v>
      </c>
      <c r="G119" s="20" t="s">
        <v>375</v>
      </c>
      <c r="H119" s="19" t="s">
        <v>376</v>
      </c>
      <c r="I119" s="21">
        <v>65977</v>
      </c>
      <c r="J119" s="22">
        <v>0.1</v>
      </c>
      <c r="K119" s="23">
        <v>6598</v>
      </c>
      <c r="L119" s="24"/>
    </row>
    <row r="120" spans="1:12" ht="30">
      <c r="A120" s="24">
        <v>28</v>
      </c>
      <c r="B120" s="15" t="s">
        <v>15</v>
      </c>
      <c r="C120" s="19" t="s">
        <v>372</v>
      </c>
      <c r="D120" s="17" t="s">
        <v>399</v>
      </c>
      <c r="E120" s="18">
        <v>42885</v>
      </c>
      <c r="F120" s="19" t="s">
        <v>374</v>
      </c>
      <c r="G120" s="20" t="s">
        <v>375</v>
      </c>
      <c r="H120" s="19" t="s">
        <v>376</v>
      </c>
      <c r="I120" s="21">
        <v>24745</v>
      </c>
      <c r="J120" s="22">
        <v>0.1</v>
      </c>
      <c r="K120" s="23">
        <v>2475</v>
      </c>
      <c r="L120" s="24"/>
    </row>
    <row r="121" spans="1:12" ht="30">
      <c r="A121" s="24">
        <v>29</v>
      </c>
      <c r="B121" s="15" t="s">
        <v>15</v>
      </c>
      <c r="C121" s="19" t="s">
        <v>372</v>
      </c>
      <c r="D121" s="17" t="s">
        <v>400</v>
      </c>
      <c r="E121" s="18">
        <v>42885</v>
      </c>
      <c r="F121" s="19" t="s">
        <v>374</v>
      </c>
      <c r="G121" s="20" t="s">
        <v>375</v>
      </c>
      <c r="H121" s="19" t="s">
        <v>376</v>
      </c>
      <c r="I121" s="21">
        <v>280000</v>
      </c>
      <c r="J121" s="22">
        <v>0.1</v>
      </c>
      <c r="K121" s="23">
        <v>28000</v>
      </c>
      <c r="L121" s="24"/>
    </row>
    <row r="122" spans="1:12" ht="30">
      <c r="A122" s="24">
        <v>30</v>
      </c>
      <c r="B122" s="15" t="s">
        <v>28</v>
      </c>
      <c r="C122" s="19" t="s">
        <v>401</v>
      </c>
      <c r="D122" s="17" t="s">
        <v>402</v>
      </c>
      <c r="E122" s="18">
        <v>42887</v>
      </c>
      <c r="F122" s="19" t="s">
        <v>52</v>
      </c>
      <c r="G122" s="20" t="s">
        <v>53</v>
      </c>
      <c r="H122" s="19" t="s">
        <v>67</v>
      </c>
      <c r="I122" s="21">
        <v>150000</v>
      </c>
      <c r="J122" s="22"/>
      <c r="K122" s="23"/>
      <c r="L122" s="24"/>
    </row>
    <row r="123" spans="1:12" ht="30">
      <c r="A123" s="24">
        <v>31</v>
      </c>
      <c r="B123" s="15" t="s">
        <v>32</v>
      </c>
      <c r="C123" s="19" t="s">
        <v>77</v>
      </c>
      <c r="D123" s="17" t="s">
        <v>403</v>
      </c>
      <c r="E123" s="18">
        <v>42888</v>
      </c>
      <c r="F123" s="30" t="s">
        <v>260</v>
      </c>
      <c r="G123" s="20" t="s">
        <v>33</v>
      </c>
      <c r="H123" s="19" t="s">
        <v>16</v>
      </c>
      <c r="I123" s="21">
        <v>463123</v>
      </c>
      <c r="J123" s="22">
        <v>0.1</v>
      </c>
      <c r="K123" s="23">
        <v>46312</v>
      </c>
      <c r="L123" s="24"/>
    </row>
    <row r="124" spans="1:12" ht="30">
      <c r="A124" s="24">
        <v>32</v>
      </c>
      <c r="B124" s="15" t="s">
        <v>12</v>
      </c>
      <c r="C124" s="19" t="s">
        <v>356</v>
      </c>
      <c r="D124" s="17" t="s">
        <v>404</v>
      </c>
      <c r="E124" s="18">
        <v>42891</v>
      </c>
      <c r="F124" s="19" t="s">
        <v>81</v>
      </c>
      <c r="G124" s="20" t="s">
        <v>21</v>
      </c>
      <c r="H124" s="19" t="s">
        <v>405</v>
      </c>
      <c r="I124" s="21">
        <v>21315045</v>
      </c>
      <c r="J124" s="22">
        <v>0.1</v>
      </c>
      <c r="K124" s="23">
        <v>2131505</v>
      </c>
      <c r="L124" s="24" t="s">
        <v>26</v>
      </c>
    </row>
    <row r="125" spans="1:12" ht="30">
      <c r="A125" s="24">
        <v>33</v>
      </c>
      <c r="B125" s="15" t="s">
        <v>12</v>
      </c>
      <c r="C125" s="19" t="s">
        <v>356</v>
      </c>
      <c r="D125" s="17" t="s">
        <v>406</v>
      </c>
      <c r="E125" s="18">
        <v>42891</v>
      </c>
      <c r="F125" s="19" t="s">
        <v>81</v>
      </c>
      <c r="G125" s="20" t="s">
        <v>21</v>
      </c>
      <c r="H125" s="19" t="s">
        <v>407</v>
      </c>
      <c r="I125" s="21">
        <v>296712</v>
      </c>
      <c r="J125" s="22">
        <v>0.1</v>
      </c>
      <c r="K125" s="23">
        <v>29671</v>
      </c>
      <c r="L125" s="24" t="s">
        <v>26</v>
      </c>
    </row>
    <row r="126" spans="1:12" ht="30">
      <c r="A126" s="24">
        <v>34</v>
      </c>
      <c r="B126" s="15" t="s">
        <v>20</v>
      </c>
      <c r="C126" s="19" t="s">
        <v>363</v>
      </c>
      <c r="D126" s="17" t="s">
        <v>408</v>
      </c>
      <c r="E126" s="18">
        <v>42891</v>
      </c>
      <c r="F126" s="19" t="s">
        <v>25</v>
      </c>
      <c r="G126" s="20" t="s">
        <v>57</v>
      </c>
      <c r="H126" s="19" t="s">
        <v>23</v>
      </c>
      <c r="I126" s="21">
        <v>109081</v>
      </c>
      <c r="J126" s="22">
        <v>0.1</v>
      </c>
      <c r="K126" s="23">
        <v>10908</v>
      </c>
      <c r="L126" s="24"/>
    </row>
    <row r="127" spans="1:12" ht="30">
      <c r="A127" s="24">
        <v>35</v>
      </c>
      <c r="B127" s="15" t="s">
        <v>20</v>
      </c>
      <c r="C127" s="19" t="s">
        <v>363</v>
      </c>
      <c r="D127" s="17" t="s">
        <v>409</v>
      </c>
      <c r="E127" s="18">
        <v>42891</v>
      </c>
      <c r="F127" s="19" t="s">
        <v>25</v>
      </c>
      <c r="G127" s="20" t="s">
        <v>57</v>
      </c>
      <c r="H127" s="19" t="s">
        <v>23</v>
      </c>
      <c r="I127" s="21">
        <v>310365</v>
      </c>
      <c r="J127" s="22">
        <v>0.1</v>
      </c>
      <c r="K127" s="23">
        <v>31037</v>
      </c>
      <c r="L127" s="24"/>
    </row>
    <row r="128" spans="1:12" ht="30">
      <c r="A128" s="24">
        <v>36</v>
      </c>
      <c r="B128" s="15" t="s">
        <v>20</v>
      </c>
      <c r="C128" s="19" t="s">
        <v>363</v>
      </c>
      <c r="D128" s="17" t="s">
        <v>410</v>
      </c>
      <c r="E128" s="18">
        <v>42891</v>
      </c>
      <c r="F128" s="19" t="s">
        <v>25</v>
      </c>
      <c r="G128" s="20" t="s">
        <v>57</v>
      </c>
      <c r="H128" s="19" t="s">
        <v>23</v>
      </c>
      <c r="I128" s="21">
        <v>186361</v>
      </c>
      <c r="J128" s="22">
        <v>0.1</v>
      </c>
      <c r="K128" s="23">
        <v>18636</v>
      </c>
      <c r="L128" s="24"/>
    </row>
    <row r="129" spans="1:12">
      <c r="A129" s="24">
        <v>37</v>
      </c>
      <c r="B129" s="15" t="s">
        <v>49</v>
      </c>
      <c r="C129" s="19" t="s">
        <v>38</v>
      </c>
      <c r="D129" s="17" t="s">
        <v>411</v>
      </c>
      <c r="E129" s="18">
        <v>42891</v>
      </c>
      <c r="F129" s="19" t="s">
        <v>412</v>
      </c>
      <c r="G129" s="20" t="s">
        <v>61</v>
      </c>
      <c r="H129" s="19" t="s">
        <v>55</v>
      </c>
      <c r="I129" s="21">
        <v>2145455</v>
      </c>
      <c r="J129" s="22">
        <v>0.1</v>
      </c>
      <c r="K129" s="23">
        <v>214545</v>
      </c>
      <c r="L129" s="24"/>
    </row>
    <row r="130" spans="1:12">
      <c r="A130" s="24">
        <v>38</v>
      </c>
      <c r="B130" s="15" t="s">
        <v>49</v>
      </c>
      <c r="C130" s="19" t="s">
        <v>367</v>
      </c>
      <c r="D130" s="17" t="s">
        <v>413</v>
      </c>
      <c r="E130" s="18">
        <v>42901</v>
      </c>
      <c r="F130" s="19" t="s">
        <v>50</v>
      </c>
      <c r="G130" s="20" t="s">
        <v>51</v>
      </c>
      <c r="H130" s="19" t="s">
        <v>27</v>
      </c>
      <c r="I130" s="21">
        <v>1001509</v>
      </c>
      <c r="J130" s="22">
        <v>0.1</v>
      </c>
      <c r="K130" s="23">
        <v>100151</v>
      </c>
      <c r="L130" s="24"/>
    </row>
    <row r="131" spans="1:12">
      <c r="A131" s="24">
        <v>39</v>
      </c>
      <c r="B131" s="15" t="s">
        <v>12</v>
      </c>
      <c r="C131" s="19" t="s">
        <v>369</v>
      </c>
      <c r="D131" s="17" t="s">
        <v>414</v>
      </c>
      <c r="E131" s="18">
        <v>42902</v>
      </c>
      <c r="F131" s="19" t="s">
        <v>29</v>
      </c>
      <c r="G131" s="20" t="s">
        <v>30</v>
      </c>
      <c r="H131" s="19" t="s">
        <v>76</v>
      </c>
      <c r="I131" s="21">
        <v>254545</v>
      </c>
      <c r="J131" s="22">
        <v>0.1</v>
      </c>
      <c r="K131" s="23">
        <v>25455</v>
      </c>
      <c r="L131" s="24"/>
    </row>
    <row r="132" spans="1:12" ht="30">
      <c r="A132" s="24">
        <v>40</v>
      </c>
      <c r="B132" s="15" t="s">
        <v>15</v>
      </c>
      <c r="C132" s="19" t="s">
        <v>372</v>
      </c>
      <c r="D132" s="17" t="s">
        <v>415</v>
      </c>
      <c r="E132" s="18">
        <v>42914</v>
      </c>
      <c r="F132" s="19" t="s">
        <v>374</v>
      </c>
      <c r="G132" s="20" t="s">
        <v>375</v>
      </c>
      <c r="H132" s="19" t="s">
        <v>376</v>
      </c>
      <c r="I132" s="21">
        <v>700000</v>
      </c>
      <c r="J132" s="22">
        <v>0.1</v>
      </c>
      <c r="K132" s="23">
        <v>70000</v>
      </c>
      <c r="L132" s="24"/>
    </row>
    <row r="133" spans="1:12" ht="30">
      <c r="A133" s="24">
        <v>41</v>
      </c>
      <c r="B133" s="15" t="s">
        <v>15</v>
      </c>
      <c r="C133" s="19" t="s">
        <v>372</v>
      </c>
      <c r="D133" s="17" t="s">
        <v>416</v>
      </c>
      <c r="E133" s="18">
        <v>42914</v>
      </c>
      <c r="F133" s="19" t="s">
        <v>374</v>
      </c>
      <c r="G133" s="20" t="s">
        <v>375</v>
      </c>
      <c r="H133" s="19" t="s">
        <v>376</v>
      </c>
      <c r="I133" s="21">
        <v>83979</v>
      </c>
      <c r="J133" s="22">
        <v>0.1</v>
      </c>
      <c r="K133" s="23">
        <v>8398</v>
      </c>
      <c r="L133" s="24"/>
    </row>
    <row r="134" spans="1:12" ht="30">
      <c r="A134" s="24">
        <v>42</v>
      </c>
      <c r="B134" s="15" t="s">
        <v>15</v>
      </c>
      <c r="C134" s="19" t="s">
        <v>372</v>
      </c>
      <c r="D134" s="17" t="s">
        <v>417</v>
      </c>
      <c r="E134" s="18">
        <v>42914</v>
      </c>
      <c r="F134" s="19" t="s">
        <v>374</v>
      </c>
      <c r="G134" s="20" t="s">
        <v>375</v>
      </c>
      <c r="H134" s="19" t="s">
        <v>376</v>
      </c>
      <c r="I134" s="21">
        <v>280000</v>
      </c>
      <c r="J134" s="22">
        <v>0.1</v>
      </c>
      <c r="K134" s="23">
        <v>28000</v>
      </c>
      <c r="L134" s="24"/>
    </row>
    <row r="135" spans="1:12" ht="30">
      <c r="A135" s="24">
        <v>43</v>
      </c>
      <c r="B135" s="15" t="s">
        <v>15</v>
      </c>
      <c r="C135" s="19" t="s">
        <v>372</v>
      </c>
      <c r="D135" s="17" t="s">
        <v>418</v>
      </c>
      <c r="E135" s="18">
        <v>42914</v>
      </c>
      <c r="F135" s="19" t="s">
        <v>374</v>
      </c>
      <c r="G135" s="20" t="s">
        <v>375</v>
      </c>
      <c r="H135" s="19" t="s">
        <v>376</v>
      </c>
      <c r="I135" s="21">
        <v>24545</v>
      </c>
      <c r="J135" s="22">
        <v>0.1</v>
      </c>
      <c r="K135" s="23">
        <v>2455</v>
      </c>
      <c r="L135" s="24"/>
    </row>
    <row r="136" spans="1:12" ht="30">
      <c r="A136" s="24">
        <v>44</v>
      </c>
      <c r="B136" s="15" t="s">
        <v>32</v>
      </c>
      <c r="C136" s="19" t="s">
        <v>77</v>
      </c>
      <c r="D136" s="17" t="s">
        <v>419</v>
      </c>
      <c r="E136" s="18">
        <v>42919</v>
      </c>
      <c r="F136" s="30" t="s">
        <v>260</v>
      </c>
      <c r="G136" s="20" t="s">
        <v>33</v>
      </c>
      <c r="H136" s="19" t="s">
        <v>16</v>
      </c>
      <c r="I136" s="21">
        <v>325661</v>
      </c>
      <c r="J136" s="22">
        <v>0.1</v>
      </c>
      <c r="K136" s="23">
        <v>32566</v>
      </c>
      <c r="L136" s="24"/>
    </row>
    <row r="137" spans="1:12">
      <c r="A137" s="24">
        <v>45</v>
      </c>
      <c r="B137" s="15" t="s">
        <v>12</v>
      </c>
      <c r="C137" s="19" t="s">
        <v>369</v>
      </c>
      <c r="D137" s="17" t="s">
        <v>420</v>
      </c>
      <c r="E137" s="18">
        <v>42919</v>
      </c>
      <c r="F137" s="19" t="s">
        <v>29</v>
      </c>
      <c r="G137" s="20" t="s">
        <v>30</v>
      </c>
      <c r="H137" s="19" t="s">
        <v>76</v>
      </c>
      <c r="I137" s="21">
        <v>159091</v>
      </c>
      <c r="J137" s="22">
        <v>0.1</v>
      </c>
      <c r="K137" s="23">
        <v>15909</v>
      </c>
      <c r="L137" s="24"/>
    </row>
    <row r="138" spans="1:12">
      <c r="A138" s="24">
        <v>46</v>
      </c>
      <c r="B138" s="15" t="s">
        <v>12</v>
      </c>
      <c r="C138" s="19" t="s">
        <v>369</v>
      </c>
      <c r="D138" s="17" t="s">
        <v>421</v>
      </c>
      <c r="E138" s="18">
        <v>42920</v>
      </c>
      <c r="F138" s="19" t="s">
        <v>29</v>
      </c>
      <c r="G138" s="20" t="s">
        <v>30</v>
      </c>
      <c r="H138" s="19" t="s">
        <v>76</v>
      </c>
      <c r="I138" s="21">
        <v>127273</v>
      </c>
      <c r="J138" s="22">
        <v>0.1</v>
      </c>
      <c r="K138" s="23">
        <v>12727</v>
      </c>
      <c r="L138" s="24"/>
    </row>
    <row r="139" spans="1:12" ht="30">
      <c r="A139" s="24">
        <v>47</v>
      </c>
      <c r="B139" s="15" t="s">
        <v>28</v>
      </c>
      <c r="C139" s="19" t="s">
        <v>422</v>
      </c>
      <c r="D139" s="17" t="s">
        <v>423</v>
      </c>
      <c r="E139" s="18">
        <v>42920</v>
      </c>
      <c r="F139" s="19" t="s">
        <v>424</v>
      </c>
      <c r="G139" s="20" t="s">
        <v>425</v>
      </c>
      <c r="H139" s="19" t="s">
        <v>106</v>
      </c>
      <c r="I139" s="21">
        <v>389000</v>
      </c>
      <c r="J139" s="22"/>
      <c r="K139" s="23"/>
      <c r="L139" s="24"/>
    </row>
    <row r="140" spans="1:12">
      <c r="A140" s="24">
        <v>48</v>
      </c>
      <c r="B140" s="15" t="s">
        <v>49</v>
      </c>
      <c r="C140" s="19" t="s">
        <v>367</v>
      </c>
      <c r="D140" s="17" t="s">
        <v>426</v>
      </c>
      <c r="E140" s="18">
        <v>42920</v>
      </c>
      <c r="F140" s="19" t="s">
        <v>50</v>
      </c>
      <c r="G140" s="20" t="s">
        <v>51</v>
      </c>
      <c r="H140" s="19" t="s">
        <v>27</v>
      </c>
      <c r="I140" s="21">
        <v>910036</v>
      </c>
      <c r="J140" s="22">
        <v>0.1</v>
      </c>
      <c r="K140" s="23">
        <v>91004</v>
      </c>
      <c r="L140" s="24"/>
    </row>
    <row r="141" spans="1:12" ht="30">
      <c r="A141" s="24">
        <v>49</v>
      </c>
      <c r="B141" s="15" t="s">
        <v>20</v>
      </c>
      <c r="C141" s="19" t="s">
        <v>363</v>
      </c>
      <c r="D141" s="17" t="s">
        <v>427</v>
      </c>
      <c r="E141" s="18">
        <v>42921</v>
      </c>
      <c r="F141" s="19" t="s">
        <v>25</v>
      </c>
      <c r="G141" s="20" t="s">
        <v>57</v>
      </c>
      <c r="H141" s="19" t="s">
        <v>23</v>
      </c>
      <c r="I141" s="21">
        <v>121710</v>
      </c>
      <c r="J141" s="22">
        <v>0.1</v>
      </c>
      <c r="K141" s="23">
        <v>12171</v>
      </c>
      <c r="L141" s="24"/>
    </row>
    <row r="142" spans="1:12" ht="30">
      <c r="A142" s="24">
        <v>50</v>
      </c>
      <c r="B142" s="15" t="s">
        <v>20</v>
      </c>
      <c r="C142" s="19" t="s">
        <v>363</v>
      </c>
      <c r="D142" s="17" t="s">
        <v>428</v>
      </c>
      <c r="E142" s="18">
        <v>42921</v>
      </c>
      <c r="F142" s="19" t="s">
        <v>25</v>
      </c>
      <c r="G142" s="20" t="s">
        <v>57</v>
      </c>
      <c r="H142" s="19" t="s">
        <v>23</v>
      </c>
      <c r="I142" s="21">
        <v>292143</v>
      </c>
      <c r="J142" s="22">
        <v>0.1</v>
      </c>
      <c r="K142" s="23">
        <v>29214</v>
      </c>
      <c r="L142" s="24"/>
    </row>
    <row r="143" spans="1:12" ht="30">
      <c r="A143" s="24">
        <v>51</v>
      </c>
      <c r="B143" s="15" t="s">
        <v>20</v>
      </c>
      <c r="C143" s="19" t="s">
        <v>363</v>
      </c>
      <c r="D143" s="17" t="s">
        <v>429</v>
      </c>
      <c r="E143" s="18">
        <v>42921</v>
      </c>
      <c r="F143" s="19" t="s">
        <v>25</v>
      </c>
      <c r="G143" s="20" t="s">
        <v>57</v>
      </c>
      <c r="H143" s="19" t="s">
        <v>23</v>
      </c>
      <c r="I143" s="21">
        <v>195739</v>
      </c>
      <c r="J143" s="22">
        <v>0.1</v>
      </c>
      <c r="K143" s="23">
        <v>19574</v>
      </c>
      <c r="L143" s="24"/>
    </row>
    <row r="144" spans="1:12" ht="30">
      <c r="A144" s="24">
        <v>52</v>
      </c>
      <c r="B144" s="15" t="s">
        <v>49</v>
      </c>
      <c r="C144" s="19" t="s">
        <v>82</v>
      </c>
      <c r="D144" s="17" t="s">
        <v>430</v>
      </c>
      <c r="E144" s="18">
        <v>42926</v>
      </c>
      <c r="F144" s="19" t="s">
        <v>81</v>
      </c>
      <c r="G144" s="20" t="s">
        <v>21</v>
      </c>
      <c r="H144" s="19" t="s">
        <v>431</v>
      </c>
      <c r="I144" s="21">
        <v>348066</v>
      </c>
      <c r="J144" s="22">
        <v>0.1</v>
      </c>
      <c r="K144" s="23">
        <v>34807</v>
      </c>
      <c r="L144" s="24" t="s">
        <v>26</v>
      </c>
    </row>
    <row r="145" spans="1:12">
      <c r="A145" s="24">
        <v>53</v>
      </c>
      <c r="B145" s="15" t="s">
        <v>49</v>
      </c>
      <c r="C145" s="19" t="s">
        <v>82</v>
      </c>
      <c r="D145" s="17" t="s">
        <v>432</v>
      </c>
      <c r="E145" s="18">
        <v>42926</v>
      </c>
      <c r="F145" s="19" t="s">
        <v>81</v>
      </c>
      <c r="G145" s="20" t="s">
        <v>21</v>
      </c>
      <c r="H145" s="19" t="s">
        <v>433</v>
      </c>
      <c r="I145" s="21">
        <v>424270</v>
      </c>
      <c r="J145" s="22">
        <v>0.1</v>
      </c>
      <c r="K145" s="23">
        <v>42427</v>
      </c>
      <c r="L145" s="24" t="s">
        <v>26</v>
      </c>
    </row>
    <row r="146" spans="1:12" ht="30">
      <c r="A146" s="24">
        <v>54</v>
      </c>
      <c r="B146" s="15" t="s">
        <v>49</v>
      </c>
      <c r="C146" s="19" t="s">
        <v>82</v>
      </c>
      <c r="D146" s="17" t="s">
        <v>434</v>
      </c>
      <c r="E146" s="18">
        <v>42926</v>
      </c>
      <c r="F146" s="19" t="s">
        <v>81</v>
      </c>
      <c r="G146" s="20" t="s">
        <v>21</v>
      </c>
      <c r="H146" s="19" t="s">
        <v>435</v>
      </c>
      <c r="I146" s="21">
        <v>21315045</v>
      </c>
      <c r="J146" s="22">
        <v>0.1</v>
      </c>
      <c r="K146" s="23">
        <v>2131505</v>
      </c>
      <c r="L146" s="24" t="s">
        <v>26</v>
      </c>
    </row>
    <row r="147" spans="1:12" ht="30">
      <c r="A147" s="24">
        <v>55</v>
      </c>
      <c r="B147" s="15" t="s">
        <v>12</v>
      </c>
      <c r="C147" s="19" t="s">
        <v>69</v>
      </c>
      <c r="D147" s="17" t="s">
        <v>436</v>
      </c>
      <c r="E147" s="18">
        <v>42933</v>
      </c>
      <c r="F147" s="19" t="s">
        <v>437</v>
      </c>
      <c r="G147" s="20" t="s">
        <v>438</v>
      </c>
      <c r="H147" s="19" t="s">
        <v>439</v>
      </c>
      <c r="I147" s="21">
        <v>899000</v>
      </c>
      <c r="J147" s="22">
        <v>0.1</v>
      </c>
      <c r="K147" s="23">
        <v>89900</v>
      </c>
      <c r="L147" s="24"/>
    </row>
    <row r="148" spans="1:12">
      <c r="A148" s="24">
        <v>56</v>
      </c>
      <c r="B148" s="15" t="s">
        <v>12</v>
      </c>
      <c r="C148" s="19" t="s">
        <v>369</v>
      </c>
      <c r="D148" s="17" t="s">
        <v>440</v>
      </c>
      <c r="E148" s="18">
        <v>42936</v>
      </c>
      <c r="F148" s="19" t="s">
        <v>29</v>
      </c>
      <c r="G148" s="20" t="s">
        <v>30</v>
      </c>
      <c r="H148" s="19" t="s">
        <v>76</v>
      </c>
      <c r="I148" s="21">
        <v>313636</v>
      </c>
      <c r="J148" s="22">
        <v>0.1</v>
      </c>
      <c r="K148" s="23">
        <v>31364</v>
      </c>
      <c r="L148" s="24"/>
    </row>
    <row r="149" spans="1:12">
      <c r="A149" s="24">
        <v>57</v>
      </c>
      <c r="B149" s="15" t="s">
        <v>62</v>
      </c>
      <c r="C149" s="19" t="s">
        <v>83</v>
      </c>
      <c r="D149" s="17" t="s">
        <v>441</v>
      </c>
      <c r="E149" s="18">
        <v>42939</v>
      </c>
      <c r="F149" s="19" t="s">
        <v>50</v>
      </c>
      <c r="G149" s="20" t="s">
        <v>51</v>
      </c>
      <c r="H149" s="19" t="s">
        <v>27</v>
      </c>
      <c r="I149" s="21">
        <v>910473</v>
      </c>
      <c r="J149" s="22">
        <v>0.1</v>
      </c>
      <c r="K149" s="23">
        <v>91047</v>
      </c>
      <c r="L149" s="24"/>
    </row>
    <row r="150" spans="1:12" ht="30">
      <c r="A150" s="24">
        <v>58</v>
      </c>
      <c r="B150" s="15" t="s">
        <v>15</v>
      </c>
      <c r="C150" s="19" t="s">
        <v>372</v>
      </c>
      <c r="D150" s="17" t="s">
        <v>442</v>
      </c>
      <c r="E150" s="18">
        <v>42947</v>
      </c>
      <c r="F150" s="19" t="s">
        <v>374</v>
      </c>
      <c r="G150" s="20" t="s">
        <v>375</v>
      </c>
      <c r="H150" s="19" t="s">
        <v>376</v>
      </c>
      <c r="I150" s="21">
        <v>280000</v>
      </c>
      <c r="J150" s="22">
        <v>0.1</v>
      </c>
      <c r="K150" s="23">
        <v>28000</v>
      </c>
      <c r="L150" s="24"/>
    </row>
    <row r="151" spans="1:12" ht="30">
      <c r="A151" s="24">
        <v>59</v>
      </c>
      <c r="B151" s="15" t="s">
        <v>15</v>
      </c>
      <c r="C151" s="19" t="s">
        <v>372</v>
      </c>
      <c r="D151" s="17" t="s">
        <v>443</v>
      </c>
      <c r="E151" s="18">
        <v>42947</v>
      </c>
      <c r="F151" s="19" t="s">
        <v>374</v>
      </c>
      <c r="G151" s="20" t="s">
        <v>375</v>
      </c>
      <c r="H151" s="19" t="s">
        <v>376</v>
      </c>
      <c r="I151" s="21">
        <v>24545</v>
      </c>
      <c r="J151" s="22">
        <v>0.1</v>
      </c>
      <c r="K151" s="23">
        <v>2455</v>
      </c>
      <c r="L151" s="24"/>
    </row>
    <row r="152" spans="1:12" ht="30">
      <c r="A152" s="24">
        <v>60</v>
      </c>
      <c r="B152" s="15" t="s">
        <v>15</v>
      </c>
      <c r="C152" s="19" t="s">
        <v>372</v>
      </c>
      <c r="D152" s="17" t="s">
        <v>444</v>
      </c>
      <c r="E152" s="18">
        <v>42947</v>
      </c>
      <c r="F152" s="19" t="s">
        <v>374</v>
      </c>
      <c r="G152" s="20" t="s">
        <v>375</v>
      </c>
      <c r="H152" s="19" t="s">
        <v>376</v>
      </c>
      <c r="I152" s="21">
        <v>700000</v>
      </c>
      <c r="J152" s="22">
        <v>0.1</v>
      </c>
      <c r="K152" s="23">
        <v>70000</v>
      </c>
      <c r="L152" s="24"/>
    </row>
    <row r="153" spans="1:12" ht="30">
      <c r="A153" s="24">
        <v>61</v>
      </c>
      <c r="B153" s="15" t="s">
        <v>15</v>
      </c>
      <c r="C153" s="19" t="s">
        <v>372</v>
      </c>
      <c r="D153" s="17" t="s">
        <v>445</v>
      </c>
      <c r="E153" s="18">
        <v>42947</v>
      </c>
      <c r="F153" s="19" t="s">
        <v>374</v>
      </c>
      <c r="G153" s="20" t="s">
        <v>375</v>
      </c>
      <c r="H153" s="19" t="s">
        <v>376</v>
      </c>
      <c r="I153" s="21">
        <v>89746</v>
      </c>
      <c r="J153" s="22">
        <v>0.1</v>
      </c>
      <c r="K153" s="23">
        <v>8975</v>
      </c>
      <c r="L153" s="24"/>
    </row>
    <row r="154" spans="1:12">
      <c r="A154" s="24">
        <v>62</v>
      </c>
      <c r="B154" s="15" t="s">
        <v>12</v>
      </c>
      <c r="C154" s="19" t="s">
        <v>369</v>
      </c>
      <c r="D154" s="17" t="s">
        <v>446</v>
      </c>
      <c r="E154" s="18">
        <v>42955</v>
      </c>
      <c r="F154" s="19" t="s">
        <v>29</v>
      </c>
      <c r="G154" s="20" t="s">
        <v>30</v>
      </c>
      <c r="H154" s="19" t="s">
        <v>76</v>
      </c>
      <c r="I154" s="21">
        <v>286364</v>
      </c>
      <c r="J154" s="22">
        <v>0.1</v>
      </c>
      <c r="K154" s="23">
        <v>28636</v>
      </c>
      <c r="L154" s="24"/>
    </row>
    <row r="155" spans="1:12" ht="30">
      <c r="A155" s="24">
        <v>63</v>
      </c>
      <c r="B155" s="15" t="s">
        <v>49</v>
      </c>
      <c r="C155" s="19" t="s">
        <v>82</v>
      </c>
      <c r="D155" s="17" t="s">
        <v>447</v>
      </c>
      <c r="E155" s="18">
        <v>42956</v>
      </c>
      <c r="F155" s="19" t="s">
        <v>81</v>
      </c>
      <c r="G155" s="20" t="s">
        <v>21</v>
      </c>
      <c r="H155" s="19" t="s">
        <v>448</v>
      </c>
      <c r="I155" s="21">
        <v>21315045</v>
      </c>
      <c r="J155" s="22">
        <v>0.1</v>
      </c>
      <c r="K155" s="23">
        <v>2131505</v>
      </c>
      <c r="L155" s="24" t="s">
        <v>26</v>
      </c>
    </row>
    <row r="156" spans="1:12" ht="30">
      <c r="A156" s="24">
        <v>64</v>
      </c>
      <c r="B156" s="15" t="s">
        <v>49</v>
      </c>
      <c r="C156" s="19" t="s">
        <v>82</v>
      </c>
      <c r="D156" s="17" t="s">
        <v>449</v>
      </c>
      <c r="E156" s="18">
        <v>42956</v>
      </c>
      <c r="F156" s="19" t="s">
        <v>81</v>
      </c>
      <c r="G156" s="20" t="s">
        <v>21</v>
      </c>
      <c r="H156" s="19" t="s">
        <v>450</v>
      </c>
      <c r="I156" s="21">
        <v>365184</v>
      </c>
      <c r="J156" s="22">
        <v>0.1</v>
      </c>
      <c r="K156" s="23">
        <v>36518</v>
      </c>
      <c r="L156" s="24" t="s">
        <v>26</v>
      </c>
    </row>
    <row r="157" spans="1:12" ht="30">
      <c r="A157" s="24">
        <v>65</v>
      </c>
      <c r="B157" s="15" t="s">
        <v>20</v>
      </c>
      <c r="C157" s="19" t="s">
        <v>363</v>
      </c>
      <c r="D157" s="17" t="s">
        <v>451</v>
      </c>
      <c r="E157" s="18">
        <v>42956</v>
      </c>
      <c r="F157" s="19" t="s">
        <v>25</v>
      </c>
      <c r="G157" s="20" t="s">
        <v>57</v>
      </c>
      <c r="H157" s="19" t="s">
        <v>23</v>
      </c>
      <c r="I157" s="21">
        <v>125939</v>
      </c>
      <c r="J157" s="22">
        <v>0.1</v>
      </c>
      <c r="K157" s="23">
        <v>12594</v>
      </c>
      <c r="L157" s="24"/>
    </row>
    <row r="158" spans="1:12" ht="30">
      <c r="A158" s="24">
        <v>66</v>
      </c>
      <c r="B158" s="15" t="s">
        <v>20</v>
      </c>
      <c r="C158" s="19" t="s">
        <v>363</v>
      </c>
      <c r="D158" s="17" t="s">
        <v>452</v>
      </c>
      <c r="E158" s="18">
        <v>42956</v>
      </c>
      <c r="F158" s="19" t="s">
        <v>25</v>
      </c>
      <c r="G158" s="20" t="s">
        <v>57</v>
      </c>
      <c r="H158" s="19" t="s">
        <v>23</v>
      </c>
      <c r="I158" s="21">
        <v>270427</v>
      </c>
      <c r="J158" s="22">
        <v>0.1</v>
      </c>
      <c r="K158" s="23">
        <v>27043</v>
      </c>
      <c r="L158" s="24"/>
    </row>
    <row r="159" spans="1:12" ht="30">
      <c r="A159" s="24">
        <v>67</v>
      </c>
      <c r="B159" s="15" t="s">
        <v>20</v>
      </c>
      <c r="C159" s="19" t="s">
        <v>363</v>
      </c>
      <c r="D159" s="17" t="s">
        <v>453</v>
      </c>
      <c r="E159" s="18">
        <v>42956</v>
      </c>
      <c r="F159" s="19" t="s">
        <v>25</v>
      </c>
      <c r="G159" s="20" t="s">
        <v>57</v>
      </c>
      <c r="H159" s="19" t="s">
        <v>23</v>
      </c>
      <c r="I159" s="21">
        <v>226296</v>
      </c>
      <c r="J159" s="22">
        <v>0.1</v>
      </c>
      <c r="K159" s="23">
        <v>22630</v>
      </c>
      <c r="L159" s="24"/>
    </row>
    <row r="160" spans="1:12">
      <c r="A160" s="24">
        <v>68</v>
      </c>
      <c r="B160" s="15" t="s">
        <v>62</v>
      </c>
      <c r="C160" s="19" t="s">
        <v>83</v>
      </c>
      <c r="D160" s="17" t="s">
        <v>454</v>
      </c>
      <c r="E160" s="18">
        <v>42964</v>
      </c>
      <c r="F160" s="19" t="s">
        <v>50</v>
      </c>
      <c r="G160" s="20" t="s">
        <v>51</v>
      </c>
      <c r="H160" s="19" t="s">
        <v>27</v>
      </c>
      <c r="I160" s="21">
        <v>910164</v>
      </c>
      <c r="J160" s="22">
        <v>0.1</v>
      </c>
      <c r="K160" s="23">
        <v>91016</v>
      </c>
      <c r="L160" s="24"/>
    </row>
    <row r="161" spans="1:12" ht="30">
      <c r="A161" s="24">
        <v>69</v>
      </c>
      <c r="B161" s="15" t="s">
        <v>15</v>
      </c>
      <c r="C161" s="19" t="s">
        <v>372</v>
      </c>
      <c r="D161" s="17" t="s">
        <v>455</v>
      </c>
      <c r="E161" s="18">
        <v>42976</v>
      </c>
      <c r="F161" s="19" t="s">
        <v>374</v>
      </c>
      <c r="G161" s="20" t="s">
        <v>375</v>
      </c>
      <c r="H161" s="19" t="s">
        <v>376</v>
      </c>
      <c r="I161" s="21">
        <v>700000</v>
      </c>
      <c r="J161" s="22">
        <v>0.1</v>
      </c>
      <c r="K161" s="23">
        <v>70000</v>
      </c>
      <c r="L161" s="24"/>
    </row>
    <row r="162" spans="1:12" ht="30">
      <c r="A162" s="24">
        <v>70</v>
      </c>
      <c r="B162" s="15" t="s">
        <v>15</v>
      </c>
      <c r="C162" s="19" t="s">
        <v>372</v>
      </c>
      <c r="D162" s="17" t="s">
        <v>456</v>
      </c>
      <c r="E162" s="18">
        <v>42976</v>
      </c>
      <c r="F162" s="19" t="s">
        <v>374</v>
      </c>
      <c r="G162" s="20" t="s">
        <v>375</v>
      </c>
      <c r="H162" s="19" t="s">
        <v>376</v>
      </c>
      <c r="I162" s="21">
        <v>80236</v>
      </c>
      <c r="J162" s="22">
        <v>0.1</v>
      </c>
      <c r="K162" s="23">
        <v>8024</v>
      </c>
      <c r="L162" s="24"/>
    </row>
    <row r="163" spans="1:12" ht="30">
      <c r="A163" s="24">
        <v>71</v>
      </c>
      <c r="B163" s="15" t="s">
        <v>15</v>
      </c>
      <c r="C163" s="19" t="s">
        <v>372</v>
      </c>
      <c r="D163" s="17" t="s">
        <v>457</v>
      </c>
      <c r="E163" s="18">
        <v>42976</v>
      </c>
      <c r="F163" s="19" t="s">
        <v>374</v>
      </c>
      <c r="G163" s="20" t="s">
        <v>375</v>
      </c>
      <c r="H163" s="19" t="s">
        <v>376</v>
      </c>
      <c r="I163" s="21">
        <v>280000</v>
      </c>
      <c r="J163" s="22">
        <v>0.1</v>
      </c>
      <c r="K163" s="23">
        <v>28000</v>
      </c>
      <c r="L163" s="24"/>
    </row>
    <row r="164" spans="1:12" ht="30">
      <c r="A164" s="24">
        <v>72</v>
      </c>
      <c r="B164" s="15" t="s">
        <v>15</v>
      </c>
      <c r="C164" s="19" t="s">
        <v>372</v>
      </c>
      <c r="D164" s="17" t="s">
        <v>458</v>
      </c>
      <c r="E164" s="18">
        <v>42976</v>
      </c>
      <c r="F164" s="19" t="s">
        <v>374</v>
      </c>
      <c r="G164" s="20" t="s">
        <v>375</v>
      </c>
      <c r="H164" s="19" t="s">
        <v>376</v>
      </c>
      <c r="I164" s="21">
        <v>24545</v>
      </c>
      <c r="J164" s="22">
        <v>0.1</v>
      </c>
      <c r="K164" s="23">
        <v>2455</v>
      </c>
      <c r="L164" s="24"/>
    </row>
    <row r="165" spans="1:12" ht="30">
      <c r="A165" s="24">
        <v>73</v>
      </c>
      <c r="B165" s="15" t="s">
        <v>32</v>
      </c>
      <c r="C165" s="19" t="s">
        <v>77</v>
      </c>
      <c r="D165" s="17" t="s">
        <v>459</v>
      </c>
      <c r="E165" s="18">
        <v>42982</v>
      </c>
      <c r="F165" s="30" t="s">
        <v>260</v>
      </c>
      <c r="G165" s="20" t="s">
        <v>33</v>
      </c>
      <c r="H165" s="19" t="s">
        <v>16</v>
      </c>
      <c r="I165" s="21">
        <v>377743</v>
      </c>
      <c r="J165" s="22">
        <v>0.1</v>
      </c>
      <c r="K165" s="23">
        <v>37774</v>
      </c>
      <c r="L165" s="24"/>
    </row>
    <row r="166" spans="1:12" ht="30">
      <c r="A166" s="24">
        <v>74</v>
      </c>
      <c r="B166" s="15" t="s">
        <v>20</v>
      </c>
      <c r="C166" s="19" t="s">
        <v>363</v>
      </c>
      <c r="D166" s="17" t="s">
        <v>460</v>
      </c>
      <c r="E166" s="18">
        <v>42984</v>
      </c>
      <c r="F166" s="19" t="s">
        <v>25</v>
      </c>
      <c r="G166" s="20" t="s">
        <v>57</v>
      </c>
      <c r="H166" s="19" t="s">
        <v>23</v>
      </c>
      <c r="I166" s="21">
        <v>96493</v>
      </c>
      <c r="J166" s="22">
        <v>0.1</v>
      </c>
      <c r="K166" s="23">
        <v>9649</v>
      </c>
      <c r="L166" s="24"/>
    </row>
    <row r="167" spans="1:12" ht="30">
      <c r="A167" s="24">
        <v>75</v>
      </c>
      <c r="B167" s="15" t="s">
        <v>20</v>
      </c>
      <c r="C167" s="19" t="s">
        <v>363</v>
      </c>
      <c r="D167" s="17" t="s">
        <v>461</v>
      </c>
      <c r="E167" s="18">
        <v>42984</v>
      </c>
      <c r="F167" s="19" t="s">
        <v>25</v>
      </c>
      <c r="G167" s="20" t="s">
        <v>57</v>
      </c>
      <c r="H167" s="19" t="s">
        <v>23</v>
      </c>
      <c r="I167" s="21">
        <v>155680</v>
      </c>
      <c r="J167" s="22">
        <v>0.1</v>
      </c>
      <c r="K167" s="23">
        <v>15568</v>
      </c>
      <c r="L167" s="24"/>
    </row>
    <row r="168" spans="1:12" ht="30">
      <c r="A168" s="24">
        <v>76</v>
      </c>
      <c r="B168" s="15" t="s">
        <v>20</v>
      </c>
      <c r="C168" s="19" t="s">
        <v>363</v>
      </c>
      <c r="D168" s="17" t="s">
        <v>462</v>
      </c>
      <c r="E168" s="18">
        <v>42984</v>
      </c>
      <c r="F168" s="19" t="s">
        <v>25</v>
      </c>
      <c r="G168" s="20" t="s">
        <v>57</v>
      </c>
      <c r="H168" s="19" t="s">
        <v>23</v>
      </c>
      <c r="I168" s="21">
        <v>255106</v>
      </c>
      <c r="J168" s="22">
        <v>0.1</v>
      </c>
      <c r="K168" s="23">
        <v>25511</v>
      </c>
      <c r="L168" s="24"/>
    </row>
    <row r="169" spans="1:12">
      <c r="A169" s="24">
        <v>77</v>
      </c>
      <c r="B169" s="15" t="s">
        <v>12</v>
      </c>
      <c r="C169" s="19" t="s">
        <v>369</v>
      </c>
      <c r="D169" s="17" t="s">
        <v>463</v>
      </c>
      <c r="E169" s="18">
        <v>42990</v>
      </c>
      <c r="F169" s="19" t="s">
        <v>29</v>
      </c>
      <c r="G169" s="20" t="s">
        <v>30</v>
      </c>
      <c r="H169" s="19" t="s">
        <v>76</v>
      </c>
      <c r="I169" s="21">
        <v>286364</v>
      </c>
      <c r="J169" s="22">
        <v>0.1</v>
      </c>
      <c r="K169" s="23">
        <v>28636</v>
      </c>
      <c r="L169" s="24"/>
    </row>
    <row r="170" spans="1:12" ht="30">
      <c r="A170" s="24">
        <v>78</v>
      </c>
      <c r="B170" s="15" t="s">
        <v>49</v>
      </c>
      <c r="C170" s="19" t="s">
        <v>82</v>
      </c>
      <c r="D170" s="17" t="s">
        <v>464</v>
      </c>
      <c r="E170" s="18">
        <v>42991</v>
      </c>
      <c r="F170" s="19" t="s">
        <v>81</v>
      </c>
      <c r="G170" s="20" t="s">
        <v>21</v>
      </c>
      <c r="H170" s="19" t="s">
        <v>465</v>
      </c>
      <c r="I170" s="21">
        <v>373743</v>
      </c>
      <c r="J170" s="22">
        <v>0.1</v>
      </c>
      <c r="K170" s="23">
        <v>37374</v>
      </c>
      <c r="L170" s="24" t="s">
        <v>26</v>
      </c>
    </row>
    <row r="171" spans="1:12" ht="30">
      <c r="A171" s="24">
        <v>79</v>
      </c>
      <c r="B171" s="15" t="s">
        <v>49</v>
      </c>
      <c r="C171" s="19" t="s">
        <v>82</v>
      </c>
      <c r="D171" s="17" t="s">
        <v>466</v>
      </c>
      <c r="E171" s="18">
        <v>42991</v>
      </c>
      <c r="F171" s="19" t="s">
        <v>81</v>
      </c>
      <c r="G171" s="20" t="s">
        <v>21</v>
      </c>
      <c r="H171" s="19" t="s">
        <v>467</v>
      </c>
      <c r="I171" s="21">
        <v>21315045</v>
      </c>
      <c r="J171" s="22">
        <v>0.1</v>
      </c>
      <c r="K171" s="23">
        <v>2131505</v>
      </c>
      <c r="L171" s="24" t="s">
        <v>26</v>
      </c>
    </row>
    <row r="172" spans="1:12">
      <c r="A172" s="24">
        <v>80</v>
      </c>
      <c r="B172" s="15" t="s">
        <v>20</v>
      </c>
      <c r="C172" s="19" t="s">
        <v>468</v>
      </c>
      <c r="D172" s="17" t="s">
        <v>469</v>
      </c>
      <c r="E172" s="18">
        <v>42996</v>
      </c>
      <c r="F172" s="19" t="s">
        <v>470</v>
      </c>
      <c r="G172" s="20" t="s">
        <v>471</v>
      </c>
      <c r="H172" s="19" t="s">
        <v>472</v>
      </c>
      <c r="I172" s="21">
        <v>1000000</v>
      </c>
      <c r="J172" s="22"/>
      <c r="K172" s="23"/>
      <c r="L172" s="24"/>
    </row>
    <row r="173" spans="1:12" ht="30">
      <c r="A173" s="24">
        <v>81</v>
      </c>
      <c r="B173" s="15" t="s">
        <v>15</v>
      </c>
      <c r="C173" s="19" t="s">
        <v>372</v>
      </c>
      <c r="D173" s="17" t="s">
        <v>473</v>
      </c>
      <c r="E173" s="18">
        <v>43000</v>
      </c>
      <c r="F173" s="19" t="s">
        <v>374</v>
      </c>
      <c r="G173" s="20" t="s">
        <v>375</v>
      </c>
      <c r="H173" s="19" t="s">
        <v>376</v>
      </c>
      <c r="I173" s="21">
        <v>280000</v>
      </c>
      <c r="J173" s="22">
        <v>0.1</v>
      </c>
      <c r="K173" s="23">
        <v>28000</v>
      </c>
      <c r="L173" s="24"/>
    </row>
    <row r="174" spans="1:12" ht="30">
      <c r="A174" s="24">
        <v>82</v>
      </c>
      <c r="B174" s="15" t="s">
        <v>15</v>
      </c>
      <c r="C174" s="19" t="s">
        <v>372</v>
      </c>
      <c r="D174" s="17" t="s">
        <v>474</v>
      </c>
      <c r="E174" s="18">
        <v>43000</v>
      </c>
      <c r="F174" s="19" t="s">
        <v>374</v>
      </c>
      <c r="G174" s="20" t="s">
        <v>375</v>
      </c>
      <c r="H174" s="19" t="s">
        <v>376</v>
      </c>
      <c r="I174" s="21">
        <v>700000</v>
      </c>
      <c r="J174" s="22">
        <v>0.1</v>
      </c>
      <c r="K174" s="23">
        <v>70000</v>
      </c>
      <c r="L174" s="24"/>
    </row>
    <row r="175" spans="1:12" ht="30">
      <c r="A175" s="24">
        <v>83</v>
      </c>
      <c r="B175" s="15" t="s">
        <v>15</v>
      </c>
      <c r="C175" s="19" t="s">
        <v>372</v>
      </c>
      <c r="D175" s="17" t="s">
        <v>475</v>
      </c>
      <c r="E175" s="18">
        <v>43000</v>
      </c>
      <c r="F175" s="19" t="s">
        <v>374</v>
      </c>
      <c r="G175" s="20" t="s">
        <v>375</v>
      </c>
      <c r="H175" s="19" t="s">
        <v>376</v>
      </c>
      <c r="I175" s="21">
        <v>25881</v>
      </c>
      <c r="J175" s="22">
        <v>0.1</v>
      </c>
      <c r="K175" s="23">
        <v>2588</v>
      </c>
      <c r="L175" s="24"/>
    </row>
    <row r="176" spans="1:12" ht="30">
      <c r="A176" s="24">
        <v>84</v>
      </c>
      <c r="B176" s="15" t="s">
        <v>15</v>
      </c>
      <c r="C176" s="19" t="s">
        <v>372</v>
      </c>
      <c r="D176" s="17" t="s">
        <v>476</v>
      </c>
      <c r="E176" s="18">
        <v>43000</v>
      </c>
      <c r="F176" s="19" t="s">
        <v>374</v>
      </c>
      <c r="G176" s="20" t="s">
        <v>375</v>
      </c>
      <c r="H176" s="19" t="s">
        <v>376</v>
      </c>
      <c r="I176" s="21">
        <v>89553</v>
      </c>
      <c r="J176" s="22">
        <v>0.1</v>
      </c>
      <c r="K176" s="23">
        <v>8955</v>
      </c>
      <c r="L176" s="24"/>
    </row>
    <row r="177" spans="1:12">
      <c r="A177" s="24">
        <v>85</v>
      </c>
      <c r="B177" s="15" t="s">
        <v>62</v>
      </c>
      <c r="C177" s="19" t="s">
        <v>83</v>
      </c>
      <c r="D177" s="17" t="s">
        <v>477</v>
      </c>
      <c r="E177" s="18">
        <v>43007</v>
      </c>
      <c r="F177" s="19" t="s">
        <v>50</v>
      </c>
      <c r="G177" s="20" t="s">
        <v>51</v>
      </c>
      <c r="H177" s="19" t="s">
        <v>27</v>
      </c>
      <c r="I177" s="21">
        <v>1000350</v>
      </c>
      <c r="J177" s="22">
        <v>0.1</v>
      </c>
      <c r="K177" s="23">
        <v>100035</v>
      </c>
      <c r="L177" s="24"/>
    </row>
    <row r="178" spans="1:12">
      <c r="A178" s="24">
        <v>86</v>
      </c>
      <c r="B178" s="15" t="s">
        <v>84</v>
      </c>
      <c r="C178" s="19" t="s">
        <v>69</v>
      </c>
      <c r="D178" s="17" t="s">
        <v>478</v>
      </c>
      <c r="E178" s="18">
        <v>43008</v>
      </c>
      <c r="F178" s="38" t="s">
        <v>85</v>
      </c>
      <c r="G178" s="39" t="s">
        <v>86</v>
      </c>
      <c r="H178" s="38" t="s">
        <v>87</v>
      </c>
      <c r="I178" s="40">
        <v>675473</v>
      </c>
      <c r="J178" s="41">
        <v>0.1</v>
      </c>
      <c r="K178" s="42">
        <v>67547</v>
      </c>
      <c r="L178" s="24" t="s">
        <v>26</v>
      </c>
    </row>
    <row r="179" spans="1:12" ht="30">
      <c r="A179" s="24">
        <v>87</v>
      </c>
      <c r="B179" s="15" t="s">
        <v>32</v>
      </c>
      <c r="C179" s="19" t="s">
        <v>77</v>
      </c>
      <c r="D179" s="17" t="s">
        <v>479</v>
      </c>
      <c r="E179" s="18">
        <v>42948</v>
      </c>
      <c r="F179" s="30" t="s">
        <v>260</v>
      </c>
      <c r="G179" s="20" t="s">
        <v>33</v>
      </c>
      <c r="H179" s="19" t="s">
        <v>16</v>
      </c>
      <c r="I179" s="21">
        <v>232597</v>
      </c>
      <c r="J179" s="22">
        <v>0.1</v>
      </c>
      <c r="K179" s="23">
        <v>23260</v>
      </c>
      <c r="L179" s="24"/>
    </row>
    <row r="180" spans="1:12" ht="30">
      <c r="A180" s="24">
        <v>88</v>
      </c>
      <c r="B180" s="15" t="s">
        <v>32</v>
      </c>
      <c r="C180" s="19" t="s">
        <v>77</v>
      </c>
      <c r="D180" s="17" t="s">
        <v>480</v>
      </c>
      <c r="E180" s="18">
        <v>43011</v>
      </c>
      <c r="F180" s="30" t="s">
        <v>260</v>
      </c>
      <c r="G180" s="20" t="s">
        <v>33</v>
      </c>
      <c r="H180" s="19" t="s">
        <v>16</v>
      </c>
      <c r="I180" s="21">
        <v>938900</v>
      </c>
      <c r="J180" s="22">
        <v>0.1</v>
      </c>
      <c r="K180" s="23">
        <v>93890</v>
      </c>
      <c r="L180" s="24"/>
    </row>
    <row r="181" spans="1:12" ht="30">
      <c r="A181" s="24">
        <v>89</v>
      </c>
      <c r="B181" s="15" t="s">
        <v>32</v>
      </c>
      <c r="C181" s="19" t="s">
        <v>77</v>
      </c>
      <c r="D181" s="17" t="s">
        <v>481</v>
      </c>
      <c r="E181" s="18">
        <v>43011</v>
      </c>
      <c r="F181" s="30" t="s">
        <v>260</v>
      </c>
      <c r="G181" s="20" t="s">
        <v>33</v>
      </c>
      <c r="H181" s="19" t="s">
        <v>16</v>
      </c>
      <c r="I181" s="21">
        <v>577521</v>
      </c>
      <c r="J181" s="22"/>
      <c r="K181" s="23"/>
      <c r="L181" s="24"/>
    </row>
    <row r="182" spans="1:12">
      <c r="A182" s="24">
        <v>90</v>
      </c>
      <c r="B182" s="15" t="s">
        <v>12</v>
      </c>
      <c r="C182" s="19" t="s">
        <v>369</v>
      </c>
      <c r="D182" s="17" t="s">
        <v>482</v>
      </c>
      <c r="E182" s="18">
        <v>43012</v>
      </c>
      <c r="F182" s="19" t="s">
        <v>29</v>
      </c>
      <c r="G182" s="20" t="s">
        <v>30</v>
      </c>
      <c r="H182" s="19" t="s">
        <v>76</v>
      </c>
      <c r="I182" s="21">
        <v>345455</v>
      </c>
      <c r="J182" s="22">
        <v>0.1</v>
      </c>
      <c r="K182" s="23">
        <v>34545</v>
      </c>
      <c r="L182" s="24"/>
    </row>
    <row r="183" spans="1:12" ht="30">
      <c r="A183" s="24">
        <v>91</v>
      </c>
      <c r="B183" s="15" t="s">
        <v>20</v>
      </c>
      <c r="C183" s="19" t="s">
        <v>363</v>
      </c>
      <c r="D183" s="17" t="s">
        <v>483</v>
      </c>
      <c r="E183" s="18">
        <v>43014</v>
      </c>
      <c r="F183" s="19" t="s">
        <v>25</v>
      </c>
      <c r="G183" s="20" t="s">
        <v>57</v>
      </c>
      <c r="H183" s="19" t="s">
        <v>23</v>
      </c>
      <c r="I183" s="21">
        <v>242504</v>
      </c>
      <c r="J183" s="22">
        <v>0.1</v>
      </c>
      <c r="K183" s="23">
        <v>24250</v>
      </c>
      <c r="L183" s="24"/>
    </row>
    <row r="184" spans="1:12" ht="30">
      <c r="A184" s="24">
        <v>92</v>
      </c>
      <c r="B184" s="15" t="s">
        <v>20</v>
      </c>
      <c r="C184" s="19" t="s">
        <v>363</v>
      </c>
      <c r="D184" s="17" t="s">
        <v>484</v>
      </c>
      <c r="E184" s="18">
        <v>43014</v>
      </c>
      <c r="F184" s="19" t="s">
        <v>25</v>
      </c>
      <c r="G184" s="20" t="s">
        <v>57</v>
      </c>
      <c r="H184" s="19" t="s">
        <v>23</v>
      </c>
      <c r="I184" s="21">
        <v>279626</v>
      </c>
      <c r="J184" s="22">
        <v>0.1</v>
      </c>
      <c r="K184" s="23">
        <v>27963</v>
      </c>
      <c r="L184" s="24"/>
    </row>
    <row r="185" spans="1:12" ht="30">
      <c r="A185" s="24">
        <v>93</v>
      </c>
      <c r="B185" s="15" t="s">
        <v>20</v>
      </c>
      <c r="C185" s="19" t="s">
        <v>363</v>
      </c>
      <c r="D185" s="17" t="s">
        <v>485</v>
      </c>
      <c r="E185" s="18">
        <v>43014</v>
      </c>
      <c r="F185" s="19" t="s">
        <v>25</v>
      </c>
      <c r="G185" s="20" t="s">
        <v>57</v>
      </c>
      <c r="H185" s="19" t="s">
        <v>23</v>
      </c>
      <c r="I185" s="21">
        <v>85958</v>
      </c>
      <c r="J185" s="22">
        <v>0.1</v>
      </c>
      <c r="K185" s="23">
        <v>8596</v>
      </c>
      <c r="L185" s="24"/>
    </row>
    <row r="186" spans="1:12" ht="30">
      <c r="A186" s="24">
        <v>94</v>
      </c>
      <c r="B186" s="15" t="s">
        <v>49</v>
      </c>
      <c r="C186" s="19" t="s">
        <v>82</v>
      </c>
      <c r="D186" s="17" t="s">
        <v>486</v>
      </c>
      <c r="E186" s="18">
        <v>43017</v>
      </c>
      <c r="F186" s="19" t="s">
        <v>81</v>
      </c>
      <c r="G186" s="20" t="s">
        <v>21</v>
      </c>
      <c r="H186" s="19" t="s">
        <v>487</v>
      </c>
      <c r="I186" s="21">
        <v>21615836</v>
      </c>
      <c r="J186" s="22">
        <v>0.1</v>
      </c>
      <c r="K186" s="23">
        <v>2161584</v>
      </c>
      <c r="L186" s="24" t="s">
        <v>26</v>
      </c>
    </row>
    <row r="187" spans="1:12" ht="30">
      <c r="A187" s="24">
        <v>95</v>
      </c>
      <c r="B187" s="15" t="s">
        <v>49</v>
      </c>
      <c r="C187" s="19" t="s">
        <v>82</v>
      </c>
      <c r="D187" s="17" t="s">
        <v>488</v>
      </c>
      <c r="E187" s="18">
        <v>43017</v>
      </c>
      <c r="F187" s="19" t="s">
        <v>81</v>
      </c>
      <c r="G187" s="20" t="s">
        <v>21</v>
      </c>
      <c r="H187" s="19" t="s">
        <v>489</v>
      </c>
      <c r="I187" s="21">
        <v>669900</v>
      </c>
      <c r="J187" s="22">
        <v>0.1</v>
      </c>
      <c r="K187" s="23">
        <v>66990</v>
      </c>
      <c r="L187" s="24" t="s">
        <v>26</v>
      </c>
    </row>
    <row r="188" spans="1:12" ht="30">
      <c r="A188" s="24">
        <v>96</v>
      </c>
      <c r="B188" s="15" t="s">
        <v>49</v>
      </c>
      <c r="C188" s="19" t="s">
        <v>82</v>
      </c>
      <c r="D188" s="17" t="s">
        <v>490</v>
      </c>
      <c r="E188" s="18">
        <v>43017</v>
      </c>
      <c r="F188" s="19" t="s">
        <v>81</v>
      </c>
      <c r="G188" s="20" t="s">
        <v>21</v>
      </c>
      <c r="H188" s="19" t="s">
        <v>491</v>
      </c>
      <c r="I188" s="21">
        <v>328095</v>
      </c>
      <c r="J188" s="22">
        <v>0.1</v>
      </c>
      <c r="K188" s="23">
        <v>32810</v>
      </c>
      <c r="L188" s="24" t="s">
        <v>26</v>
      </c>
    </row>
    <row r="189" spans="1:12" ht="30">
      <c r="A189" s="24">
        <v>97</v>
      </c>
      <c r="B189" s="15" t="s">
        <v>28</v>
      </c>
      <c r="C189" s="19" t="s">
        <v>492</v>
      </c>
      <c r="D189" s="17" t="s">
        <v>493</v>
      </c>
      <c r="E189" s="18">
        <v>43025</v>
      </c>
      <c r="F189" s="19" t="s">
        <v>52</v>
      </c>
      <c r="G189" s="20" t="s">
        <v>53</v>
      </c>
      <c r="H189" s="19" t="s">
        <v>67</v>
      </c>
      <c r="I189" s="21">
        <v>150000</v>
      </c>
      <c r="J189" s="22"/>
      <c r="K189" s="23"/>
      <c r="L189" s="24"/>
    </row>
    <row r="190" spans="1:12">
      <c r="A190" s="24">
        <v>98</v>
      </c>
      <c r="B190" s="15" t="s">
        <v>62</v>
      </c>
      <c r="C190" s="19" t="s">
        <v>83</v>
      </c>
      <c r="D190" s="17" t="s">
        <v>494</v>
      </c>
      <c r="E190" s="18">
        <v>43027</v>
      </c>
      <c r="F190" s="19" t="s">
        <v>50</v>
      </c>
      <c r="G190" s="20" t="s">
        <v>51</v>
      </c>
      <c r="H190" s="19" t="s">
        <v>495</v>
      </c>
      <c r="I190" s="21">
        <v>1013982</v>
      </c>
      <c r="J190" s="22">
        <v>0.1</v>
      </c>
      <c r="K190" s="23">
        <v>101398</v>
      </c>
      <c r="L190" s="24"/>
    </row>
    <row r="191" spans="1:12" ht="30">
      <c r="A191" s="24">
        <v>99</v>
      </c>
      <c r="B191" s="15" t="s">
        <v>49</v>
      </c>
      <c r="C191" s="19" t="s">
        <v>241</v>
      </c>
      <c r="D191" s="17" t="s">
        <v>496</v>
      </c>
      <c r="E191" s="18">
        <v>43034</v>
      </c>
      <c r="F191" s="19" t="s">
        <v>56</v>
      </c>
      <c r="G191" s="20" t="s">
        <v>88</v>
      </c>
      <c r="H191" s="19" t="s">
        <v>497</v>
      </c>
      <c r="I191" s="21">
        <v>1100000</v>
      </c>
      <c r="J191" s="22"/>
      <c r="K191" s="23"/>
      <c r="L191" s="24" t="s">
        <v>26</v>
      </c>
    </row>
    <row r="192" spans="1:12">
      <c r="A192" s="24">
        <v>100</v>
      </c>
      <c r="B192" s="43" t="s">
        <v>84</v>
      </c>
      <c r="C192" s="38" t="s">
        <v>69</v>
      </c>
      <c r="D192" s="44" t="s">
        <v>498</v>
      </c>
      <c r="E192" s="45">
        <v>43034</v>
      </c>
      <c r="F192" s="38" t="s">
        <v>85</v>
      </c>
      <c r="G192" s="39" t="s">
        <v>86</v>
      </c>
      <c r="H192" s="38" t="s">
        <v>499</v>
      </c>
      <c r="I192" s="40">
        <v>175000</v>
      </c>
      <c r="J192" s="41">
        <v>0.1</v>
      </c>
      <c r="K192" s="42">
        <v>17500</v>
      </c>
      <c r="L192" s="46"/>
    </row>
    <row r="193" spans="1:12" ht="30">
      <c r="A193" s="24">
        <v>101</v>
      </c>
      <c r="B193" s="15" t="s">
        <v>15</v>
      </c>
      <c r="C193" s="19" t="s">
        <v>89</v>
      </c>
      <c r="D193" s="17" t="s">
        <v>500</v>
      </c>
      <c r="E193" s="18">
        <v>43039</v>
      </c>
      <c r="F193" s="19" t="s">
        <v>374</v>
      </c>
      <c r="G193" s="20" t="s">
        <v>375</v>
      </c>
      <c r="H193" s="19" t="s">
        <v>376</v>
      </c>
      <c r="I193" s="21">
        <v>108489</v>
      </c>
      <c r="J193" s="22">
        <v>0.1</v>
      </c>
      <c r="K193" s="23">
        <v>10849</v>
      </c>
      <c r="L193" s="24"/>
    </row>
    <row r="194" spans="1:12" ht="30">
      <c r="A194" s="24">
        <v>102</v>
      </c>
      <c r="B194" s="15" t="s">
        <v>15</v>
      </c>
      <c r="C194" s="19" t="s">
        <v>89</v>
      </c>
      <c r="D194" s="17" t="s">
        <v>501</v>
      </c>
      <c r="E194" s="18">
        <v>43039</v>
      </c>
      <c r="F194" s="19" t="s">
        <v>374</v>
      </c>
      <c r="G194" s="20" t="s">
        <v>375</v>
      </c>
      <c r="H194" s="19" t="s">
        <v>376</v>
      </c>
      <c r="I194" s="21">
        <v>700000</v>
      </c>
      <c r="J194" s="22">
        <v>0.1</v>
      </c>
      <c r="K194" s="23">
        <v>70000</v>
      </c>
      <c r="L194" s="24"/>
    </row>
    <row r="195" spans="1:12" ht="30">
      <c r="A195" s="24">
        <v>103</v>
      </c>
      <c r="B195" s="15" t="s">
        <v>15</v>
      </c>
      <c r="C195" s="19" t="s">
        <v>89</v>
      </c>
      <c r="D195" s="17" t="s">
        <v>502</v>
      </c>
      <c r="E195" s="18">
        <v>43039</v>
      </c>
      <c r="F195" s="19" t="s">
        <v>374</v>
      </c>
      <c r="G195" s="20" t="s">
        <v>375</v>
      </c>
      <c r="H195" s="19" t="s">
        <v>376</v>
      </c>
      <c r="I195" s="21">
        <v>280000</v>
      </c>
      <c r="J195" s="22">
        <v>0.1</v>
      </c>
      <c r="K195" s="23">
        <v>28000</v>
      </c>
      <c r="L195" s="24"/>
    </row>
    <row r="196" spans="1:12" ht="30">
      <c r="A196" s="24">
        <v>104</v>
      </c>
      <c r="B196" s="15" t="s">
        <v>15</v>
      </c>
      <c r="C196" s="19" t="s">
        <v>89</v>
      </c>
      <c r="D196" s="17" t="s">
        <v>503</v>
      </c>
      <c r="E196" s="18">
        <v>43039</v>
      </c>
      <c r="F196" s="19" t="s">
        <v>374</v>
      </c>
      <c r="G196" s="20" t="s">
        <v>375</v>
      </c>
      <c r="H196" s="19" t="s">
        <v>376</v>
      </c>
      <c r="I196" s="21">
        <v>26945</v>
      </c>
      <c r="J196" s="22">
        <v>0.1</v>
      </c>
      <c r="K196" s="23">
        <v>2695</v>
      </c>
      <c r="L196" s="24"/>
    </row>
    <row r="197" spans="1:12">
      <c r="A197" s="24">
        <v>105</v>
      </c>
      <c r="B197" s="15" t="s">
        <v>12</v>
      </c>
      <c r="C197" s="19" t="s">
        <v>369</v>
      </c>
      <c r="D197" s="17" t="s">
        <v>504</v>
      </c>
      <c r="E197" s="18">
        <v>43039</v>
      </c>
      <c r="F197" s="19" t="s">
        <v>29</v>
      </c>
      <c r="G197" s="20" t="s">
        <v>30</v>
      </c>
      <c r="H197" s="19" t="s">
        <v>76</v>
      </c>
      <c r="I197" s="21">
        <v>286364</v>
      </c>
      <c r="J197" s="22">
        <v>0.1</v>
      </c>
      <c r="K197" s="23">
        <v>28636</v>
      </c>
      <c r="L197" s="24"/>
    </row>
    <row r="198" spans="1:12" ht="30">
      <c r="A198" s="24">
        <v>106</v>
      </c>
      <c r="B198" s="15" t="s">
        <v>32</v>
      </c>
      <c r="C198" s="19" t="s">
        <v>77</v>
      </c>
      <c r="D198" s="17" t="s">
        <v>505</v>
      </c>
      <c r="E198" s="18">
        <v>43041</v>
      </c>
      <c r="F198" s="30" t="s">
        <v>260</v>
      </c>
      <c r="G198" s="20" t="s">
        <v>33</v>
      </c>
      <c r="H198" s="19" t="s">
        <v>16</v>
      </c>
      <c r="I198" s="21">
        <v>287172</v>
      </c>
      <c r="J198" s="22">
        <v>0.1</v>
      </c>
      <c r="K198" s="23">
        <v>28717</v>
      </c>
      <c r="L198" s="24"/>
    </row>
    <row r="199" spans="1:12" ht="30">
      <c r="A199" s="24">
        <v>107</v>
      </c>
      <c r="B199" s="15" t="s">
        <v>20</v>
      </c>
      <c r="C199" s="19" t="s">
        <v>90</v>
      </c>
      <c r="D199" s="17" t="s">
        <v>506</v>
      </c>
      <c r="E199" s="18">
        <v>43047</v>
      </c>
      <c r="F199" s="19" t="s">
        <v>25</v>
      </c>
      <c r="G199" s="20" t="s">
        <v>57</v>
      </c>
      <c r="H199" s="19" t="s">
        <v>23</v>
      </c>
      <c r="I199" s="21">
        <v>234835</v>
      </c>
      <c r="J199" s="22">
        <v>0.1</v>
      </c>
      <c r="K199" s="23">
        <v>23484</v>
      </c>
      <c r="L199" s="24"/>
    </row>
    <row r="200" spans="1:12" ht="30">
      <c r="A200" s="24">
        <v>108</v>
      </c>
      <c r="B200" s="15" t="s">
        <v>20</v>
      </c>
      <c r="C200" s="19" t="s">
        <v>90</v>
      </c>
      <c r="D200" s="17" t="s">
        <v>507</v>
      </c>
      <c r="E200" s="18">
        <v>43047</v>
      </c>
      <c r="F200" s="19" t="s">
        <v>25</v>
      </c>
      <c r="G200" s="20" t="s">
        <v>57</v>
      </c>
      <c r="H200" s="19" t="s">
        <v>23</v>
      </c>
      <c r="I200" s="21">
        <v>128938</v>
      </c>
      <c r="J200" s="22">
        <v>0.1</v>
      </c>
      <c r="K200" s="23">
        <v>12894</v>
      </c>
      <c r="L200" s="24"/>
    </row>
    <row r="201" spans="1:12" ht="30">
      <c r="A201" s="24">
        <v>109</v>
      </c>
      <c r="B201" s="15" t="s">
        <v>20</v>
      </c>
      <c r="C201" s="19" t="s">
        <v>90</v>
      </c>
      <c r="D201" s="17" t="s">
        <v>508</v>
      </c>
      <c r="E201" s="18">
        <v>43047</v>
      </c>
      <c r="F201" s="19" t="s">
        <v>25</v>
      </c>
      <c r="G201" s="20" t="s">
        <v>57</v>
      </c>
      <c r="H201" s="19" t="s">
        <v>23</v>
      </c>
      <c r="I201" s="21">
        <v>272137</v>
      </c>
      <c r="J201" s="22">
        <v>0.1</v>
      </c>
      <c r="K201" s="23">
        <v>27214</v>
      </c>
      <c r="L201" s="24"/>
    </row>
    <row r="202" spans="1:12" ht="30">
      <c r="A202" s="24">
        <v>110</v>
      </c>
      <c r="B202" s="15" t="s">
        <v>49</v>
      </c>
      <c r="C202" s="19" t="s">
        <v>82</v>
      </c>
      <c r="D202" s="17" t="s">
        <v>509</v>
      </c>
      <c r="E202" s="18">
        <v>43049</v>
      </c>
      <c r="F202" s="19" t="s">
        <v>81</v>
      </c>
      <c r="G202" s="20" t="s">
        <v>21</v>
      </c>
      <c r="H202" s="19" t="s">
        <v>510</v>
      </c>
      <c r="I202" s="21">
        <v>21615836</v>
      </c>
      <c r="J202" s="22">
        <v>0.1</v>
      </c>
      <c r="K202" s="23">
        <v>2161584</v>
      </c>
      <c r="L202" s="24" t="s">
        <v>26</v>
      </c>
    </row>
    <row r="203" spans="1:12" ht="30">
      <c r="A203" s="24">
        <v>111</v>
      </c>
      <c r="B203" s="15" t="s">
        <v>49</v>
      </c>
      <c r="C203" s="19" t="s">
        <v>82</v>
      </c>
      <c r="D203" s="17" t="s">
        <v>511</v>
      </c>
      <c r="E203" s="18">
        <v>43049</v>
      </c>
      <c r="F203" s="19" t="s">
        <v>81</v>
      </c>
      <c r="G203" s="20" t="s">
        <v>21</v>
      </c>
      <c r="H203" s="19" t="s">
        <v>512</v>
      </c>
      <c r="I203" s="21">
        <v>362331</v>
      </c>
      <c r="J203" s="22">
        <v>0.1</v>
      </c>
      <c r="K203" s="23">
        <v>36233</v>
      </c>
      <c r="L203" s="24" t="s">
        <v>26</v>
      </c>
    </row>
    <row r="204" spans="1:12">
      <c r="A204" s="24">
        <v>112</v>
      </c>
      <c r="B204" s="15" t="s">
        <v>62</v>
      </c>
      <c r="C204" s="19" t="s">
        <v>83</v>
      </c>
      <c r="D204" s="17" t="s">
        <v>513</v>
      </c>
      <c r="E204" s="18">
        <v>43050</v>
      </c>
      <c r="F204" s="19" t="s">
        <v>50</v>
      </c>
      <c r="G204" s="20" t="s">
        <v>51</v>
      </c>
      <c r="H204" s="19" t="s">
        <v>27</v>
      </c>
      <c r="I204" s="21">
        <v>1001945</v>
      </c>
      <c r="J204" s="22">
        <v>0.1</v>
      </c>
      <c r="K204" s="23">
        <v>100195</v>
      </c>
      <c r="L204" s="24"/>
    </row>
    <row r="205" spans="1:12" ht="30">
      <c r="A205" s="24">
        <v>113</v>
      </c>
      <c r="B205" s="15" t="s">
        <v>28</v>
      </c>
      <c r="C205" s="19" t="s">
        <v>514</v>
      </c>
      <c r="D205" s="17" t="s">
        <v>515</v>
      </c>
      <c r="E205" s="18">
        <v>43051</v>
      </c>
      <c r="F205" s="19" t="s">
        <v>516</v>
      </c>
      <c r="G205" s="20" t="s">
        <v>517</v>
      </c>
      <c r="H205" s="19" t="s">
        <v>518</v>
      </c>
      <c r="I205" s="21">
        <v>2000000</v>
      </c>
      <c r="J205" s="22"/>
      <c r="K205" s="23"/>
      <c r="L205" s="24"/>
    </row>
    <row r="206" spans="1:12" ht="30">
      <c r="A206" s="24">
        <v>114</v>
      </c>
      <c r="B206" s="15" t="s">
        <v>15</v>
      </c>
      <c r="C206" s="19" t="s">
        <v>89</v>
      </c>
      <c r="D206" s="17" t="s">
        <v>519</v>
      </c>
      <c r="E206" s="18">
        <v>43060</v>
      </c>
      <c r="F206" s="19" t="s">
        <v>374</v>
      </c>
      <c r="G206" s="20" t="s">
        <v>520</v>
      </c>
      <c r="H206" s="19" t="s">
        <v>376</v>
      </c>
      <c r="I206" s="21">
        <v>74326</v>
      </c>
      <c r="J206" s="22">
        <v>0.1</v>
      </c>
      <c r="K206" s="23">
        <v>7433</v>
      </c>
      <c r="L206" s="24"/>
    </row>
    <row r="207" spans="1:12" ht="30">
      <c r="A207" s="24">
        <v>115</v>
      </c>
      <c r="B207" s="15" t="s">
        <v>15</v>
      </c>
      <c r="C207" s="19" t="s">
        <v>89</v>
      </c>
      <c r="D207" s="17" t="s">
        <v>521</v>
      </c>
      <c r="E207" s="18">
        <v>43060</v>
      </c>
      <c r="F207" s="19" t="s">
        <v>374</v>
      </c>
      <c r="G207" s="20" t="s">
        <v>520</v>
      </c>
      <c r="H207" s="19" t="s">
        <v>376</v>
      </c>
      <c r="I207" s="21">
        <v>700000</v>
      </c>
      <c r="J207" s="22">
        <v>0.1</v>
      </c>
      <c r="K207" s="23">
        <v>70000</v>
      </c>
      <c r="L207" s="24"/>
    </row>
    <row r="208" spans="1:12">
      <c r="A208" s="24">
        <v>116</v>
      </c>
      <c r="B208" s="15" t="s">
        <v>12</v>
      </c>
      <c r="C208" s="19" t="s">
        <v>91</v>
      </c>
      <c r="D208" s="17" t="s">
        <v>522</v>
      </c>
      <c r="E208" s="18">
        <v>43061</v>
      </c>
      <c r="F208" s="19" t="s">
        <v>29</v>
      </c>
      <c r="G208" s="20" t="s">
        <v>30</v>
      </c>
      <c r="H208" s="19" t="s">
        <v>76</v>
      </c>
      <c r="I208" s="21">
        <v>318182</v>
      </c>
      <c r="J208" s="22">
        <v>0.1</v>
      </c>
      <c r="K208" s="23">
        <v>31818</v>
      </c>
      <c r="L208" s="24"/>
    </row>
    <row r="209" spans="1:12">
      <c r="A209" s="24">
        <v>117</v>
      </c>
      <c r="B209" s="15" t="s">
        <v>84</v>
      </c>
      <c r="C209" s="19" t="s">
        <v>69</v>
      </c>
      <c r="D209" s="17" t="s">
        <v>523</v>
      </c>
      <c r="E209" s="18">
        <v>43061</v>
      </c>
      <c r="F209" s="38" t="s">
        <v>85</v>
      </c>
      <c r="G209" s="39" t="s">
        <v>86</v>
      </c>
      <c r="H209" s="38" t="s">
        <v>87</v>
      </c>
      <c r="I209" s="40">
        <v>695118</v>
      </c>
      <c r="J209" s="41">
        <v>0.1</v>
      </c>
      <c r="K209" s="42">
        <v>69512</v>
      </c>
      <c r="L209" s="24" t="s">
        <v>26</v>
      </c>
    </row>
    <row r="210" spans="1:12" ht="30">
      <c r="A210" s="24">
        <v>118</v>
      </c>
      <c r="B210" s="15" t="s">
        <v>15</v>
      </c>
      <c r="C210" s="19" t="s">
        <v>89</v>
      </c>
      <c r="D210" s="17" t="s">
        <v>524</v>
      </c>
      <c r="E210" s="18">
        <v>43069</v>
      </c>
      <c r="F210" s="19" t="s">
        <v>374</v>
      </c>
      <c r="G210" s="20" t="s">
        <v>520</v>
      </c>
      <c r="H210" s="19" t="s">
        <v>376</v>
      </c>
      <c r="I210" s="21">
        <v>24945</v>
      </c>
      <c r="J210" s="22">
        <v>0.1</v>
      </c>
      <c r="K210" s="23">
        <v>2495</v>
      </c>
      <c r="L210" s="24"/>
    </row>
    <row r="211" spans="1:12" ht="30">
      <c r="A211" s="24">
        <v>119</v>
      </c>
      <c r="B211" s="15" t="s">
        <v>15</v>
      </c>
      <c r="C211" s="19" t="s">
        <v>89</v>
      </c>
      <c r="D211" s="17" t="s">
        <v>525</v>
      </c>
      <c r="E211" s="18">
        <v>43069</v>
      </c>
      <c r="F211" s="19" t="s">
        <v>374</v>
      </c>
      <c r="G211" s="20" t="s">
        <v>520</v>
      </c>
      <c r="H211" s="19" t="s">
        <v>376</v>
      </c>
      <c r="I211" s="21">
        <v>280000</v>
      </c>
      <c r="J211" s="22">
        <v>0.1</v>
      </c>
      <c r="K211" s="23">
        <v>28000</v>
      </c>
      <c r="L211" s="24"/>
    </row>
    <row r="212" spans="1:12">
      <c r="A212" s="24">
        <v>120</v>
      </c>
      <c r="B212" s="15" t="s">
        <v>20</v>
      </c>
      <c r="C212" s="19" t="s">
        <v>468</v>
      </c>
      <c r="D212" s="17" t="s">
        <v>526</v>
      </c>
      <c r="E212" s="18">
        <v>43069</v>
      </c>
      <c r="F212" s="19" t="s">
        <v>470</v>
      </c>
      <c r="G212" s="20" t="s">
        <v>471</v>
      </c>
      <c r="H212" s="19" t="s">
        <v>472</v>
      </c>
      <c r="I212" s="21">
        <v>1000000</v>
      </c>
      <c r="J212" s="22"/>
      <c r="K212" s="23"/>
      <c r="L212" s="24"/>
    </row>
    <row r="213" spans="1:12" ht="30">
      <c r="A213" s="24">
        <v>121</v>
      </c>
      <c r="B213" s="15" t="s">
        <v>32</v>
      </c>
      <c r="C213" s="19" t="s">
        <v>77</v>
      </c>
      <c r="D213" s="17" t="s">
        <v>527</v>
      </c>
      <c r="E213" s="18">
        <v>43071</v>
      </c>
      <c r="F213" s="30" t="s">
        <v>260</v>
      </c>
      <c r="G213" s="20" t="s">
        <v>33</v>
      </c>
      <c r="H213" s="19" t="s">
        <v>16</v>
      </c>
      <c r="I213" s="21">
        <v>377216</v>
      </c>
      <c r="J213" s="22">
        <v>0.1</v>
      </c>
      <c r="K213" s="23">
        <v>37722</v>
      </c>
      <c r="L213" s="24"/>
    </row>
    <row r="214" spans="1:12" ht="30">
      <c r="A214" s="24">
        <v>122</v>
      </c>
      <c r="B214" s="15" t="s">
        <v>20</v>
      </c>
      <c r="C214" s="19" t="s">
        <v>90</v>
      </c>
      <c r="D214" s="17" t="s">
        <v>528</v>
      </c>
      <c r="E214" s="18">
        <v>43073</v>
      </c>
      <c r="F214" s="19" t="s">
        <v>25</v>
      </c>
      <c r="G214" s="20" t="s">
        <v>57</v>
      </c>
      <c r="H214" s="19" t="s">
        <v>23</v>
      </c>
      <c r="I214" s="21">
        <v>73570</v>
      </c>
      <c r="J214" s="22">
        <v>0.1</v>
      </c>
      <c r="K214" s="23">
        <v>7357</v>
      </c>
      <c r="L214" s="24"/>
    </row>
    <row r="215" spans="1:12" ht="30">
      <c r="A215" s="24">
        <v>123</v>
      </c>
      <c r="B215" s="15" t="s">
        <v>20</v>
      </c>
      <c r="C215" s="19" t="s">
        <v>90</v>
      </c>
      <c r="D215" s="17" t="s">
        <v>529</v>
      </c>
      <c r="E215" s="18">
        <v>43073</v>
      </c>
      <c r="F215" s="19" t="s">
        <v>25</v>
      </c>
      <c r="G215" s="20" t="s">
        <v>57</v>
      </c>
      <c r="H215" s="19" t="s">
        <v>23</v>
      </c>
      <c r="I215" s="21">
        <v>298998</v>
      </c>
      <c r="J215" s="22">
        <v>0.1</v>
      </c>
      <c r="K215" s="23">
        <v>29900</v>
      </c>
      <c r="L215" s="24"/>
    </row>
    <row r="216" spans="1:12" ht="30">
      <c r="A216" s="24">
        <v>124</v>
      </c>
      <c r="B216" s="15" t="s">
        <v>20</v>
      </c>
      <c r="C216" s="19" t="s">
        <v>90</v>
      </c>
      <c r="D216" s="17" t="s">
        <v>530</v>
      </c>
      <c r="E216" s="18">
        <v>43073</v>
      </c>
      <c r="F216" s="19" t="s">
        <v>25</v>
      </c>
      <c r="G216" s="20" t="s">
        <v>57</v>
      </c>
      <c r="H216" s="19" t="s">
        <v>23</v>
      </c>
      <c r="I216" s="21">
        <v>279453</v>
      </c>
      <c r="J216" s="22">
        <v>0.1</v>
      </c>
      <c r="K216" s="23">
        <v>27945</v>
      </c>
      <c r="L216" s="24"/>
    </row>
    <row r="217" spans="1:12">
      <c r="A217" s="24">
        <v>125</v>
      </c>
      <c r="B217" s="15" t="s">
        <v>62</v>
      </c>
      <c r="C217" s="19" t="s">
        <v>83</v>
      </c>
      <c r="D217" s="17" t="s">
        <v>531</v>
      </c>
      <c r="E217" s="18">
        <v>43073</v>
      </c>
      <c r="F217" s="19" t="s">
        <v>50</v>
      </c>
      <c r="G217" s="20" t="s">
        <v>51</v>
      </c>
      <c r="H217" s="19" t="s">
        <v>27</v>
      </c>
      <c r="I217" s="21">
        <v>909140</v>
      </c>
      <c r="J217" s="22">
        <v>0.1</v>
      </c>
      <c r="K217" s="23">
        <v>90914</v>
      </c>
      <c r="L217" s="24"/>
    </row>
    <row r="218" spans="1:12" ht="30">
      <c r="A218" s="24">
        <v>126</v>
      </c>
      <c r="B218" s="15" t="s">
        <v>49</v>
      </c>
      <c r="C218" s="19" t="s">
        <v>82</v>
      </c>
      <c r="D218" s="17" t="s">
        <v>532</v>
      </c>
      <c r="E218" s="18">
        <v>43080</v>
      </c>
      <c r="F218" s="19" t="s">
        <v>81</v>
      </c>
      <c r="G218" s="20" t="s">
        <v>21</v>
      </c>
      <c r="H218" s="19" t="s">
        <v>533</v>
      </c>
      <c r="I218" s="21">
        <v>21615836</v>
      </c>
      <c r="J218" s="22">
        <v>0.1</v>
      </c>
      <c r="K218" s="23">
        <v>2161584</v>
      </c>
      <c r="L218" s="24" t="s">
        <v>26</v>
      </c>
    </row>
    <row r="219" spans="1:12" ht="30">
      <c r="A219" s="24">
        <v>127</v>
      </c>
      <c r="B219" s="15" t="s">
        <v>49</v>
      </c>
      <c r="C219" s="19" t="s">
        <v>82</v>
      </c>
      <c r="D219" s="17" t="s">
        <v>534</v>
      </c>
      <c r="E219" s="18">
        <v>43080</v>
      </c>
      <c r="F219" s="19" t="s">
        <v>81</v>
      </c>
      <c r="G219" s="20" t="s">
        <v>21</v>
      </c>
      <c r="H219" s="19" t="s">
        <v>535</v>
      </c>
      <c r="I219" s="21">
        <v>348066</v>
      </c>
      <c r="J219" s="22">
        <v>0.1</v>
      </c>
      <c r="K219" s="23">
        <v>34807</v>
      </c>
      <c r="L219" s="24" t="s">
        <v>26</v>
      </c>
    </row>
    <row r="220" spans="1:12">
      <c r="A220" s="104">
        <v>128</v>
      </c>
      <c r="B220" s="104" t="s">
        <v>12</v>
      </c>
      <c r="C220" s="106" t="s">
        <v>536</v>
      </c>
      <c r="D220" s="108" t="s">
        <v>537</v>
      </c>
      <c r="E220" s="110">
        <v>43080</v>
      </c>
      <c r="F220" s="112" t="s">
        <v>538</v>
      </c>
      <c r="G220" s="116" t="s">
        <v>539</v>
      </c>
      <c r="H220" s="112" t="s">
        <v>540</v>
      </c>
      <c r="I220" s="21">
        <f>10282455</f>
        <v>10282455</v>
      </c>
      <c r="J220" s="22">
        <v>0.1</v>
      </c>
      <c r="K220" s="23">
        <v>1028245</v>
      </c>
      <c r="L220" s="104" t="s">
        <v>26</v>
      </c>
    </row>
    <row r="221" spans="1:12">
      <c r="A221" s="105"/>
      <c r="B221" s="105"/>
      <c r="C221" s="107"/>
      <c r="D221" s="109"/>
      <c r="E221" s="111"/>
      <c r="F221" s="113"/>
      <c r="G221" s="117"/>
      <c r="H221" s="113"/>
      <c r="I221" s="21">
        <v>50000</v>
      </c>
      <c r="J221" s="22"/>
      <c r="K221" s="23"/>
      <c r="L221" s="105"/>
    </row>
    <row r="222" spans="1:12">
      <c r="A222" s="24">
        <v>129</v>
      </c>
      <c r="B222" s="15" t="s">
        <v>12</v>
      </c>
      <c r="C222" s="19" t="s">
        <v>91</v>
      </c>
      <c r="D222" s="17" t="s">
        <v>541</v>
      </c>
      <c r="E222" s="18">
        <v>43087</v>
      </c>
      <c r="F222" s="19" t="s">
        <v>29</v>
      </c>
      <c r="G222" s="20" t="s">
        <v>30</v>
      </c>
      <c r="H222" s="19" t="s">
        <v>76</v>
      </c>
      <c r="I222" s="21">
        <v>218182</v>
      </c>
      <c r="J222" s="22">
        <v>0.1</v>
      </c>
      <c r="K222" s="23">
        <v>21818</v>
      </c>
      <c r="L222" s="24"/>
    </row>
    <row r="223" spans="1:12">
      <c r="A223" s="24">
        <v>130</v>
      </c>
      <c r="B223" s="15" t="s">
        <v>62</v>
      </c>
      <c r="C223" s="19" t="s">
        <v>83</v>
      </c>
      <c r="D223" s="17" t="s">
        <v>542</v>
      </c>
      <c r="E223" s="18">
        <v>43092</v>
      </c>
      <c r="F223" s="19" t="s">
        <v>50</v>
      </c>
      <c r="G223" s="20" t="s">
        <v>51</v>
      </c>
      <c r="H223" s="19" t="s">
        <v>27</v>
      </c>
      <c r="I223" s="21">
        <v>909140</v>
      </c>
      <c r="J223" s="22">
        <v>0.1</v>
      </c>
      <c r="K223" s="23">
        <v>90914</v>
      </c>
      <c r="L223" s="24"/>
    </row>
    <row r="224" spans="1:12" ht="30">
      <c r="A224" s="24">
        <v>131</v>
      </c>
      <c r="B224" s="15" t="s">
        <v>49</v>
      </c>
      <c r="C224" s="19" t="s">
        <v>82</v>
      </c>
      <c r="D224" s="17" t="s">
        <v>543</v>
      </c>
      <c r="E224" s="18">
        <v>43094</v>
      </c>
      <c r="F224" s="19" t="s">
        <v>81</v>
      </c>
      <c r="G224" s="20" t="s">
        <v>21</v>
      </c>
      <c r="H224" s="19" t="s">
        <v>544</v>
      </c>
      <c r="I224" s="21">
        <v>350919</v>
      </c>
      <c r="J224" s="22">
        <v>0.1</v>
      </c>
      <c r="K224" s="23">
        <v>35092</v>
      </c>
      <c r="L224" s="24" t="s">
        <v>26</v>
      </c>
    </row>
    <row r="225" spans="1:12" ht="30">
      <c r="A225" s="24">
        <v>132</v>
      </c>
      <c r="B225" s="15" t="s">
        <v>49</v>
      </c>
      <c r="C225" s="19" t="s">
        <v>82</v>
      </c>
      <c r="D225" s="17" t="s">
        <v>545</v>
      </c>
      <c r="E225" s="18">
        <v>43094</v>
      </c>
      <c r="F225" s="19" t="s">
        <v>81</v>
      </c>
      <c r="G225" s="20" t="s">
        <v>21</v>
      </c>
      <c r="H225" s="19" t="s">
        <v>546</v>
      </c>
      <c r="I225" s="21">
        <v>651292</v>
      </c>
      <c r="J225" s="22">
        <v>0.1</v>
      </c>
      <c r="K225" s="23">
        <v>65129</v>
      </c>
      <c r="L225" s="24" t="s">
        <v>26</v>
      </c>
    </row>
    <row r="226" spans="1:12" ht="30">
      <c r="A226" s="24">
        <v>133</v>
      </c>
      <c r="B226" s="15" t="s">
        <v>31</v>
      </c>
      <c r="C226" s="19" t="s">
        <v>97</v>
      </c>
      <c r="D226" s="17" t="s">
        <v>547</v>
      </c>
      <c r="E226" s="18">
        <v>43096</v>
      </c>
      <c r="F226" s="19" t="s">
        <v>98</v>
      </c>
      <c r="G226" s="20" t="s">
        <v>99</v>
      </c>
      <c r="H226" s="19" t="s">
        <v>548</v>
      </c>
      <c r="I226" s="21">
        <v>280000</v>
      </c>
      <c r="J226" s="22">
        <v>0.1</v>
      </c>
      <c r="K226" s="23">
        <v>28000</v>
      </c>
      <c r="L226" s="24"/>
    </row>
    <row r="227" spans="1:12" ht="30">
      <c r="A227" s="24">
        <v>134</v>
      </c>
      <c r="B227" s="15" t="s">
        <v>31</v>
      </c>
      <c r="C227" s="19" t="s">
        <v>97</v>
      </c>
      <c r="D227" s="17" t="s">
        <v>549</v>
      </c>
      <c r="E227" s="18">
        <v>43096</v>
      </c>
      <c r="F227" s="19" t="s">
        <v>98</v>
      </c>
      <c r="G227" s="20" t="s">
        <v>99</v>
      </c>
      <c r="H227" s="19" t="s">
        <v>548</v>
      </c>
      <c r="I227" s="21">
        <v>700000</v>
      </c>
      <c r="J227" s="22">
        <v>0.1</v>
      </c>
      <c r="K227" s="23">
        <v>70000</v>
      </c>
      <c r="L227" s="24"/>
    </row>
    <row r="228" spans="1:12" ht="30">
      <c r="A228" s="24">
        <v>135</v>
      </c>
      <c r="B228" s="15" t="s">
        <v>15</v>
      </c>
      <c r="C228" s="19" t="s">
        <v>89</v>
      </c>
      <c r="D228" s="17" t="s">
        <v>550</v>
      </c>
      <c r="E228" s="18">
        <v>43096</v>
      </c>
      <c r="F228" s="19" t="s">
        <v>135</v>
      </c>
      <c r="G228" s="20" t="s">
        <v>136</v>
      </c>
      <c r="H228" s="19" t="s">
        <v>548</v>
      </c>
      <c r="I228" s="21">
        <v>118195</v>
      </c>
      <c r="J228" s="22">
        <v>0.1</v>
      </c>
      <c r="K228" s="23">
        <v>11820</v>
      </c>
      <c r="L228" s="24"/>
    </row>
    <row r="229" spans="1:12" ht="30">
      <c r="A229" s="24">
        <v>136</v>
      </c>
      <c r="B229" s="15" t="s">
        <v>15</v>
      </c>
      <c r="C229" s="19" t="s">
        <v>89</v>
      </c>
      <c r="D229" s="17" t="s">
        <v>551</v>
      </c>
      <c r="E229" s="18">
        <v>43096</v>
      </c>
      <c r="F229" s="19" t="s">
        <v>135</v>
      </c>
      <c r="G229" s="20" t="s">
        <v>136</v>
      </c>
      <c r="H229" s="19" t="s">
        <v>548</v>
      </c>
      <c r="I229" s="21">
        <v>26290</v>
      </c>
      <c r="J229" s="22">
        <v>0.1</v>
      </c>
      <c r="K229" s="23">
        <v>2629</v>
      </c>
      <c r="L229" s="24"/>
    </row>
    <row r="230" spans="1:12" ht="30">
      <c r="A230" s="24">
        <v>137</v>
      </c>
      <c r="B230" s="15" t="s">
        <v>32</v>
      </c>
      <c r="C230" s="19" t="s">
        <v>77</v>
      </c>
      <c r="D230" s="17" t="s">
        <v>101</v>
      </c>
      <c r="E230" s="18">
        <v>43102</v>
      </c>
      <c r="F230" s="30" t="s">
        <v>260</v>
      </c>
      <c r="G230" s="20" t="s">
        <v>33</v>
      </c>
      <c r="H230" s="19" t="s">
        <v>16</v>
      </c>
      <c r="I230" s="21">
        <v>389720</v>
      </c>
      <c r="J230" s="26">
        <v>0.1</v>
      </c>
      <c r="K230" s="23">
        <v>38972</v>
      </c>
      <c r="L230" s="24"/>
    </row>
    <row r="231" spans="1:12">
      <c r="A231" s="24">
        <v>138</v>
      </c>
      <c r="B231" s="15" t="s">
        <v>49</v>
      </c>
      <c r="C231" s="19" t="s">
        <v>102</v>
      </c>
      <c r="D231" s="17" t="s">
        <v>103</v>
      </c>
      <c r="E231" s="18">
        <v>43102</v>
      </c>
      <c r="F231" s="19" t="s">
        <v>104</v>
      </c>
      <c r="G231" s="20" t="s">
        <v>105</v>
      </c>
      <c r="H231" s="19" t="s">
        <v>106</v>
      </c>
      <c r="I231" s="21">
        <v>213000</v>
      </c>
      <c r="J231" s="26">
        <v>0.1</v>
      </c>
      <c r="K231" s="23">
        <v>21300</v>
      </c>
      <c r="L231" s="24"/>
    </row>
    <row r="232" spans="1:12" ht="30">
      <c r="A232" s="24">
        <v>139</v>
      </c>
      <c r="B232" s="15" t="s">
        <v>49</v>
      </c>
      <c r="C232" s="19" t="s">
        <v>82</v>
      </c>
      <c r="D232" s="17" t="s">
        <v>107</v>
      </c>
      <c r="E232" s="18">
        <v>43103</v>
      </c>
      <c r="F232" s="19" t="s">
        <v>81</v>
      </c>
      <c r="G232" s="20" t="s">
        <v>21</v>
      </c>
      <c r="H232" s="19" t="s">
        <v>108</v>
      </c>
      <c r="I232" s="21">
        <v>21615836</v>
      </c>
      <c r="J232" s="26">
        <v>0.1</v>
      </c>
      <c r="K232" s="23">
        <v>2161584</v>
      </c>
      <c r="L232" s="24" t="s">
        <v>26</v>
      </c>
    </row>
    <row r="233" spans="1:12">
      <c r="A233" s="24">
        <v>140</v>
      </c>
      <c r="B233" s="15" t="s">
        <v>12</v>
      </c>
      <c r="C233" s="19" t="s">
        <v>109</v>
      </c>
      <c r="D233" s="17" t="s">
        <v>110</v>
      </c>
      <c r="E233" s="18">
        <v>43104</v>
      </c>
      <c r="F233" s="19" t="s">
        <v>111</v>
      </c>
      <c r="G233" s="20" t="s">
        <v>112</v>
      </c>
      <c r="H233" s="19" t="s">
        <v>113</v>
      </c>
      <c r="I233" s="21">
        <v>2500909</v>
      </c>
      <c r="J233" s="26">
        <v>0.1</v>
      </c>
      <c r="K233" s="23">
        <v>250091</v>
      </c>
      <c r="L233" s="24"/>
    </row>
    <row r="234" spans="1:12" ht="30">
      <c r="A234" s="24">
        <v>141</v>
      </c>
      <c r="B234" s="15" t="s">
        <v>20</v>
      </c>
      <c r="C234" s="19" t="s">
        <v>90</v>
      </c>
      <c r="D234" s="17" t="s">
        <v>117</v>
      </c>
      <c r="E234" s="18">
        <v>43105</v>
      </c>
      <c r="F234" s="19" t="s">
        <v>25</v>
      </c>
      <c r="G234" s="20" t="s">
        <v>57</v>
      </c>
      <c r="H234" s="19" t="s">
        <v>23</v>
      </c>
      <c r="I234" s="21">
        <v>93618</v>
      </c>
      <c r="J234" s="26">
        <v>0.1</v>
      </c>
      <c r="K234" s="23">
        <v>9362</v>
      </c>
      <c r="L234" s="24"/>
    </row>
    <row r="235" spans="1:12" ht="30">
      <c r="A235" s="24">
        <v>142</v>
      </c>
      <c r="B235" s="15" t="s">
        <v>20</v>
      </c>
      <c r="C235" s="19" t="s">
        <v>90</v>
      </c>
      <c r="D235" s="17" t="s">
        <v>118</v>
      </c>
      <c r="E235" s="18">
        <v>43105</v>
      </c>
      <c r="F235" s="19" t="s">
        <v>25</v>
      </c>
      <c r="G235" s="20" t="s">
        <v>57</v>
      </c>
      <c r="H235" s="19" t="s">
        <v>23</v>
      </c>
      <c r="I235" s="21">
        <v>333716</v>
      </c>
      <c r="J235" s="26">
        <v>0.1</v>
      </c>
      <c r="K235" s="23">
        <v>33372</v>
      </c>
      <c r="L235" s="24"/>
    </row>
    <row r="236" spans="1:12" ht="30">
      <c r="A236" s="24">
        <v>143</v>
      </c>
      <c r="B236" s="15" t="s">
        <v>20</v>
      </c>
      <c r="C236" s="19" t="s">
        <v>90</v>
      </c>
      <c r="D236" s="17" t="s">
        <v>119</v>
      </c>
      <c r="E236" s="18">
        <v>43105</v>
      </c>
      <c r="F236" s="19" t="s">
        <v>25</v>
      </c>
      <c r="G236" s="20" t="s">
        <v>57</v>
      </c>
      <c r="H236" s="19" t="s">
        <v>23</v>
      </c>
      <c r="I236" s="21">
        <v>238880</v>
      </c>
      <c r="J236" s="26">
        <v>0.1</v>
      </c>
      <c r="K236" s="23">
        <v>23888</v>
      </c>
      <c r="L236" s="24"/>
    </row>
    <row r="237" spans="1:12">
      <c r="A237" s="24">
        <v>144</v>
      </c>
      <c r="B237" s="15" t="s">
        <v>49</v>
      </c>
      <c r="C237" s="19" t="s">
        <v>38</v>
      </c>
      <c r="D237" s="17" t="s">
        <v>124</v>
      </c>
      <c r="E237" s="18">
        <v>43109</v>
      </c>
      <c r="F237" s="19" t="s">
        <v>54</v>
      </c>
      <c r="G237" s="20" t="s">
        <v>61</v>
      </c>
      <c r="H237" s="19" t="s">
        <v>55</v>
      </c>
      <c r="I237" s="21">
        <v>2123636</v>
      </c>
      <c r="J237" s="26">
        <v>0.1</v>
      </c>
      <c r="K237" s="23">
        <v>212364</v>
      </c>
      <c r="L237" s="24"/>
    </row>
    <row r="238" spans="1:12" s="3" customFormat="1">
      <c r="A238" s="24">
        <v>145</v>
      </c>
      <c r="B238" s="15" t="s">
        <v>12</v>
      </c>
      <c r="C238" s="19" t="s">
        <v>91</v>
      </c>
      <c r="D238" s="17" t="s">
        <v>125</v>
      </c>
      <c r="E238" s="18">
        <v>43109</v>
      </c>
      <c r="F238" s="19" t="s">
        <v>29</v>
      </c>
      <c r="G238" s="20" t="s">
        <v>30</v>
      </c>
      <c r="H238" s="19" t="s">
        <v>76</v>
      </c>
      <c r="I238" s="21">
        <v>318182</v>
      </c>
      <c r="J238" s="26">
        <v>0.1</v>
      </c>
      <c r="K238" s="23">
        <v>31818</v>
      </c>
      <c r="L238" s="24"/>
    </row>
    <row r="239" spans="1:12" s="3" customFormat="1">
      <c r="A239" s="24">
        <v>146</v>
      </c>
      <c r="B239" s="15" t="s">
        <v>84</v>
      </c>
      <c r="C239" s="19" t="s">
        <v>69</v>
      </c>
      <c r="D239" s="17" t="s">
        <v>127</v>
      </c>
      <c r="E239" s="18">
        <v>43110</v>
      </c>
      <c r="F239" s="38" t="s">
        <v>85</v>
      </c>
      <c r="G239" s="39" t="s">
        <v>86</v>
      </c>
      <c r="H239" s="38" t="s">
        <v>87</v>
      </c>
      <c r="I239" s="21">
        <v>1430756</v>
      </c>
      <c r="J239" s="26">
        <v>0.1</v>
      </c>
      <c r="K239" s="23">
        <v>143076</v>
      </c>
      <c r="L239" s="24" t="s">
        <v>26</v>
      </c>
    </row>
    <row r="240" spans="1:12" s="3" customFormat="1">
      <c r="A240" s="24">
        <v>147</v>
      </c>
      <c r="B240" s="15" t="s">
        <v>62</v>
      </c>
      <c r="C240" s="19" t="s">
        <v>83</v>
      </c>
      <c r="D240" s="17" t="s">
        <v>133</v>
      </c>
      <c r="E240" s="18">
        <v>43120</v>
      </c>
      <c r="F240" s="19" t="s">
        <v>50</v>
      </c>
      <c r="G240" s="20" t="s">
        <v>51</v>
      </c>
      <c r="H240" s="19" t="s">
        <v>27</v>
      </c>
      <c r="I240" s="21">
        <v>909133</v>
      </c>
      <c r="J240" s="26">
        <v>0.1</v>
      </c>
      <c r="K240" s="23">
        <v>90913</v>
      </c>
      <c r="L240" s="24"/>
    </row>
    <row r="241" spans="1:12" s="3" customFormat="1">
      <c r="A241" s="24">
        <v>148</v>
      </c>
      <c r="B241" s="15" t="s">
        <v>15</v>
      </c>
      <c r="C241" s="19" t="s">
        <v>89</v>
      </c>
      <c r="D241" s="17" t="s">
        <v>134</v>
      </c>
      <c r="E241" s="18">
        <v>43122</v>
      </c>
      <c r="F241" s="19" t="s">
        <v>135</v>
      </c>
      <c r="G241" s="20" t="s">
        <v>136</v>
      </c>
      <c r="H241" s="19" t="s">
        <v>138</v>
      </c>
      <c r="I241" s="21">
        <v>51011</v>
      </c>
      <c r="J241" s="26">
        <v>0.1</v>
      </c>
      <c r="K241" s="23">
        <v>5101</v>
      </c>
      <c r="L241" s="24"/>
    </row>
    <row r="242" spans="1:12" s="3" customFormat="1">
      <c r="A242" s="24">
        <v>149</v>
      </c>
      <c r="B242" s="15" t="s">
        <v>31</v>
      </c>
      <c r="C242" s="19" t="s">
        <v>97</v>
      </c>
      <c r="D242" s="17" t="s">
        <v>137</v>
      </c>
      <c r="E242" s="18">
        <v>43122</v>
      </c>
      <c r="F242" s="19" t="s">
        <v>98</v>
      </c>
      <c r="G242" s="20" t="s">
        <v>99</v>
      </c>
      <c r="H242" s="19" t="s">
        <v>138</v>
      </c>
      <c r="I242" s="21">
        <v>700000</v>
      </c>
      <c r="J242" s="26">
        <v>0.1</v>
      </c>
      <c r="K242" s="23">
        <v>70000</v>
      </c>
      <c r="L242" s="24"/>
    </row>
    <row r="243" spans="1:12" s="3" customFormat="1">
      <c r="A243" s="24">
        <v>150</v>
      </c>
      <c r="B243" s="15" t="s">
        <v>15</v>
      </c>
      <c r="C243" s="19" t="s">
        <v>89</v>
      </c>
      <c r="D243" s="17" t="s">
        <v>149</v>
      </c>
      <c r="E243" s="18">
        <v>43129</v>
      </c>
      <c r="F243" s="19" t="s">
        <v>135</v>
      </c>
      <c r="G243" s="20" t="s">
        <v>136</v>
      </c>
      <c r="H243" s="19" t="s">
        <v>138</v>
      </c>
      <c r="I243" s="21">
        <v>27345</v>
      </c>
      <c r="J243" s="26">
        <v>0.1</v>
      </c>
      <c r="K243" s="23">
        <v>2735</v>
      </c>
      <c r="L243" s="24"/>
    </row>
    <row r="244" spans="1:12" s="3" customFormat="1">
      <c r="A244" s="24">
        <v>151</v>
      </c>
      <c r="B244" s="15" t="s">
        <v>31</v>
      </c>
      <c r="C244" s="19" t="s">
        <v>97</v>
      </c>
      <c r="D244" s="17" t="s">
        <v>150</v>
      </c>
      <c r="E244" s="18">
        <v>43129</v>
      </c>
      <c r="F244" s="19" t="s">
        <v>98</v>
      </c>
      <c r="G244" s="20" t="s">
        <v>99</v>
      </c>
      <c r="H244" s="19" t="s">
        <v>138</v>
      </c>
      <c r="I244" s="21">
        <v>280000</v>
      </c>
      <c r="J244" s="26">
        <v>0.1</v>
      </c>
      <c r="K244" s="23">
        <v>28000</v>
      </c>
      <c r="L244" s="24"/>
    </row>
    <row r="245" spans="1:12" s="3" customFormat="1" ht="30">
      <c r="A245" s="24">
        <v>152</v>
      </c>
      <c r="B245" s="15" t="s">
        <v>49</v>
      </c>
      <c r="C245" s="19" t="s">
        <v>69</v>
      </c>
      <c r="D245" s="17" t="s">
        <v>153</v>
      </c>
      <c r="E245" s="18">
        <v>43131</v>
      </c>
      <c r="F245" s="19" t="s">
        <v>56</v>
      </c>
      <c r="G245" s="20" t="s">
        <v>88</v>
      </c>
      <c r="H245" s="19" t="s">
        <v>154</v>
      </c>
      <c r="I245" s="21">
        <v>650000</v>
      </c>
      <c r="J245" s="26"/>
      <c r="K245" s="23">
        <v>0</v>
      </c>
      <c r="L245" s="24" t="s">
        <v>26</v>
      </c>
    </row>
    <row r="246" spans="1:12" ht="30">
      <c r="A246" s="24">
        <v>153</v>
      </c>
      <c r="B246" s="15" t="s">
        <v>32</v>
      </c>
      <c r="C246" s="19" t="s">
        <v>77</v>
      </c>
      <c r="D246" s="17" t="s">
        <v>166</v>
      </c>
      <c r="E246" s="18">
        <v>43132</v>
      </c>
      <c r="F246" s="30" t="s">
        <v>260</v>
      </c>
      <c r="G246" s="20" t="s">
        <v>33</v>
      </c>
      <c r="H246" s="19" t="s">
        <v>16</v>
      </c>
      <c r="I246" s="21">
        <v>312705</v>
      </c>
      <c r="J246" s="26">
        <v>0.1</v>
      </c>
      <c r="K246" s="23">
        <v>31270</v>
      </c>
      <c r="L246" s="24"/>
    </row>
    <row r="247" spans="1:12" ht="30">
      <c r="A247" s="24">
        <v>154</v>
      </c>
      <c r="B247" s="15" t="s">
        <v>20</v>
      </c>
      <c r="C247" s="19" t="s">
        <v>90</v>
      </c>
      <c r="D247" s="17" t="s">
        <v>168</v>
      </c>
      <c r="E247" s="18">
        <v>43137</v>
      </c>
      <c r="F247" s="19" t="s">
        <v>25</v>
      </c>
      <c r="G247" s="20" t="s">
        <v>57</v>
      </c>
      <c r="H247" s="19" t="s">
        <v>23</v>
      </c>
      <c r="I247" s="21">
        <v>266661</v>
      </c>
      <c r="J247" s="26">
        <v>0.1</v>
      </c>
      <c r="K247" s="23">
        <v>26666</v>
      </c>
      <c r="L247" s="24"/>
    </row>
    <row r="248" spans="1:12" ht="30">
      <c r="A248" s="24">
        <v>155</v>
      </c>
      <c r="B248" s="15" t="s">
        <v>20</v>
      </c>
      <c r="C248" s="19" t="s">
        <v>90</v>
      </c>
      <c r="D248" s="17" t="s">
        <v>169</v>
      </c>
      <c r="E248" s="18">
        <v>43137</v>
      </c>
      <c r="F248" s="19" t="s">
        <v>25</v>
      </c>
      <c r="G248" s="20" t="s">
        <v>57</v>
      </c>
      <c r="H248" s="19" t="s">
        <v>23</v>
      </c>
      <c r="I248" s="21">
        <v>79467</v>
      </c>
      <c r="J248" s="26">
        <v>0.1</v>
      </c>
      <c r="K248" s="23">
        <v>7947</v>
      </c>
      <c r="L248" s="24"/>
    </row>
    <row r="249" spans="1:12" ht="30">
      <c r="A249" s="24">
        <v>156</v>
      </c>
      <c r="B249" s="15" t="s">
        <v>20</v>
      </c>
      <c r="C249" s="19" t="s">
        <v>90</v>
      </c>
      <c r="D249" s="17" t="s">
        <v>170</v>
      </c>
      <c r="E249" s="18">
        <v>43137</v>
      </c>
      <c r="F249" s="19" t="s">
        <v>25</v>
      </c>
      <c r="G249" s="20" t="s">
        <v>57</v>
      </c>
      <c r="H249" s="19" t="s">
        <v>23</v>
      </c>
      <c r="I249" s="21">
        <v>236117</v>
      </c>
      <c r="J249" s="26">
        <v>0.1</v>
      </c>
      <c r="K249" s="23">
        <v>23612</v>
      </c>
      <c r="L249" s="24"/>
    </row>
    <row r="250" spans="1:12">
      <c r="A250" s="24">
        <v>157</v>
      </c>
      <c r="B250" s="15" t="s">
        <v>49</v>
      </c>
      <c r="C250" s="19" t="s">
        <v>171</v>
      </c>
      <c r="D250" s="17" t="s">
        <v>172</v>
      </c>
      <c r="E250" s="18">
        <v>43137</v>
      </c>
      <c r="F250" s="19" t="s">
        <v>173</v>
      </c>
      <c r="G250" s="20" t="s">
        <v>174</v>
      </c>
      <c r="H250" s="19" t="s">
        <v>175</v>
      </c>
      <c r="I250" s="21">
        <v>780000</v>
      </c>
      <c r="J250" s="26"/>
      <c r="K250" s="23"/>
      <c r="L250" s="24"/>
    </row>
    <row r="251" spans="1:12" ht="30">
      <c r="A251" s="24">
        <v>158</v>
      </c>
      <c r="B251" s="15" t="s">
        <v>49</v>
      </c>
      <c r="C251" s="19" t="s">
        <v>82</v>
      </c>
      <c r="D251" s="17" t="s">
        <v>180</v>
      </c>
      <c r="E251" s="18">
        <v>43139</v>
      </c>
      <c r="F251" s="19" t="s">
        <v>81</v>
      </c>
      <c r="G251" s="20" t="s">
        <v>21</v>
      </c>
      <c r="H251" s="19" t="s">
        <v>182</v>
      </c>
      <c r="I251" s="21">
        <v>21615836</v>
      </c>
      <c r="J251" s="26">
        <v>0.1</v>
      </c>
      <c r="K251" s="23">
        <v>2161584</v>
      </c>
      <c r="L251" s="24" t="s">
        <v>26</v>
      </c>
    </row>
    <row r="252" spans="1:12" ht="30">
      <c r="A252" s="24">
        <v>159</v>
      </c>
      <c r="B252" s="15" t="s">
        <v>49</v>
      </c>
      <c r="C252" s="19" t="s">
        <v>82</v>
      </c>
      <c r="D252" s="17" t="s">
        <v>181</v>
      </c>
      <c r="E252" s="18">
        <v>43139</v>
      </c>
      <c r="F252" s="19" t="s">
        <v>81</v>
      </c>
      <c r="G252" s="20" t="s">
        <v>21</v>
      </c>
      <c r="H252" s="19" t="s">
        <v>183</v>
      </c>
      <c r="I252" s="21">
        <v>396406</v>
      </c>
      <c r="J252" s="26">
        <v>0.1</v>
      </c>
      <c r="K252" s="23">
        <v>39641</v>
      </c>
      <c r="L252" s="24" t="s">
        <v>26</v>
      </c>
    </row>
    <row r="253" spans="1:12" ht="30">
      <c r="A253" s="24">
        <v>160</v>
      </c>
      <c r="B253" s="15" t="s">
        <v>28</v>
      </c>
      <c r="C253" s="19" t="s">
        <v>184</v>
      </c>
      <c r="D253" s="17" t="s">
        <v>185</v>
      </c>
      <c r="E253" s="18">
        <v>43140</v>
      </c>
      <c r="F253" s="19" t="s">
        <v>52</v>
      </c>
      <c r="G253" s="20" t="s">
        <v>53</v>
      </c>
      <c r="H253" s="19" t="s">
        <v>67</v>
      </c>
      <c r="I253" s="21">
        <v>150000</v>
      </c>
      <c r="J253" s="26"/>
      <c r="K253" s="23"/>
      <c r="L253" s="24"/>
    </row>
    <row r="254" spans="1:12">
      <c r="A254" s="24">
        <v>161</v>
      </c>
      <c r="B254" s="15" t="s">
        <v>62</v>
      </c>
      <c r="C254" s="19" t="s">
        <v>83</v>
      </c>
      <c r="D254" s="17" t="s">
        <v>188</v>
      </c>
      <c r="E254" s="18">
        <v>43144</v>
      </c>
      <c r="F254" s="19" t="s">
        <v>50</v>
      </c>
      <c r="G254" s="20" t="s">
        <v>51</v>
      </c>
      <c r="H254" s="19" t="s">
        <v>27</v>
      </c>
      <c r="I254" s="21">
        <v>1056055</v>
      </c>
      <c r="J254" s="26">
        <v>0.1</v>
      </c>
      <c r="K254" s="23">
        <v>105605</v>
      </c>
      <c r="L254" s="24"/>
    </row>
    <row r="255" spans="1:12">
      <c r="A255" s="24">
        <v>162</v>
      </c>
      <c r="B255" s="15" t="s">
        <v>12</v>
      </c>
      <c r="C255" s="19" t="s">
        <v>91</v>
      </c>
      <c r="D255" s="17" t="s">
        <v>189</v>
      </c>
      <c r="E255" s="18">
        <v>43157</v>
      </c>
      <c r="F255" s="19" t="s">
        <v>29</v>
      </c>
      <c r="G255" s="20" t="s">
        <v>30</v>
      </c>
      <c r="H255" s="19" t="s">
        <v>76</v>
      </c>
      <c r="I255" s="21">
        <v>313636</v>
      </c>
      <c r="J255" s="26">
        <v>0.1</v>
      </c>
      <c r="K255" s="23">
        <v>31364</v>
      </c>
      <c r="L255" s="24"/>
    </row>
    <row r="256" spans="1:12">
      <c r="A256" s="24">
        <v>163</v>
      </c>
      <c r="B256" s="15" t="s">
        <v>15</v>
      </c>
      <c r="C256" s="19" t="s">
        <v>89</v>
      </c>
      <c r="D256" s="17" t="s">
        <v>192</v>
      </c>
      <c r="E256" s="18">
        <v>43158</v>
      </c>
      <c r="F256" s="19" t="s">
        <v>135</v>
      </c>
      <c r="G256" s="20" t="s">
        <v>136</v>
      </c>
      <c r="H256" s="19" t="s">
        <v>191</v>
      </c>
      <c r="I256" s="21">
        <v>24745</v>
      </c>
      <c r="J256" s="26">
        <v>0.1</v>
      </c>
      <c r="K256" s="23">
        <v>2475</v>
      </c>
      <c r="L256" s="24"/>
    </row>
    <row r="257" spans="1:12">
      <c r="A257" s="24">
        <v>164</v>
      </c>
      <c r="B257" s="15" t="s">
        <v>15</v>
      </c>
      <c r="C257" s="19" t="s">
        <v>89</v>
      </c>
      <c r="D257" s="17" t="s">
        <v>190</v>
      </c>
      <c r="E257" s="18">
        <v>43158</v>
      </c>
      <c r="F257" s="19" t="s">
        <v>135</v>
      </c>
      <c r="G257" s="20" t="s">
        <v>136</v>
      </c>
      <c r="H257" s="19" t="s">
        <v>191</v>
      </c>
      <c r="I257" s="21">
        <v>46560</v>
      </c>
      <c r="J257" s="26">
        <v>0.1</v>
      </c>
      <c r="K257" s="23">
        <v>4656</v>
      </c>
      <c r="L257" s="24"/>
    </row>
    <row r="258" spans="1:12">
      <c r="A258" s="24">
        <v>165</v>
      </c>
      <c r="B258" s="15" t="s">
        <v>31</v>
      </c>
      <c r="C258" s="19" t="s">
        <v>97</v>
      </c>
      <c r="D258" s="17" t="s">
        <v>194</v>
      </c>
      <c r="E258" s="18">
        <v>43158</v>
      </c>
      <c r="F258" s="19" t="s">
        <v>98</v>
      </c>
      <c r="G258" s="20" t="s">
        <v>99</v>
      </c>
      <c r="H258" s="19" t="s">
        <v>191</v>
      </c>
      <c r="I258" s="21">
        <v>280000</v>
      </c>
      <c r="J258" s="26">
        <v>0.1</v>
      </c>
      <c r="K258" s="23">
        <v>28000</v>
      </c>
      <c r="L258" s="24"/>
    </row>
    <row r="259" spans="1:12">
      <c r="A259" s="24">
        <v>166</v>
      </c>
      <c r="B259" s="15" t="s">
        <v>31</v>
      </c>
      <c r="C259" s="19" t="s">
        <v>97</v>
      </c>
      <c r="D259" s="17" t="s">
        <v>193</v>
      </c>
      <c r="E259" s="18">
        <v>43158</v>
      </c>
      <c r="F259" s="19" t="s">
        <v>98</v>
      </c>
      <c r="G259" s="20" t="s">
        <v>99</v>
      </c>
      <c r="H259" s="19" t="s">
        <v>191</v>
      </c>
      <c r="I259" s="21">
        <v>700000</v>
      </c>
      <c r="J259" s="26">
        <v>0.1</v>
      </c>
      <c r="K259" s="23">
        <v>70000</v>
      </c>
      <c r="L259" s="24"/>
    </row>
    <row r="260" spans="1:12" ht="30">
      <c r="A260" s="24">
        <v>167</v>
      </c>
      <c r="B260" s="15" t="s">
        <v>32</v>
      </c>
      <c r="C260" s="57" t="s">
        <v>77</v>
      </c>
      <c r="D260" s="28" t="s">
        <v>199</v>
      </c>
      <c r="E260" s="29">
        <v>43161</v>
      </c>
      <c r="F260" s="30" t="s">
        <v>260</v>
      </c>
      <c r="G260" s="31" t="s">
        <v>33</v>
      </c>
      <c r="H260" s="19" t="s">
        <v>222</v>
      </c>
      <c r="I260" s="32">
        <v>271655</v>
      </c>
      <c r="J260" s="33">
        <v>0.1</v>
      </c>
      <c r="K260" s="34">
        <v>27165</v>
      </c>
      <c r="L260" s="24"/>
    </row>
    <row r="261" spans="1:12" ht="30">
      <c r="A261" s="24">
        <v>168</v>
      </c>
      <c r="B261" s="15" t="s">
        <v>20</v>
      </c>
      <c r="C261" s="57" t="s">
        <v>202</v>
      </c>
      <c r="D261" s="28" t="s">
        <v>205</v>
      </c>
      <c r="E261" s="29">
        <v>43164</v>
      </c>
      <c r="F261" s="30" t="s">
        <v>204</v>
      </c>
      <c r="G261" s="31" t="s">
        <v>57</v>
      </c>
      <c r="H261" s="19" t="s">
        <v>23</v>
      </c>
      <c r="I261" s="32">
        <v>302044</v>
      </c>
      <c r="J261" s="33">
        <v>0.1</v>
      </c>
      <c r="K261" s="34">
        <v>30204</v>
      </c>
      <c r="L261" s="24"/>
    </row>
    <row r="262" spans="1:12" ht="30">
      <c r="A262" s="24">
        <v>169</v>
      </c>
      <c r="B262" s="15" t="s">
        <v>20</v>
      </c>
      <c r="C262" s="57" t="s">
        <v>202</v>
      </c>
      <c r="D262" s="28" t="s">
        <v>206</v>
      </c>
      <c r="E262" s="29">
        <v>43164</v>
      </c>
      <c r="F262" s="30" t="s">
        <v>204</v>
      </c>
      <c r="G262" s="31" t="s">
        <v>57</v>
      </c>
      <c r="H262" s="19" t="s">
        <v>23</v>
      </c>
      <c r="I262" s="32">
        <v>254308</v>
      </c>
      <c r="J262" s="33">
        <v>0.1</v>
      </c>
      <c r="K262" s="34">
        <v>25431</v>
      </c>
      <c r="L262" s="24"/>
    </row>
    <row r="263" spans="1:12" ht="30">
      <c r="A263" s="24">
        <v>170</v>
      </c>
      <c r="B263" s="15" t="s">
        <v>20</v>
      </c>
      <c r="C263" s="57" t="s">
        <v>202</v>
      </c>
      <c r="D263" s="28" t="s">
        <v>203</v>
      </c>
      <c r="E263" s="29">
        <v>43164</v>
      </c>
      <c r="F263" s="30" t="s">
        <v>204</v>
      </c>
      <c r="G263" s="31" t="s">
        <v>57</v>
      </c>
      <c r="H263" s="19" t="s">
        <v>23</v>
      </c>
      <c r="I263" s="32">
        <v>103084</v>
      </c>
      <c r="J263" s="33">
        <v>0.1</v>
      </c>
      <c r="K263" s="34">
        <v>10308</v>
      </c>
      <c r="L263" s="24"/>
    </row>
    <row r="264" spans="1:12" ht="30">
      <c r="A264" s="24">
        <v>171</v>
      </c>
      <c r="B264" s="15" t="s">
        <v>49</v>
      </c>
      <c r="C264" s="57" t="s">
        <v>82</v>
      </c>
      <c r="D264" s="28" t="s">
        <v>200</v>
      </c>
      <c r="E264" s="29">
        <v>43164</v>
      </c>
      <c r="F264" s="30" t="s">
        <v>66</v>
      </c>
      <c r="G264" s="31" t="s">
        <v>21</v>
      </c>
      <c r="H264" s="19" t="s">
        <v>223</v>
      </c>
      <c r="I264" s="32">
        <v>21615836</v>
      </c>
      <c r="J264" s="33">
        <v>0.1</v>
      </c>
      <c r="K264" s="34">
        <v>2161584</v>
      </c>
      <c r="L264" s="24" t="s">
        <v>26</v>
      </c>
    </row>
    <row r="265" spans="1:12" ht="30">
      <c r="A265" s="24">
        <v>172</v>
      </c>
      <c r="B265" s="15" t="s">
        <v>49</v>
      </c>
      <c r="C265" s="57" t="s">
        <v>82</v>
      </c>
      <c r="D265" s="28" t="s">
        <v>201</v>
      </c>
      <c r="E265" s="29">
        <v>43164</v>
      </c>
      <c r="F265" s="30" t="s">
        <v>66</v>
      </c>
      <c r="G265" s="31" t="s">
        <v>21</v>
      </c>
      <c r="H265" s="19" t="s">
        <v>582</v>
      </c>
      <c r="I265" s="32">
        <v>266288</v>
      </c>
      <c r="J265" s="33">
        <v>0.1</v>
      </c>
      <c r="K265" s="34">
        <v>26629</v>
      </c>
      <c r="L265" s="24" t="s">
        <v>26</v>
      </c>
    </row>
    <row r="266" spans="1:12">
      <c r="A266" s="24">
        <v>173</v>
      </c>
      <c r="B266" s="15" t="s">
        <v>49</v>
      </c>
      <c r="C266" s="57" t="s">
        <v>38</v>
      </c>
      <c r="D266" s="28" t="s">
        <v>212</v>
      </c>
      <c r="E266" s="29">
        <v>43167</v>
      </c>
      <c r="F266" s="30" t="s">
        <v>213</v>
      </c>
      <c r="G266" s="31" t="s">
        <v>214</v>
      </c>
      <c r="H266" s="19" t="s">
        <v>55</v>
      </c>
      <c r="I266" s="32">
        <v>1953636</v>
      </c>
      <c r="J266" s="33">
        <v>0.1</v>
      </c>
      <c r="K266" s="34">
        <v>195364</v>
      </c>
      <c r="L266" s="24"/>
    </row>
    <row r="267" spans="1:12">
      <c r="A267" s="24">
        <v>174</v>
      </c>
      <c r="B267" s="15" t="s">
        <v>233</v>
      </c>
      <c r="C267" s="57" t="s">
        <v>69</v>
      </c>
      <c r="D267" s="28" t="s">
        <v>209</v>
      </c>
      <c r="E267" s="29">
        <v>43167</v>
      </c>
      <c r="F267" s="30" t="s">
        <v>210</v>
      </c>
      <c r="G267" s="31" t="s">
        <v>211</v>
      </c>
      <c r="H267" s="30" t="s">
        <v>234</v>
      </c>
      <c r="I267" s="32">
        <v>11720620</v>
      </c>
      <c r="J267" s="33">
        <v>0.1</v>
      </c>
      <c r="K267" s="34">
        <v>1172062</v>
      </c>
      <c r="L267" s="24"/>
    </row>
    <row r="268" spans="1:12">
      <c r="A268" s="24">
        <v>175</v>
      </c>
      <c r="B268" s="15" t="s">
        <v>244</v>
      </c>
      <c r="C268" s="19" t="s">
        <v>262</v>
      </c>
      <c r="D268" s="17" t="s">
        <v>245</v>
      </c>
      <c r="E268" s="18">
        <v>43168</v>
      </c>
      <c r="F268" s="19" t="s">
        <v>246</v>
      </c>
      <c r="G268" s="20" t="s">
        <v>247</v>
      </c>
      <c r="H268" s="19" t="s">
        <v>27</v>
      </c>
      <c r="I268" s="21">
        <v>1089818</v>
      </c>
      <c r="J268" s="26">
        <v>0.1</v>
      </c>
      <c r="K268" s="23">
        <v>108982</v>
      </c>
      <c r="L268" s="24"/>
    </row>
    <row r="269" spans="1:12">
      <c r="A269" s="104">
        <v>176</v>
      </c>
      <c r="B269" s="104" t="s">
        <v>12</v>
      </c>
      <c r="C269" s="106" t="s">
        <v>241</v>
      </c>
      <c r="D269" s="108" t="s">
        <v>242</v>
      </c>
      <c r="E269" s="110">
        <v>43168</v>
      </c>
      <c r="F269" s="112" t="s">
        <v>240</v>
      </c>
      <c r="G269" s="114" t="s">
        <v>239</v>
      </c>
      <c r="H269" s="112" t="s">
        <v>243</v>
      </c>
      <c r="I269" s="21">
        <v>218182</v>
      </c>
      <c r="J269" s="26">
        <v>0.1</v>
      </c>
      <c r="K269" s="23">
        <v>21818</v>
      </c>
      <c r="L269" s="104"/>
    </row>
    <row r="270" spans="1:12">
      <c r="A270" s="105"/>
      <c r="B270" s="105"/>
      <c r="C270" s="107"/>
      <c r="D270" s="109"/>
      <c r="E270" s="111"/>
      <c r="F270" s="113"/>
      <c r="G270" s="115"/>
      <c r="H270" s="113"/>
      <c r="I270" s="21">
        <v>100000</v>
      </c>
      <c r="J270" s="26"/>
      <c r="K270" s="23"/>
      <c r="L270" s="105"/>
    </row>
    <row r="271" spans="1:12">
      <c r="A271" s="24">
        <v>177</v>
      </c>
      <c r="B271" s="15" t="s">
        <v>12</v>
      </c>
      <c r="C271" s="19" t="s">
        <v>91</v>
      </c>
      <c r="D271" s="17" t="s">
        <v>248</v>
      </c>
      <c r="E271" s="18">
        <v>43176</v>
      </c>
      <c r="F271" s="19" t="s">
        <v>29</v>
      </c>
      <c r="G271" s="20" t="s">
        <v>30</v>
      </c>
      <c r="H271" s="19" t="s">
        <v>76</v>
      </c>
      <c r="I271" s="21">
        <v>159091</v>
      </c>
      <c r="J271" s="26">
        <v>0.1</v>
      </c>
      <c r="K271" s="23">
        <v>15909</v>
      </c>
      <c r="L271" s="24"/>
    </row>
    <row r="272" spans="1:12">
      <c r="A272" s="24">
        <v>178</v>
      </c>
      <c r="B272" s="15" t="s">
        <v>31</v>
      </c>
      <c r="C272" s="19" t="s">
        <v>250</v>
      </c>
      <c r="D272" s="17" t="s">
        <v>249</v>
      </c>
      <c r="E272" s="18">
        <v>43183</v>
      </c>
      <c r="F272" s="19" t="s">
        <v>98</v>
      </c>
      <c r="G272" s="20" t="s">
        <v>99</v>
      </c>
      <c r="H272" s="19" t="s">
        <v>222</v>
      </c>
      <c r="I272" s="21">
        <v>700000</v>
      </c>
      <c r="J272" s="26">
        <v>0.1</v>
      </c>
      <c r="K272" s="23">
        <v>70000</v>
      </c>
      <c r="L272" s="24"/>
    </row>
    <row r="273" spans="1:12">
      <c r="A273" s="24">
        <v>179</v>
      </c>
      <c r="B273" s="15" t="s">
        <v>15</v>
      </c>
      <c r="C273" s="19" t="s">
        <v>89</v>
      </c>
      <c r="D273" s="17" t="s">
        <v>263</v>
      </c>
      <c r="E273" s="18">
        <v>43183</v>
      </c>
      <c r="F273" s="19" t="s">
        <v>135</v>
      </c>
      <c r="G273" s="20" t="s">
        <v>136</v>
      </c>
      <c r="H273" s="19" t="s">
        <v>222</v>
      </c>
      <c r="I273" s="21">
        <v>44699</v>
      </c>
      <c r="J273" s="26">
        <v>0.1</v>
      </c>
      <c r="K273" s="23">
        <v>4470</v>
      </c>
      <c r="L273" s="24"/>
    </row>
    <row r="274" spans="1:12">
      <c r="A274" s="24">
        <v>180</v>
      </c>
      <c r="B274" s="15" t="s">
        <v>12</v>
      </c>
      <c r="C274" s="19" t="s">
        <v>251</v>
      </c>
      <c r="D274" s="17" t="s">
        <v>255</v>
      </c>
      <c r="E274" s="18">
        <v>43185</v>
      </c>
      <c r="F274" s="19" t="s">
        <v>252</v>
      </c>
      <c r="G274" s="20" t="s">
        <v>253</v>
      </c>
      <c r="H274" s="19" t="s">
        <v>254</v>
      </c>
      <c r="I274" s="47">
        <v>480000</v>
      </c>
      <c r="J274" s="26"/>
      <c r="K274" s="16"/>
      <c r="L274" s="24"/>
    </row>
    <row r="275" spans="1:12">
      <c r="A275" s="24">
        <v>181</v>
      </c>
      <c r="B275" s="15" t="s">
        <v>12</v>
      </c>
      <c r="C275" s="19" t="s">
        <v>91</v>
      </c>
      <c r="D275" s="17" t="s">
        <v>256</v>
      </c>
      <c r="E275" s="18">
        <v>43189</v>
      </c>
      <c r="F275" s="19" t="s">
        <v>29</v>
      </c>
      <c r="G275" s="20" t="s">
        <v>30</v>
      </c>
      <c r="H275" s="19" t="s">
        <v>76</v>
      </c>
      <c r="I275" s="21">
        <v>95455</v>
      </c>
      <c r="J275" s="26">
        <v>0.1</v>
      </c>
      <c r="K275" s="23">
        <v>9545</v>
      </c>
      <c r="L275" s="24"/>
    </row>
    <row r="276" spans="1:12" ht="30">
      <c r="A276" s="24">
        <v>182</v>
      </c>
      <c r="B276" s="15" t="s">
        <v>49</v>
      </c>
      <c r="C276" s="19" t="s">
        <v>82</v>
      </c>
      <c r="D276" s="17" t="s">
        <v>583</v>
      </c>
      <c r="E276" s="18">
        <v>43189</v>
      </c>
      <c r="F276" s="30" t="s">
        <v>584</v>
      </c>
      <c r="G276" s="20" t="s">
        <v>21</v>
      </c>
      <c r="H276" s="19" t="s">
        <v>585</v>
      </c>
      <c r="I276" s="21">
        <v>323782</v>
      </c>
      <c r="J276" s="26">
        <v>0.1</v>
      </c>
      <c r="K276" s="23">
        <v>32378</v>
      </c>
      <c r="L276" s="24"/>
    </row>
    <row r="277" spans="1:12">
      <c r="A277" s="24"/>
      <c r="B277" s="15"/>
      <c r="C277" s="19"/>
      <c r="D277" s="17"/>
      <c r="E277" s="18"/>
      <c r="F277" s="11" t="s">
        <v>18</v>
      </c>
      <c r="G277" s="20"/>
      <c r="H277" s="19"/>
      <c r="I277" s="48">
        <f>SUM(I93:I276)</f>
        <v>360035452</v>
      </c>
      <c r="J277" s="37"/>
      <c r="K277" s="37">
        <f t="shared" ref="K277" si="0">SUM(K93:K276)</f>
        <v>35145904</v>
      </c>
      <c r="L277" s="24"/>
    </row>
    <row r="278" spans="1:12">
      <c r="A278" s="102" t="s">
        <v>164</v>
      </c>
      <c r="B278" s="103"/>
      <c r="C278" s="103"/>
      <c r="D278" s="103"/>
      <c r="E278" s="103"/>
      <c r="F278" s="103"/>
      <c r="G278" s="103"/>
      <c r="H278" s="103"/>
      <c r="I278" s="103"/>
      <c r="J278" s="103"/>
      <c r="K278" s="103"/>
      <c r="L278" s="103"/>
    </row>
    <row r="279" spans="1:12">
      <c r="A279" s="24">
        <v>1</v>
      </c>
      <c r="B279" s="15"/>
      <c r="C279" s="19"/>
      <c r="D279" s="17"/>
      <c r="E279" s="18">
        <v>43154</v>
      </c>
      <c r="F279" s="19" t="s">
        <v>258</v>
      </c>
      <c r="G279" s="20"/>
      <c r="H279" s="19" t="s">
        <v>257</v>
      </c>
      <c r="I279" s="21">
        <f>28394*22700</f>
        <v>644543800</v>
      </c>
      <c r="J279" s="26"/>
      <c r="K279" s="23"/>
      <c r="L279" s="24" t="s">
        <v>26</v>
      </c>
    </row>
    <row r="280" spans="1:12">
      <c r="A280" s="24"/>
      <c r="B280" s="15"/>
      <c r="C280" s="19"/>
      <c r="D280" s="17"/>
      <c r="E280" s="18"/>
      <c r="F280" s="11" t="s">
        <v>18</v>
      </c>
      <c r="G280" s="20"/>
      <c r="H280" s="19"/>
      <c r="I280" s="48">
        <f>I279</f>
        <v>644543800</v>
      </c>
      <c r="J280" s="26"/>
      <c r="K280" s="23"/>
      <c r="L280" s="24"/>
    </row>
    <row r="281" spans="1:12">
      <c r="A281" s="102" t="s">
        <v>100</v>
      </c>
      <c r="B281" s="103"/>
      <c r="C281" s="103"/>
      <c r="D281" s="103"/>
      <c r="E281" s="103"/>
      <c r="F281" s="103"/>
      <c r="G281" s="103"/>
      <c r="H281" s="103"/>
      <c r="I281" s="103"/>
      <c r="J281" s="103"/>
      <c r="K281" s="103"/>
      <c r="L281" s="103"/>
    </row>
    <row r="282" spans="1:12" ht="30">
      <c r="A282" s="60">
        <v>1</v>
      </c>
      <c r="B282" s="43" t="s">
        <v>570</v>
      </c>
      <c r="C282" s="38" t="s">
        <v>571</v>
      </c>
      <c r="D282" s="44" t="s">
        <v>572</v>
      </c>
      <c r="E282" s="45">
        <v>43034</v>
      </c>
      <c r="F282" s="38" t="s">
        <v>85</v>
      </c>
      <c r="G282" s="39" t="s">
        <v>86</v>
      </c>
      <c r="H282" s="38" t="s">
        <v>573</v>
      </c>
      <c r="I282" s="40">
        <v>2757172</v>
      </c>
      <c r="J282" s="41"/>
      <c r="K282" s="42"/>
      <c r="L282" s="24"/>
    </row>
    <row r="283" spans="1:12">
      <c r="A283" s="24">
        <v>2</v>
      </c>
      <c r="B283" s="15" t="s">
        <v>552</v>
      </c>
      <c r="C283" s="19" t="s">
        <v>69</v>
      </c>
      <c r="D283" s="17" t="s">
        <v>553</v>
      </c>
      <c r="E283" s="18">
        <v>43042</v>
      </c>
      <c r="F283" s="19" t="s">
        <v>554</v>
      </c>
      <c r="G283" s="20" t="s">
        <v>555</v>
      </c>
      <c r="H283" s="19" t="s">
        <v>556</v>
      </c>
      <c r="I283" s="21">
        <v>13636</v>
      </c>
      <c r="J283" s="22">
        <v>0.1</v>
      </c>
      <c r="K283" s="23">
        <v>1364</v>
      </c>
      <c r="L283" s="24"/>
    </row>
    <row r="284" spans="1:12" ht="30">
      <c r="A284" s="60">
        <v>3</v>
      </c>
      <c r="B284" s="16" t="s">
        <v>557</v>
      </c>
      <c r="C284" s="19" t="s">
        <v>558</v>
      </c>
      <c r="D284" s="17" t="s">
        <v>559</v>
      </c>
      <c r="E284" s="18">
        <v>43044</v>
      </c>
      <c r="F284" s="19" t="s">
        <v>560</v>
      </c>
      <c r="G284" s="20" t="s">
        <v>561</v>
      </c>
      <c r="H284" s="19" t="s">
        <v>562</v>
      </c>
      <c r="I284" s="25">
        <v>13636</v>
      </c>
      <c r="J284" s="22">
        <v>0.1</v>
      </c>
      <c r="K284" s="23">
        <v>1364</v>
      </c>
      <c r="L284" s="24"/>
    </row>
    <row r="285" spans="1:12" ht="30">
      <c r="A285" s="24">
        <v>4</v>
      </c>
      <c r="B285" s="15" t="s">
        <v>563</v>
      </c>
      <c r="C285" s="19" t="s">
        <v>564</v>
      </c>
      <c r="D285" s="17" t="s">
        <v>565</v>
      </c>
      <c r="E285" s="18">
        <v>43044</v>
      </c>
      <c r="F285" s="19" t="s">
        <v>566</v>
      </c>
      <c r="G285" s="20" t="s">
        <v>567</v>
      </c>
      <c r="H285" s="19" t="s">
        <v>568</v>
      </c>
      <c r="I285" s="21">
        <v>9091</v>
      </c>
      <c r="J285" s="22">
        <v>0.1</v>
      </c>
      <c r="K285" s="23">
        <v>909</v>
      </c>
      <c r="L285" s="24"/>
    </row>
    <row r="286" spans="1:12" ht="30">
      <c r="A286" s="60">
        <v>5</v>
      </c>
      <c r="B286" s="15" t="s">
        <v>563</v>
      </c>
      <c r="C286" s="19" t="s">
        <v>564</v>
      </c>
      <c r="D286" s="17" t="s">
        <v>569</v>
      </c>
      <c r="E286" s="18">
        <v>43045</v>
      </c>
      <c r="F286" s="19" t="s">
        <v>566</v>
      </c>
      <c r="G286" s="20" t="s">
        <v>567</v>
      </c>
      <c r="H286" s="19" t="s">
        <v>568</v>
      </c>
      <c r="I286" s="21">
        <v>9091</v>
      </c>
      <c r="J286" s="22">
        <v>0.1</v>
      </c>
      <c r="K286" s="23">
        <v>909</v>
      </c>
      <c r="L286" s="24"/>
    </row>
    <row r="287" spans="1:12" ht="30">
      <c r="A287" s="24">
        <v>6</v>
      </c>
      <c r="B287" s="15" t="s">
        <v>574</v>
      </c>
      <c r="C287" s="19" t="s">
        <v>575</v>
      </c>
      <c r="D287" s="17" t="s">
        <v>576</v>
      </c>
      <c r="E287" s="18">
        <v>43067</v>
      </c>
      <c r="F287" s="19" t="s">
        <v>577</v>
      </c>
      <c r="G287" s="17" t="s">
        <v>578</v>
      </c>
      <c r="H287" s="19" t="s">
        <v>579</v>
      </c>
      <c r="I287" s="21">
        <v>1703598</v>
      </c>
      <c r="J287" s="26"/>
      <c r="K287" s="23"/>
      <c r="L287" s="24" t="s">
        <v>26</v>
      </c>
    </row>
    <row r="288" spans="1:12" ht="30">
      <c r="A288" s="60">
        <v>7</v>
      </c>
      <c r="B288" s="15" t="s">
        <v>574</v>
      </c>
      <c r="C288" s="19" t="s">
        <v>575</v>
      </c>
      <c r="D288" s="17" t="s">
        <v>580</v>
      </c>
      <c r="E288" s="18">
        <v>43070</v>
      </c>
      <c r="F288" s="19" t="s">
        <v>577</v>
      </c>
      <c r="G288" s="17" t="s">
        <v>578</v>
      </c>
      <c r="H288" s="19" t="s">
        <v>579</v>
      </c>
      <c r="I288" s="21">
        <v>1703598</v>
      </c>
      <c r="J288" s="26"/>
      <c r="K288" s="23"/>
      <c r="L288" s="24" t="s">
        <v>26</v>
      </c>
    </row>
    <row r="289" spans="1:12">
      <c r="A289" s="24">
        <v>8</v>
      </c>
      <c r="B289" s="15" t="s">
        <v>235</v>
      </c>
      <c r="C289" s="19" t="s">
        <v>236</v>
      </c>
      <c r="D289" s="17" t="s">
        <v>237</v>
      </c>
      <c r="E289" s="18">
        <v>43168</v>
      </c>
      <c r="F289" s="19" t="s">
        <v>240</v>
      </c>
      <c r="G289" s="20" t="s">
        <v>239</v>
      </c>
      <c r="H289" s="19" t="s">
        <v>238</v>
      </c>
      <c r="I289" s="21">
        <v>2178000</v>
      </c>
      <c r="J289" s="26"/>
      <c r="K289" s="23"/>
      <c r="L289" s="24"/>
    </row>
    <row r="290" spans="1:12">
      <c r="A290" s="24"/>
      <c r="B290" s="15"/>
      <c r="C290" s="19"/>
      <c r="D290" s="17"/>
      <c r="E290" s="18"/>
      <c r="F290" s="11" t="s">
        <v>18</v>
      </c>
      <c r="G290" s="20"/>
      <c r="H290" s="19"/>
      <c r="I290" s="48">
        <f>SUM(I282:I289)</f>
        <v>8387822</v>
      </c>
      <c r="J290" s="48"/>
      <c r="K290" s="48">
        <f t="shared" ref="K290" si="1">SUM(K282:K289)</f>
        <v>4546</v>
      </c>
      <c r="L290" s="24"/>
    </row>
    <row r="291" spans="1:12">
      <c r="B291" s="10"/>
      <c r="C291" s="58"/>
      <c r="D291" s="10"/>
      <c r="F291" s="49"/>
      <c r="G291" s="50"/>
      <c r="H291" s="49"/>
      <c r="I291" s="51"/>
      <c r="J291" s="52"/>
      <c r="K291" s="49"/>
      <c r="L291" s="53"/>
    </row>
    <row r="292" spans="1:12">
      <c r="B292" s="54" t="s">
        <v>19</v>
      </c>
      <c r="K292" s="4"/>
    </row>
    <row r="293" spans="1:12">
      <c r="B293" s="86" t="s">
        <v>589</v>
      </c>
      <c r="C293" s="86"/>
      <c r="D293" s="86"/>
      <c r="E293" s="86"/>
      <c r="I293" s="87"/>
      <c r="J293" s="87"/>
      <c r="K293" s="87"/>
      <c r="L293" s="87"/>
    </row>
    <row r="294" spans="1:12">
      <c r="B294" s="10"/>
      <c r="C294" s="58"/>
      <c r="D294" s="10"/>
      <c r="H294" s="85" t="s">
        <v>592</v>
      </c>
      <c r="I294" s="85"/>
      <c r="J294" s="85"/>
      <c r="K294" s="85"/>
    </row>
    <row r="295" spans="1:12">
      <c r="H295" s="88" t="s">
        <v>593</v>
      </c>
      <c r="I295" s="88"/>
      <c r="J295" s="88"/>
      <c r="K295" s="88"/>
    </row>
    <row r="296" spans="1:12">
      <c r="H296" s="85" t="s">
        <v>594</v>
      </c>
      <c r="I296" s="85"/>
      <c r="J296" s="85"/>
      <c r="K296" s="85"/>
    </row>
    <row r="297" spans="1:12" s="1" customFormat="1">
      <c r="A297" s="4"/>
      <c r="B297" s="5"/>
      <c r="C297" s="56"/>
      <c r="D297" s="6"/>
      <c r="E297" s="7"/>
      <c r="F297" s="4"/>
      <c r="G297" s="6"/>
      <c r="H297" s="89" t="s">
        <v>595</v>
      </c>
      <c r="I297" s="89"/>
      <c r="J297" s="89"/>
      <c r="K297" s="89"/>
      <c r="L297" s="4"/>
    </row>
    <row r="298" spans="1:12">
      <c r="H298" s="61"/>
      <c r="I298" s="62"/>
      <c r="J298" s="62"/>
      <c r="K298" s="62"/>
    </row>
    <row r="299" spans="1:12">
      <c r="H299" s="61"/>
      <c r="I299" s="62"/>
      <c r="J299" s="63"/>
      <c r="K299" s="61"/>
    </row>
    <row r="300" spans="1:12">
      <c r="H300" s="61"/>
      <c r="I300" s="62"/>
      <c r="J300" s="63"/>
      <c r="K300" s="61"/>
    </row>
    <row r="301" spans="1:12">
      <c r="H301" s="61"/>
      <c r="I301" s="62"/>
      <c r="J301" s="63"/>
      <c r="K301" s="61"/>
    </row>
    <row r="302" spans="1:12">
      <c r="H302" s="61"/>
      <c r="I302" s="62"/>
      <c r="J302" s="62"/>
      <c r="K302" s="62"/>
    </row>
    <row r="303" spans="1:12">
      <c r="H303" s="61"/>
      <c r="I303" s="62"/>
      <c r="J303" s="62"/>
      <c r="K303" s="62"/>
    </row>
    <row r="304" spans="1:12">
      <c r="H304" s="85" t="s">
        <v>596</v>
      </c>
      <c r="I304" s="85"/>
      <c r="J304" s="85"/>
      <c r="K304" s="85"/>
    </row>
  </sheetData>
  <mergeCells count="48">
    <mergeCell ref="L220:L221"/>
    <mergeCell ref="A269:A270"/>
    <mergeCell ref="B269:B270"/>
    <mergeCell ref="C269:C270"/>
    <mergeCell ref="D269:D270"/>
    <mergeCell ref="E269:E270"/>
    <mergeCell ref="F269:F270"/>
    <mergeCell ref="G269:G270"/>
    <mergeCell ref="H269:H270"/>
    <mergeCell ref="L269:L270"/>
    <mergeCell ref="D220:D221"/>
    <mergeCell ref="E220:E221"/>
    <mergeCell ref="F220:F221"/>
    <mergeCell ref="G220:G221"/>
    <mergeCell ref="H220:H221"/>
    <mergeCell ref="A92:L92"/>
    <mergeCell ref="I293:L293"/>
    <mergeCell ref="B293:E293"/>
    <mergeCell ref="J11:J12"/>
    <mergeCell ref="K11:K12"/>
    <mergeCell ref="B11:E11"/>
    <mergeCell ref="F11:F12"/>
    <mergeCell ref="G11:G12"/>
    <mergeCell ref="H11:H12"/>
    <mergeCell ref="I11:I12"/>
    <mergeCell ref="A278:L278"/>
    <mergeCell ref="A281:L281"/>
    <mergeCell ref="L11:L12"/>
    <mergeCell ref="A220:A221"/>
    <mergeCell ref="B220:B221"/>
    <mergeCell ref="C220:C221"/>
    <mergeCell ref="A5:K5"/>
    <mergeCell ref="I1:L1"/>
    <mergeCell ref="I2:L2"/>
    <mergeCell ref="I3:L3"/>
    <mergeCell ref="A13:L13"/>
    <mergeCell ref="A4:L4"/>
    <mergeCell ref="A11:A12"/>
    <mergeCell ref="A6:L6"/>
    <mergeCell ref="A7:L7"/>
    <mergeCell ref="A8:L8"/>
    <mergeCell ref="A9:L9"/>
    <mergeCell ref="A10:L10"/>
    <mergeCell ref="H294:K294"/>
    <mergeCell ref="H295:K295"/>
    <mergeCell ref="H296:K296"/>
    <mergeCell ref="H297:K297"/>
    <mergeCell ref="H304:K304"/>
  </mergeCells>
  <pageMargins left="0" right="0" top="0.64" bottom="0" header="0" footer="0"/>
  <pageSetup paperSize="9" scale="80" orientation="landscape" horizontalDpi="1200" verticalDpi="1200" r:id="rId1"/>
  <headerFooter>
    <oddFooter>&amp;R&amp;P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297"/>
  <sheetViews>
    <sheetView topLeftCell="A301" zoomScaleNormal="100" workbookViewId="0">
      <selection activeCell="M7" sqref="M7"/>
    </sheetView>
  </sheetViews>
  <sheetFormatPr baseColWidth="10" defaultColWidth="9.1640625" defaultRowHeight="16"/>
  <cols>
    <col min="1" max="1" width="5" style="4" bestFit="1" customWidth="1"/>
    <col min="2" max="2" width="13.33203125" style="66" bestFit="1" customWidth="1"/>
    <col min="3" max="3" width="8" style="56" customWidth="1"/>
    <col min="4" max="4" width="8" style="6" bestFit="1" customWidth="1"/>
    <col min="5" max="5" width="12.5" style="7" bestFit="1" customWidth="1"/>
    <col min="6" max="6" width="52.83203125" style="4" bestFit="1" customWidth="1"/>
    <col min="7" max="7" width="14.83203125" style="6" bestFit="1" customWidth="1"/>
    <col min="8" max="8" width="26.1640625" style="8" customWidth="1"/>
    <col min="9" max="9" width="14.6640625" style="9" customWidth="1"/>
    <col min="10" max="10" width="5.83203125" style="55" bestFit="1" customWidth="1"/>
    <col min="11" max="11" width="12.6640625" style="10" bestFit="1" customWidth="1"/>
    <col min="12" max="12" width="5.5" style="4" bestFit="1" customWidth="1"/>
    <col min="13" max="14" width="9.1640625" style="2"/>
    <col min="15" max="15" width="11.5" style="2" bestFit="1" customWidth="1"/>
    <col min="16" max="16384" width="9.1640625" style="2"/>
  </cols>
  <sheetData>
    <row r="1" spans="1:13">
      <c r="I1" s="96" t="s">
        <v>1</v>
      </c>
      <c r="J1" s="96"/>
      <c r="K1" s="96"/>
      <c r="L1" s="96"/>
    </row>
    <row r="2" spans="1:13">
      <c r="I2" s="97" t="s">
        <v>586</v>
      </c>
      <c r="J2" s="97"/>
      <c r="K2" s="97"/>
      <c r="L2" s="97"/>
    </row>
    <row r="3" spans="1:13">
      <c r="I3" s="98" t="s">
        <v>2</v>
      </c>
      <c r="J3" s="98"/>
      <c r="K3" s="98"/>
      <c r="L3" s="98"/>
    </row>
    <row r="4" spans="1:13">
      <c r="A4" s="95" t="s">
        <v>0</v>
      </c>
      <c r="B4" s="95"/>
      <c r="C4" s="95"/>
      <c r="D4" s="95"/>
      <c r="E4" s="95"/>
      <c r="F4" s="95"/>
      <c r="G4" s="95"/>
      <c r="H4" s="95"/>
      <c r="I4" s="95"/>
      <c r="J4" s="95"/>
      <c r="K4" s="95"/>
      <c r="L4" s="95"/>
    </row>
    <row r="5" spans="1:13">
      <c r="A5" s="99" t="s">
        <v>590</v>
      </c>
      <c r="B5" s="99"/>
      <c r="C5" s="99"/>
      <c r="D5" s="99"/>
      <c r="E5" s="99"/>
      <c r="F5" s="99"/>
      <c r="G5" s="99"/>
      <c r="H5" s="99"/>
      <c r="I5" s="99"/>
      <c r="J5" s="99"/>
      <c r="K5" s="99"/>
      <c r="L5" s="65"/>
    </row>
    <row r="6" spans="1:13">
      <c r="A6" s="95" t="s">
        <v>581</v>
      </c>
      <c r="B6" s="95"/>
      <c r="C6" s="95"/>
      <c r="D6" s="95"/>
      <c r="E6" s="95"/>
      <c r="F6" s="95"/>
      <c r="G6" s="95"/>
      <c r="H6" s="95"/>
      <c r="I6" s="95"/>
      <c r="J6" s="95"/>
      <c r="K6" s="95"/>
      <c r="L6" s="95"/>
    </row>
    <row r="7" spans="1:13">
      <c r="A7" s="91" t="s">
        <v>587</v>
      </c>
      <c r="B7" s="91"/>
      <c r="C7" s="91"/>
      <c r="D7" s="91"/>
      <c r="E7" s="91"/>
      <c r="F7" s="91"/>
      <c r="G7" s="91"/>
      <c r="H7" s="91"/>
      <c r="I7" s="91"/>
      <c r="J7" s="91"/>
      <c r="K7" s="91"/>
      <c r="L7" s="91"/>
    </row>
    <row r="8" spans="1:13">
      <c r="A8" s="91" t="s">
        <v>588</v>
      </c>
      <c r="B8" s="91"/>
      <c r="C8" s="91"/>
      <c r="D8" s="91"/>
      <c r="E8" s="91"/>
      <c r="F8" s="91"/>
      <c r="G8" s="91"/>
      <c r="H8" s="91"/>
      <c r="I8" s="91"/>
      <c r="J8" s="91"/>
      <c r="K8" s="91"/>
      <c r="L8" s="91"/>
    </row>
    <row r="9" spans="1:13">
      <c r="A9" s="91"/>
      <c r="B9" s="91"/>
      <c r="C9" s="91"/>
      <c r="D9" s="91"/>
      <c r="E9" s="91"/>
      <c r="F9" s="91"/>
      <c r="G9" s="91"/>
      <c r="H9" s="91"/>
      <c r="I9" s="91"/>
      <c r="J9" s="91"/>
      <c r="K9" s="91"/>
      <c r="L9" s="91"/>
    </row>
    <row r="10" spans="1:13">
      <c r="A10" s="91"/>
      <c r="B10" s="91"/>
      <c r="C10" s="91"/>
      <c r="D10" s="91"/>
      <c r="E10" s="91"/>
      <c r="F10" s="91"/>
      <c r="G10" s="91"/>
      <c r="H10" s="91"/>
      <c r="I10" s="91"/>
      <c r="J10" s="91"/>
      <c r="K10" s="91"/>
      <c r="L10" s="91"/>
    </row>
    <row r="11" spans="1:13" s="1" customFormat="1" ht="28.5" customHeight="1">
      <c r="A11" s="92" t="s">
        <v>3</v>
      </c>
      <c r="B11" s="74" t="s">
        <v>4</v>
      </c>
      <c r="C11" s="75"/>
      <c r="D11" s="75"/>
      <c r="E11" s="76"/>
      <c r="F11" s="92" t="s">
        <v>8</v>
      </c>
      <c r="G11" s="93" t="s">
        <v>11</v>
      </c>
      <c r="H11" s="92" t="s">
        <v>9</v>
      </c>
      <c r="I11" s="90" t="s">
        <v>221</v>
      </c>
      <c r="J11" s="94" t="s">
        <v>10</v>
      </c>
      <c r="K11" s="90" t="s">
        <v>14</v>
      </c>
      <c r="L11" s="90" t="s">
        <v>17</v>
      </c>
    </row>
    <row r="12" spans="1:13" s="1" customFormat="1" ht="45">
      <c r="A12" s="92"/>
      <c r="B12" s="67" t="s">
        <v>5</v>
      </c>
      <c r="C12" s="67" t="s">
        <v>6</v>
      </c>
      <c r="D12" s="68" t="s">
        <v>7</v>
      </c>
      <c r="E12" s="13" t="s">
        <v>13</v>
      </c>
      <c r="F12" s="92"/>
      <c r="G12" s="93"/>
      <c r="H12" s="92"/>
      <c r="I12" s="90"/>
      <c r="J12" s="94"/>
      <c r="K12" s="90"/>
      <c r="L12" s="90"/>
    </row>
    <row r="13" spans="1:13" s="1" customFormat="1" ht="30">
      <c r="A13" s="14">
        <v>1</v>
      </c>
      <c r="B13" s="15" t="s">
        <v>20</v>
      </c>
      <c r="C13" s="19" t="s">
        <v>264</v>
      </c>
      <c r="D13" s="17" t="s">
        <v>265</v>
      </c>
      <c r="E13" s="18" t="s">
        <v>266</v>
      </c>
      <c r="F13" s="19" t="s">
        <v>34</v>
      </c>
      <c r="G13" s="20" t="s">
        <v>35</v>
      </c>
      <c r="H13" s="19" t="s">
        <v>267</v>
      </c>
      <c r="I13" s="21">
        <v>2230000</v>
      </c>
      <c r="J13" s="22">
        <v>0.1</v>
      </c>
      <c r="K13" s="23">
        <v>223000</v>
      </c>
      <c r="L13" s="24"/>
      <c r="M13" s="1">
        <f>IF(K13&gt;=500000,1,0)</f>
        <v>0</v>
      </c>
    </row>
    <row r="14" spans="1:13" s="1" customFormat="1">
      <c r="A14" s="14">
        <v>2</v>
      </c>
      <c r="B14" s="16" t="s">
        <v>70</v>
      </c>
      <c r="C14" s="19" t="s">
        <v>71</v>
      </c>
      <c r="D14" s="17" t="s">
        <v>271</v>
      </c>
      <c r="E14" s="18" t="s">
        <v>272</v>
      </c>
      <c r="F14" s="19" t="s">
        <v>40</v>
      </c>
      <c r="G14" s="20" t="s">
        <v>41</v>
      </c>
      <c r="H14" s="19" t="s">
        <v>42</v>
      </c>
      <c r="I14" s="25">
        <v>463636</v>
      </c>
      <c r="J14" s="22">
        <v>0.1</v>
      </c>
      <c r="K14" s="23">
        <v>46364</v>
      </c>
      <c r="L14" s="24"/>
      <c r="M14" s="1">
        <f t="shared" ref="M14:M77" si="0">IF(K14&gt;=500000,1,0)</f>
        <v>0</v>
      </c>
    </row>
    <row r="15" spans="1:13" s="1" customFormat="1">
      <c r="A15" s="14">
        <v>3</v>
      </c>
      <c r="B15" s="16" t="s">
        <v>12</v>
      </c>
      <c r="C15" s="19" t="s">
        <v>22</v>
      </c>
      <c r="D15" s="17" t="s">
        <v>273</v>
      </c>
      <c r="E15" s="18" t="s">
        <v>272</v>
      </c>
      <c r="F15" s="19" t="s">
        <v>36</v>
      </c>
      <c r="G15" s="20" t="s">
        <v>37</v>
      </c>
      <c r="H15" s="19" t="s">
        <v>58</v>
      </c>
      <c r="I15" s="25">
        <v>476280000</v>
      </c>
      <c r="J15" s="22">
        <v>0.1</v>
      </c>
      <c r="K15" s="23">
        <v>47628000</v>
      </c>
      <c r="L15" s="24" t="s">
        <v>26</v>
      </c>
      <c r="M15" s="1">
        <f t="shared" si="0"/>
        <v>1</v>
      </c>
    </row>
    <row r="16" spans="1:13" s="1" customFormat="1">
      <c r="A16" s="14">
        <v>4</v>
      </c>
      <c r="B16" s="15" t="s">
        <v>12</v>
      </c>
      <c r="C16" s="19" t="s">
        <v>78</v>
      </c>
      <c r="D16" s="17" t="s">
        <v>274</v>
      </c>
      <c r="E16" s="18" t="s">
        <v>272</v>
      </c>
      <c r="F16" s="19" t="s">
        <v>275</v>
      </c>
      <c r="G16" s="20" t="s">
        <v>276</v>
      </c>
      <c r="H16" s="19" t="s">
        <v>63</v>
      </c>
      <c r="I16" s="21">
        <v>445455</v>
      </c>
      <c r="J16" s="22">
        <v>0.1</v>
      </c>
      <c r="K16" s="23">
        <v>44545</v>
      </c>
      <c r="L16" s="24"/>
      <c r="M16" s="1">
        <f t="shared" si="0"/>
        <v>0</v>
      </c>
    </row>
    <row r="17" spans="1:13" s="1" customFormat="1">
      <c r="A17" s="14">
        <v>5</v>
      </c>
      <c r="B17" s="15" t="s">
        <v>12</v>
      </c>
      <c r="C17" s="19" t="s">
        <v>78</v>
      </c>
      <c r="D17" s="17" t="s">
        <v>277</v>
      </c>
      <c r="E17" s="18" t="s">
        <v>272</v>
      </c>
      <c r="F17" s="19" t="s">
        <v>275</v>
      </c>
      <c r="G17" s="20" t="s">
        <v>276</v>
      </c>
      <c r="H17" s="19" t="s">
        <v>63</v>
      </c>
      <c r="I17" s="21">
        <v>445455</v>
      </c>
      <c r="J17" s="22">
        <v>0.1</v>
      </c>
      <c r="K17" s="23">
        <v>44545</v>
      </c>
      <c r="L17" s="24"/>
      <c r="M17" s="1">
        <f t="shared" si="0"/>
        <v>0</v>
      </c>
    </row>
    <row r="18" spans="1:13" s="1" customFormat="1">
      <c r="A18" s="14">
        <v>6</v>
      </c>
      <c r="B18" s="15" t="s">
        <v>70</v>
      </c>
      <c r="C18" s="19" t="s">
        <v>71</v>
      </c>
      <c r="D18" s="17" t="s">
        <v>278</v>
      </c>
      <c r="E18" s="18" t="s">
        <v>279</v>
      </c>
      <c r="F18" s="19" t="s">
        <v>40</v>
      </c>
      <c r="G18" s="20" t="s">
        <v>41</v>
      </c>
      <c r="H18" s="19" t="s">
        <v>42</v>
      </c>
      <c r="I18" s="21">
        <v>463636</v>
      </c>
      <c r="J18" s="22">
        <v>0.1</v>
      </c>
      <c r="K18" s="23">
        <v>46364</v>
      </c>
      <c r="L18" s="24"/>
      <c r="M18" s="1">
        <f t="shared" si="0"/>
        <v>0</v>
      </c>
    </row>
    <row r="19" spans="1:13" s="1" customFormat="1">
      <c r="A19" s="14">
        <v>7</v>
      </c>
      <c r="B19" s="15" t="s">
        <v>12</v>
      </c>
      <c r="C19" s="19" t="s">
        <v>43</v>
      </c>
      <c r="D19" s="17" t="s">
        <v>280</v>
      </c>
      <c r="E19" s="18" t="s">
        <v>279</v>
      </c>
      <c r="F19" s="19" t="s">
        <v>44</v>
      </c>
      <c r="G19" s="20" t="s">
        <v>45</v>
      </c>
      <c r="H19" s="19" t="s">
        <v>281</v>
      </c>
      <c r="I19" s="21">
        <v>4520000</v>
      </c>
      <c r="J19" s="22">
        <v>0.1</v>
      </c>
      <c r="K19" s="23">
        <v>452000</v>
      </c>
      <c r="L19" s="24"/>
      <c r="M19" s="1">
        <f t="shared" si="0"/>
        <v>0</v>
      </c>
    </row>
    <row r="20" spans="1:13" s="1" customFormat="1">
      <c r="A20" s="14">
        <v>8</v>
      </c>
      <c r="B20" s="15" t="s">
        <v>12</v>
      </c>
      <c r="C20" s="19" t="s">
        <v>22</v>
      </c>
      <c r="D20" s="17" t="s">
        <v>282</v>
      </c>
      <c r="E20" s="18" t="s">
        <v>279</v>
      </c>
      <c r="F20" s="19" t="s">
        <v>36</v>
      </c>
      <c r="G20" s="20" t="s">
        <v>37</v>
      </c>
      <c r="H20" s="19" t="s">
        <v>283</v>
      </c>
      <c r="I20" s="21">
        <v>672405926</v>
      </c>
      <c r="J20" s="22">
        <v>0.1</v>
      </c>
      <c r="K20" s="23">
        <v>67240593</v>
      </c>
      <c r="L20" s="24" t="s">
        <v>26</v>
      </c>
      <c r="M20" s="1">
        <f t="shared" si="0"/>
        <v>1</v>
      </c>
    </row>
    <row r="21" spans="1:13" s="1" customFormat="1" ht="30">
      <c r="A21" s="14">
        <v>9</v>
      </c>
      <c r="B21" s="15" t="s">
        <v>31</v>
      </c>
      <c r="C21" s="19" t="s">
        <v>69</v>
      </c>
      <c r="D21" s="17" t="s">
        <v>268</v>
      </c>
      <c r="E21" s="18" t="s">
        <v>269</v>
      </c>
      <c r="F21" s="19" t="s">
        <v>46</v>
      </c>
      <c r="G21" s="20" t="s">
        <v>47</v>
      </c>
      <c r="H21" s="19" t="s">
        <v>48</v>
      </c>
      <c r="I21" s="25">
        <v>6248000</v>
      </c>
      <c r="J21" s="22">
        <v>0.1</v>
      </c>
      <c r="K21" s="23">
        <v>624800</v>
      </c>
      <c r="L21" s="24"/>
      <c r="M21" s="1">
        <f t="shared" si="0"/>
        <v>1</v>
      </c>
    </row>
    <row r="22" spans="1:13" s="1" customFormat="1" ht="30">
      <c r="A22" s="14">
        <v>10</v>
      </c>
      <c r="B22" s="16" t="s">
        <v>31</v>
      </c>
      <c r="C22" s="19" t="s">
        <v>69</v>
      </c>
      <c r="D22" s="17" t="s">
        <v>270</v>
      </c>
      <c r="E22" s="18" t="s">
        <v>269</v>
      </c>
      <c r="F22" s="19" t="s">
        <v>46</v>
      </c>
      <c r="G22" s="20" t="s">
        <v>47</v>
      </c>
      <c r="H22" s="19" t="s">
        <v>48</v>
      </c>
      <c r="I22" s="25">
        <v>6248000</v>
      </c>
      <c r="J22" s="22">
        <v>0.1</v>
      </c>
      <c r="K22" s="23">
        <v>624800</v>
      </c>
      <c r="L22" s="24"/>
      <c r="M22" s="1">
        <f t="shared" si="0"/>
        <v>1</v>
      </c>
    </row>
    <row r="23" spans="1:13" s="1" customFormat="1">
      <c r="A23" s="14">
        <v>11</v>
      </c>
      <c r="B23" s="15" t="s">
        <v>12</v>
      </c>
      <c r="C23" s="19" t="s">
        <v>38</v>
      </c>
      <c r="D23" s="17" t="s">
        <v>284</v>
      </c>
      <c r="E23" s="18">
        <v>42858</v>
      </c>
      <c r="F23" s="19" t="s">
        <v>285</v>
      </c>
      <c r="G23" s="20" t="s">
        <v>59</v>
      </c>
      <c r="H23" s="19" t="s">
        <v>60</v>
      </c>
      <c r="I23" s="21">
        <v>460000</v>
      </c>
      <c r="J23" s="22">
        <v>0.1</v>
      </c>
      <c r="K23" s="23">
        <v>46000</v>
      </c>
      <c r="L23" s="24"/>
      <c r="M23" s="1">
        <f t="shared" si="0"/>
        <v>0</v>
      </c>
    </row>
    <row r="24" spans="1:13" s="1" customFormat="1" ht="15.75" customHeight="1">
      <c r="A24" s="14">
        <v>12</v>
      </c>
      <c r="B24" s="15" t="s">
        <v>62</v>
      </c>
      <c r="C24" s="19" t="s">
        <v>286</v>
      </c>
      <c r="D24" s="17" t="s">
        <v>287</v>
      </c>
      <c r="E24" s="18">
        <v>42861</v>
      </c>
      <c r="F24" s="19" t="s">
        <v>79</v>
      </c>
      <c r="G24" s="20" t="s">
        <v>80</v>
      </c>
      <c r="H24" s="19" t="s">
        <v>288</v>
      </c>
      <c r="I24" s="21">
        <v>300000</v>
      </c>
      <c r="J24" s="22">
        <v>0.1</v>
      </c>
      <c r="K24" s="23">
        <v>30000</v>
      </c>
      <c r="L24" s="24"/>
      <c r="M24" s="1">
        <f t="shared" si="0"/>
        <v>0</v>
      </c>
    </row>
    <row r="25" spans="1:13" s="1" customFormat="1" ht="30">
      <c r="A25" s="14">
        <v>13</v>
      </c>
      <c r="B25" s="16" t="s">
        <v>12</v>
      </c>
      <c r="C25" s="19" t="s">
        <v>22</v>
      </c>
      <c r="D25" s="17" t="s">
        <v>289</v>
      </c>
      <c r="E25" s="18">
        <v>42863</v>
      </c>
      <c r="F25" s="19" t="s">
        <v>36</v>
      </c>
      <c r="G25" s="20" t="s">
        <v>37</v>
      </c>
      <c r="H25" s="19" t="s">
        <v>290</v>
      </c>
      <c r="I25" s="25">
        <v>270608758</v>
      </c>
      <c r="J25" s="22">
        <v>0.1</v>
      </c>
      <c r="K25" s="23">
        <v>27060876</v>
      </c>
      <c r="L25" s="24" t="s">
        <v>26</v>
      </c>
      <c r="M25" s="1">
        <f t="shared" si="0"/>
        <v>1</v>
      </c>
    </row>
    <row r="26" spans="1:13" s="1" customFormat="1">
      <c r="A26" s="14">
        <v>14</v>
      </c>
      <c r="B26" s="15" t="s">
        <v>70</v>
      </c>
      <c r="C26" s="19" t="s">
        <v>71</v>
      </c>
      <c r="D26" s="17" t="s">
        <v>291</v>
      </c>
      <c r="E26" s="18">
        <v>42863</v>
      </c>
      <c r="F26" s="19" t="s">
        <v>40</v>
      </c>
      <c r="G26" s="20" t="s">
        <v>41</v>
      </c>
      <c r="H26" s="19" t="s">
        <v>42</v>
      </c>
      <c r="I26" s="25">
        <v>263636</v>
      </c>
      <c r="J26" s="22">
        <v>0.1</v>
      </c>
      <c r="K26" s="23">
        <v>26364</v>
      </c>
      <c r="L26" s="24"/>
      <c r="M26" s="1">
        <f t="shared" si="0"/>
        <v>0</v>
      </c>
    </row>
    <row r="27" spans="1:13" s="1" customFormat="1">
      <c r="A27" s="14">
        <v>15</v>
      </c>
      <c r="B27" s="16" t="s">
        <v>12</v>
      </c>
      <c r="C27" s="19" t="s">
        <v>43</v>
      </c>
      <c r="D27" s="17" t="s">
        <v>292</v>
      </c>
      <c r="E27" s="18">
        <v>42866</v>
      </c>
      <c r="F27" s="19" t="s">
        <v>44</v>
      </c>
      <c r="G27" s="20" t="s">
        <v>45</v>
      </c>
      <c r="H27" s="19" t="s">
        <v>281</v>
      </c>
      <c r="I27" s="25">
        <v>2060000</v>
      </c>
      <c r="J27" s="22">
        <v>0.1</v>
      </c>
      <c r="K27" s="23">
        <v>206000</v>
      </c>
      <c r="L27" s="24"/>
      <c r="M27" s="1">
        <f t="shared" si="0"/>
        <v>0</v>
      </c>
    </row>
    <row r="28" spans="1:13" s="1" customFormat="1">
      <c r="A28" s="14">
        <v>16</v>
      </c>
      <c r="B28" s="15" t="s">
        <v>70</v>
      </c>
      <c r="C28" s="19" t="s">
        <v>71</v>
      </c>
      <c r="D28" s="17" t="s">
        <v>293</v>
      </c>
      <c r="E28" s="18">
        <v>42867</v>
      </c>
      <c r="F28" s="19" t="s">
        <v>40</v>
      </c>
      <c r="G28" s="20" t="s">
        <v>41</v>
      </c>
      <c r="H28" s="19" t="s">
        <v>42</v>
      </c>
      <c r="I28" s="21">
        <v>463636</v>
      </c>
      <c r="J28" s="22">
        <v>0.1</v>
      </c>
      <c r="K28" s="23">
        <v>46364</v>
      </c>
      <c r="L28" s="24"/>
      <c r="M28" s="1">
        <f t="shared" si="0"/>
        <v>0</v>
      </c>
    </row>
    <row r="29" spans="1:13" s="1" customFormat="1">
      <c r="A29" s="14">
        <v>17</v>
      </c>
      <c r="B29" s="15" t="s">
        <v>12</v>
      </c>
      <c r="C29" s="19" t="s">
        <v>294</v>
      </c>
      <c r="D29" s="17" t="s">
        <v>295</v>
      </c>
      <c r="E29" s="18">
        <v>42867</v>
      </c>
      <c r="F29" s="19" t="s">
        <v>296</v>
      </c>
      <c r="G29" s="20" t="s">
        <v>297</v>
      </c>
      <c r="H29" s="19" t="s">
        <v>298</v>
      </c>
      <c r="I29" s="21">
        <v>478848000</v>
      </c>
      <c r="J29" s="22">
        <v>0.1</v>
      </c>
      <c r="K29" s="23">
        <v>47884800</v>
      </c>
      <c r="L29" s="24" t="s">
        <v>26</v>
      </c>
      <c r="M29" s="1">
        <f t="shared" si="0"/>
        <v>1</v>
      </c>
    </row>
    <row r="30" spans="1:13" s="1" customFormat="1" ht="30">
      <c r="A30" s="14">
        <v>18</v>
      </c>
      <c r="B30" s="15" t="s">
        <v>31</v>
      </c>
      <c r="C30" s="19" t="s">
        <v>69</v>
      </c>
      <c r="D30" s="17" t="s">
        <v>299</v>
      </c>
      <c r="E30" s="18">
        <v>42871</v>
      </c>
      <c r="F30" s="19" t="s">
        <v>46</v>
      </c>
      <c r="G30" s="20" t="s">
        <v>47</v>
      </c>
      <c r="H30" s="19" t="s">
        <v>48</v>
      </c>
      <c r="I30" s="21">
        <v>5148000</v>
      </c>
      <c r="J30" s="22">
        <v>0.1</v>
      </c>
      <c r="K30" s="23">
        <v>514800</v>
      </c>
      <c r="L30" s="24"/>
      <c r="M30" s="1">
        <f t="shared" si="0"/>
        <v>1</v>
      </c>
    </row>
    <row r="31" spans="1:13" s="1" customFormat="1" ht="30">
      <c r="A31" s="14">
        <v>19</v>
      </c>
      <c r="B31" s="15" t="s">
        <v>31</v>
      </c>
      <c r="C31" s="19" t="s">
        <v>69</v>
      </c>
      <c r="D31" s="17" t="s">
        <v>300</v>
      </c>
      <c r="E31" s="18">
        <v>42871</v>
      </c>
      <c r="F31" s="19" t="s">
        <v>46</v>
      </c>
      <c r="G31" s="20" t="s">
        <v>47</v>
      </c>
      <c r="H31" s="19" t="s">
        <v>48</v>
      </c>
      <c r="I31" s="21">
        <v>5148000</v>
      </c>
      <c r="J31" s="22">
        <v>0.1</v>
      </c>
      <c r="K31" s="23">
        <v>514800</v>
      </c>
      <c r="L31" s="24"/>
      <c r="M31" s="1">
        <f t="shared" si="0"/>
        <v>1</v>
      </c>
    </row>
    <row r="32" spans="1:13" s="1" customFormat="1">
      <c r="A32" s="14">
        <v>20</v>
      </c>
      <c r="B32" s="15" t="s">
        <v>12</v>
      </c>
      <c r="C32" s="19" t="s">
        <v>294</v>
      </c>
      <c r="D32" s="17" t="s">
        <v>301</v>
      </c>
      <c r="E32" s="18">
        <v>42871</v>
      </c>
      <c r="F32" s="19" t="s">
        <v>296</v>
      </c>
      <c r="G32" s="20" t="s">
        <v>297</v>
      </c>
      <c r="H32" s="19" t="s">
        <v>302</v>
      </c>
      <c r="I32" s="21">
        <v>5599000</v>
      </c>
      <c r="J32" s="22">
        <v>0.1</v>
      </c>
      <c r="K32" s="23">
        <v>559900</v>
      </c>
      <c r="L32" s="24"/>
      <c r="M32" s="1">
        <f t="shared" si="0"/>
        <v>1</v>
      </c>
    </row>
    <row r="33" spans="1:13" s="1" customFormat="1">
      <c r="A33" s="14">
        <v>21</v>
      </c>
      <c r="B33" s="15" t="s">
        <v>12</v>
      </c>
      <c r="C33" s="19" t="s">
        <v>38</v>
      </c>
      <c r="D33" s="17" t="s">
        <v>303</v>
      </c>
      <c r="E33" s="18">
        <v>42879</v>
      </c>
      <c r="F33" s="19" t="s">
        <v>285</v>
      </c>
      <c r="G33" s="20" t="s">
        <v>59</v>
      </c>
      <c r="H33" s="19" t="s">
        <v>60</v>
      </c>
      <c r="I33" s="21">
        <v>270000</v>
      </c>
      <c r="J33" s="22">
        <v>0.1</v>
      </c>
      <c r="K33" s="23">
        <v>27000</v>
      </c>
      <c r="L33" s="24"/>
      <c r="M33" s="1">
        <f t="shared" si="0"/>
        <v>0</v>
      </c>
    </row>
    <row r="34" spans="1:13" s="1" customFormat="1">
      <c r="A34" s="14">
        <v>22</v>
      </c>
      <c r="B34" s="15" t="s">
        <v>12</v>
      </c>
      <c r="C34" s="19" t="s">
        <v>38</v>
      </c>
      <c r="D34" s="17" t="s">
        <v>304</v>
      </c>
      <c r="E34" s="18">
        <v>42879</v>
      </c>
      <c r="F34" s="19" t="s">
        <v>285</v>
      </c>
      <c r="G34" s="20" t="s">
        <v>59</v>
      </c>
      <c r="H34" s="19" t="s">
        <v>60</v>
      </c>
      <c r="I34" s="21">
        <v>460000</v>
      </c>
      <c r="J34" s="22">
        <v>0.1</v>
      </c>
      <c r="K34" s="23">
        <v>46000</v>
      </c>
      <c r="L34" s="24"/>
      <c r="M34" s="1">
        <f t="shared" si="0"/>
        <v>0</v>
      </c>
    </row>
    <row r="35" spans="1:13" s="1" customFormat="1" ht="30">
      <c r="A35" s="14">
        <v>23</v>
      </c>
      <c r="B35" s="15" t="s">
        <v>305</v>
      </c>
      <c r="C35" s="19" t="s">
        <v>69</v>
      </c>
      <c r="D35" s="17" t="s">
        <v>306</v>
      </c>
      <c r="E35" s="18">
        <v>42879</v>
      </c>
      <c r="F35" s="19" t="s">
        <v>307</v>
      </c>
      <c r="G35" s="20" t="s">
        <v>308</v>
      </c>
      <c r="H35" s="19" t="s">
        <v>309</v>
      </c>
      <c r="I35" s="21">
        <v>1627273</v>
      </c>
      <c r="J35" s="22">
        <v>0.1</v>
      </c>
      <c r="K35" s="23">
        <v>162727</v>
      </c>
      <c r="L35" s="24"/>
      <c r="M35" s="1">
        <f t="shared" si="0"/>
        <v>0</v>
      </c>
    </row>
    <row r="36" spans="1:13" s="1" customFormat="1" ht="30">
      <c r="A36" s="14">
        <v>24</v>
      </c>
      <c r="B36" s="15" t="s">
        <v>15</v>
      </c>
      <c r="C36" s="19" t="s">
        <v>69</v>
      </c>
      <c r="D36" s="17" t="s">
        <v>310</v>
      </c>
      <c r="E36" s="18">
        <v>42885</v>
      </c>
      <c r="F36" s="19" t="s">
        <v>311</v>
      </c>
      <c r="G36" s="20" t="s">
        <v>312</v>
      </c>
      <c r="H36" s="19" t="s">
        <v>48</v>
      </c>
      <c r="I36" s="21">
        <v>4720000</v>
      </c>
      <c r="J36" s="22">
        <v>0.1</v>
      </c>
      <c r="K36" s="23">
        <v>472000</v>
      </c>
      <c r="L36" s="24"/>
      <c r="M36" s="1">
        <f t="shared" si="0"/>
        <v>0</v>
      </c>
    </row>
    <row r="37" spans="1:13" s="1" customFormat="1">
      <c r="A37" s="14">
        <v>25</v>
      </c>
      <c r="B37" s="15" t="s">
        <v>12</v>
      </c>
      <c r="C37" s="19" t="s">
        <v>38</v>
      </c>
      <c r="D37" s="17" t="s">
        <v>313</v>
      </c>
      <c r="E37" s="18">
        <v>42888</v>
      </c>
      <c r="F37" s="19" t="s">
        <v>285</v>
      </c>
      <c r="G37" s="20" t="s">
        <v>59</v>
      </c>
      <c r="H37" s="19" t="s">
        <v>60</v>
      </c>
      <c r="I37" s="21">
        <v>270000</v>
      </c>
      <c r="J37" s="22">
        <v>0.1</v>
      </c>
      <c r="K37" s="23">
        <v>27000</v>
      </c>
      <c r="L37" s="24"/>
      <c r="M37" s="1">
        <f t="shared" si="0"/>
        <v>0</v>
      </c>
    </row>
    <row r="38" spans="1:13" s="1" customFormat="1">
      <c r="A38" s="14">
        <v>26</v>
      </c>
      <c r="B38" s="15" t="s">
        <v>49</v>
      </c>
      <c r="C38" s="19" t="s">
        <v>314</v>
      </c>
      <c r="D38" s="17" t="s">
        <v>315</v>
      </c>
      <c r="E38" s="18">
        <v>42899</v>
      </c>
      <c r="F38" s="19" t="s">
        <v>316</v>
      </c>
      <c r="G38" s="20" t="s">
        <v>317</v>
      </c>
      <c r="H38" s="19" t="s">
        <v>318</v>
      </c>
      <c r="I38" s="21">
        <v>445455</v>
      </c>
      <c r="J38" s="22">
        <v>0.1</v>
      </c>
      <c r="K38" s="23">
        <v>44545</v>
      </c>
      <c r="L38" s="24"/>
      <c r="M38" s="1">
        <f t="shared" si="0"/>
        <v>0</v>
      </c>
    </row>
    <row r="39" spans="1:13" s="1" customFormat="1">
      <c r="A39" s="14">
        <v>27</v>
      </c>
      <c r="B39" s="15" t="s">
        <v>12</v>
      </c>
      <c r="C39" s="19" t="s">
        <v>22</v>
      </c>
      <c r="D39" s="17" t="s">
        <v>319</v>
      </c>
      <c r="E39" s="18">
        <v>42901</v>
      </c>
      <c r="F39" s="19" t="s">
        <v>36</v>
      </c>
      <c r="G39" s="20" t="s">
        <v>37</v>
      </c>
      <c r="H39" s="19" t="s">
        <v>58</v>
      </c>
      <c r="I39" s="21">
        <v>476280000</v>
      </c>
      <c r="J39" s="22">
        <v>0.1</v>
      </c>
      <c r="K39" s="23">
        <v>47628000</v>
      </c>
      <c r="L39" s="24" t="s">
        <v>26</v>
      </c>
      <c r="M39" s="1">
        <f t="shared" si="0"/>
        <v>1</v>
      </c>
    </row>
    <row r="40" spans="1:13" s="1" customFormat="1">
      <c r="A40" s="14">
        <v>28</v>
      </c>
      <c r="B40" s="15" t="s">
        <v>70</v>
      </c>
      <c r="C40" s="19" t="s">
        <v>71</v>
      </c>
      <c r="D40" s="17" t="s">
        <v>320</v>
      </c>
      <c r="E40" s="18">
        <v>42901</v>
      </c>
      <c r="F40" s="19" t="s">
        <v>40</v>
      </c>
      <c r="G40" s="20" t="s">
        <v>41</v>
      </c>
      <c r="H40" s="19" t="s">
        <v>42</v>
      </c>
      <c r="I40" s="21">
        <v>463636</v>
      </c>
      <c r="J40" s="22">
        <v>0.1</v>
      </c>
      <c r="K40" s="23">
        <v>46364</v>
      </c>
      <c r="L40" s="24"/>
      <c r="M40" s="1">
        <f t="shared" si="0"/>
        <v>0</v>
      </c>
    </row>
    <row r="41" spans="1:13" s="1" customFormat="1">
      <c r="A41" s="14">
        <v>29</v>
      </c>
      <c r="B41" s="15" t="s">
        <v>12</v>
      </c>
      <c r="C41" s="19" t="s">
        <v>43</v>
      </c>
      <c r="D41" s="17" t="s">
        <v>321</v>
      </c>
      <c r="E41" s="18">
        <v>42905</v>
      </c>
      <c r="F41" s="19" t="s">
        <v>44</v>
      </c>
      <c r="G41" s="20" t="s">
        <v>45</v>
      </c>
      <c r="H41" s="19" t="s">
        <v>281</v>
      </c>
      <c r="I41" s="21">
        <v>2260000</v>
      </c>
      <c r="J41" s="22">
        <v>0.1</v>
      </c>
      <c r="K41" s="23">
        <v>226000</v>
      </c>
      <c r="L41" s="24"/>
      <c r="M41" s="1">
        <f t="shared" si="0"/>
        <v>0</v>
      </c>
    </row>
    <row r="42" spans="1:13" s="1" customFormat="1" ht="30">
      <c r="A42" s="14">
        <v>30</v>
      </c>
      <c r="B42" s="15" t="s">
        <v>31</v>
      </c>
      <c r="C42" s="19" t="s">
        <v>69</v>
      </c>
      <c r="D42" s="17" t="s">
        <v>322</v>
      </c>
      <c r="E42" s="18">
        <v>42908</v>
      </c>
      <c r="F42" s="19" t="s">
        <v>46</v>
      </c>
      <c r="G42" s="20" t="s">
        <v>47</v>
      </c>
      <c r="H42" s="19" t="s">
        <v>48</v>
      </c>
      <c r="I42" s="21">
        <v>6248000</v>
      </c>
      <c r="J42" s="22">
        <v>0.1</v>
      </c>
      <c r="K42" s="23">
        <v>624800</v>
      </c>
      <c r="L42" s="24"/>
      <c r="M42" s="1">
        <f t="shared" si="0"/>
        <v>1</v>
      </c>
    </row>
    <row r="43" spans="1:13" s="1" customFormat="1">
      <c r="A43" s="14">
        <v>31</v>
      </c>
      <c r="B43" s="15" t="s">
        <v>12</v>
      </c>
      <c r="C43" s="19" t="s">
        <v>38</v>
      </c>
      <c r="D43" s="17" t="s">
        <v>323</v>
      </c>
      <c r="E43" s="18">
        <v>42913</v>
      </c>
      <c r="F43" s="19" t="s">
        <v>285</v>
      </c>
      <c r="G43" s="20" t="s">
        <v>59</v>
      </c>
      <c r="H43" s="19" t="s">
        <v>60</v>
      </c>
      <c r="I43" s="21">
        <v>460000</v>
      </c>
      <c r="J43" s="22">
        <v>0.1</v>
      </c>
      <c r="K43" s="23">
        <v>46000</v>
      </c>
      <c r="L43" s="24"/>
      <c r="M43" s="1">
        <f t="shared" si="0"/>
        <v>0</v>
      </c>
    </row>
    <row r="44" spans="1:13" s="1" customFormat="1">
      <c r="A44" s="14">
        <v>32</v>
      </c>
      <c r="B44" s="15" t="s">
        <v>31</v>
      </c>
      <c r="C44" s="19" t="s">
        <v>69</v>
      </c>
      <c r="D44" s="17" t="s">
        <v>324</v>
      </c>
      <c r="E44" s="18">
        <v>42993</v>
      </c>
      <c r="F44" s="19" t="s">
        <v>46</v>
      </c>
      <c r="G44" s="20" t="s">
        <v>47</v>
      </c>
      <c r="H44" s="19" t="s">
        <v>325</v>
      </c>
      <c r="I44" s="21">
        <v>500000</v>
      </c>
      <c r="J44" s="22">
        <v>0.1</v>
      </c>
      <c r="K44" s="23">
        <v>50000</v>
      </c>
      <c r="L44" s="24" t="s">
        <v>26</v>
      </c>
      <c r="M44" s="1">
        <f t="shared" si="0"/>
        <v>0</v>
      </c>
    </row>
    <row r="45" spans="1:13" s="1" customFormat="1">
      <c r="A45" s="14">
        <v>33</v>
      </c>
      <c r="B45" s="15" t="s">
        <v>49</v>
      </c>
      <c r="C45" s="19" t="s">
        <v>326</v>
      </c>
      <c r="D45" s="17" t="s">
        <v>327</v>
      </c>
      <c r="E45" s="18">
        <v>43028</v>
      </c>
      <c r="F45" s="19" t="s">
        <v>328</v>
      </c>
      <c r="G45" s="20" t="s">
        <v>329</v>
      </c>
      <c r="H45" s="19" t="s">
        <v>330</v>
      </c>
      <c r="I45" s="21">
        <v>14441100</v>
      </c>
      <c r="J45" s="22">
        <v>0.1</v>
      </c>
      <c r="K45" s="23">
        <v>1444110</v>
      </c>
      <c r="L45" s="24" t="s">
        <v>26</v>
      </c>
      <c r="M45" s="1">
        <f t="shared" si="0"/>
        <v>1</v>
      </c>
    </row>
    <row r="46" spans="1:13" s="1" customFormat="1">
      <c r="A46" s="14">
        <v>34</v>
      </c>
      <c r="B46" s="15" t="s">
        <v>31</v>
      </c>
      <c r="C46" s="19" t="s">
        <v>78</v>
      </c>
      <c r="D46" s="17" t="s">
        <v>342</v>
      </c>
      <c r="E46" s="18">
        <v>43074</v>
      </c>
      <c r="F46" s="19" t="s">
        <v>72</v>
      </c>
      <c r="G46" s="20" t="s">
        <v>73</v>
      </c>
      <c r="H46" s="19" t="s">
        <v>74</v>
      </c>
      <c r="I46" s="21">
        <v>445455</v>
      </c>
      <c r="J46" s="22">
        <v>0.1</v>
      </c>
      <c r="K46" s="23">
        <v>44545</v>
      </c>
      <c r="L46" s="24"/>
      <c r="M46" s="1">
        <f t="shared" si="0"/>
        <v>0</v>
      </c>
    </row>
    <row r="47" spans="1:13" s="1" customFormat="1">
      <c r="A47" s="14">
        <v>35</v>
      </c>
      <c r="B47" s="15" t="s">
        <v>70</v>
      </c>
      <c r="C47" s="19" t="s">
        <v>71</v>
      </c>
      <c r="D47" s="17" t="s">
        <v>331</v>
      </c>
      <c r="E47" s="18">
        <v>43075</v>
      </c>
      <c r="F47" s="19" t="s">
        <v>40</v>
      </c>
      <c r="G47" s="20" t="s">
        <v>41</v>
      </c>
      <c r="H47" s="19" t="s">
        <v>42</v>
      </c>
      <c r="I47" s="21">
        <v>463636</v>
      </c>
      <c r="J47" s="22">
        <v>0.1</v>
      </c>
      <c r="K47" s="23">
        <v>46364</v>
      </c>
      <c r="L47" s="24"/>
      <c r="M47" s="1">
        <f t="shared" si="0"/>
        <v>0</v>
      </c>
    </row>
    <row r="48" spans="1:13" s="1" customFormat="1">
      <c r="A48" s="14">
        <v>36</v>
      </c>
      <c r="B48" s="15" t="s">
        <v>12</v>
      </c>
      <c r="C48" s="19" t="s">
        <v>22</v>
      </c>
      <c r="D48" s="17" t="s">
        <v>332</v>
      </c>
      <c r="E48" s="18">
        <v>43075</v>
      </c>
      <c r="F48" s="19" t="s">
        <v>36</v>
      </c>
      <c r="G48" s="20" t="s">
        <v>37</v>
      </c>
      <c r="H48" s="19" t="s">
        <v>58</v>
      </c>
      <c r="I48" s="21">
        <v>476280000</v>
      </c>
      <c r="J48" s="22">
        <v>0.1</v>
      </c>
      <c r="K48" s="23">
        <v>47628000</v>
      </c>
      <c r="L48" s="24" t="s">
        <v>26</v>
      </c>
      <c r="M48" s="1">
        <f t="shared" si="0"/>
        <v>1</v>
      </c>
    </row>
    <row r="49" spans="1:13" s="1" customFormat="1" ht="15.75" customHeight="1">
      <c r="A49" s="14">
        <v>37</v>
      </c>
      <c r="B49" s="15" t="s">
        <v>12</v>
      </c>
      <c r="C49" s="19" t="s">
        <v>22</v>
      </c>
      <c r="D49" s="17" t="s">
        <v>333</v>
      </c>
      <c r="E49" s="18">
        <v>43077</v>
      </c>
      <c r="F49" s="19" t="s">
        <v>36</v>
      </c>
      <c r="G49" s="20" t="s">
        <v>37</v>
      </c>
      <c r="H49" s="19" t="s">
        <v>334</v>
      </c>
      <c r="I49" s="21">
        <v>558195</v>
      </c>
      <c r="J49" s="22">
        <v>0.1</v>
      </c>
      <c r="K49" s="23">
        <v>55819</v>
      </c>
      <c r="L49" s="24" t="s">
        <v>26</v>
      </c>
      <c r="M49" s="1">
        <f t="shared" si="0"/>
        <v>0</v>
      </c>
    </row>
    <row r="50" spans="1:13" s="1" customFormat="1">
      <c r="A50" s="14">
        <v>38</v>
      </c>
      <c r="B50" s="15" t="s">
        <v>12</v>
      </c>
      <c r="C50" s="19" t="s">
        <v>92</v>
      </c>
      <c r="D50" s="17" t="s">
        <v>93</v>
      </c>
      <c r="E50" s="18">
        <v>43081</v>
      </c>
      <c r="F50" s="19" t="s">
        <v>94</v>
      </c>
      <c r="G50" s="20" t="s">
        <v>95</v>
      </c>
      <c r="H50" s="19" t="s">
        <v>335</v>
      </c>
      <c r="I50" s="21">
        <v>425580000</v>
      </c>
      <c r="J50" s="22">
        <v>0.1</v>
      </c>
      <c r="K50" s="23">
        <v>42558000</v>
      </c>
      <c r="L50" s="24" t="s">
        <v>26</v>
      </c>
      <c r="M50" s="1">
        <f t="shared" si="0"/>
        <v>1</v>
      </c>
    </row>
    <row r="51" spans="1:13" ht="45">
      <c r="A51" s="14">
        <v>39</v>
      </c>
      <c r="B51" s="15" t="s">
        <v>12</v>
      </c>
      <c r="C51" s="19" t="s">
        <v>294</v>
      </c>
      <c r="D51" s="17" t="s">
        <v>336</v>
      </c>
      <c r="E51" s="18">
        <v>43084</v>
      </c>
      <c r="F51" s="19" t="s">
        <v>296</v>
      </c>
      <c r="G51" s="20" t="s">
        <v>297</v>
      </c>
      <c r="H51" s="19" t="s">
        <v>337</v>
      </c>
      <c r="I51" s="21">
        <v>274356000</v>
      </c>
      <c r="J51" s="22">
        <v>0.1</v>
      </c>
      <c r="K51" s="23">
        <v>27435600</v>
      </c>
      <c r="L51" s="24" t="s">
        <v>26</v>
      </c>
      <c r="M51" s="1">
        <f t="shared" si="0"/>
        <v>1</v>
      </c>
    </row>
    <row r="52" spans="1:13" ht="30">
      <c r="A52" s="14">
        <v>40</v>
      </c>
      <c r="B52" s="15" t="s">
        <v>96</v>
      </c>
      <c r="C52" s="19" t="s">
        <v>69</v>
      </c>
      <c r="D52" s="17" t="s">
        <v>338</v>
      </c>
      <c r="E52" s="18">
        <v>43088</v>
      </c>
      <c r="F52" s="19" t="s">
        <v>46</v>
      </c>
      <c r="G52" s="20" t="s">
        <v>47</v>
      </c>
      <c r="H52" s="19" t="s">
        <v>48</v>
      </c>
      <c r="I52" s="21">
        <v>5808000</v>
      </c>
      <c r="J52" s="22">
        <v>0.1</v>
      </c>
      <c r="K52" s="23">
        <v>580800</v>
      </c>
      <c r="L52" s="24"/>
      <c r="M52" s="1">
        <f t="shared" si="0"/>
        <v>1</v>
      </c>
    </row>
    <row r="53" spans="1:13" ht="30">
      <c r="A53" s="14">
        <v>41</v>
      </c>
      <c r="B53" s="15" t="s">
        <v>96</v>
      </c>
      <c r="C53" s="19" t="s">
        <v>69</v>
      </c>
      <c r="D53" s="17" t="s">
        <v>339</v>
      </c>
      <c r="E53" s="18">
        <v>43088</v>
      </c>
      <c r="F53" s="19" t="s">
        <v>46</v>
      </c>
      <c r="G53" s="20" t="s">
        <v>47</v>
      </c>
      <c r="H53" s="19" t="s">
        <v>48</v>
      </c>
      <c r="I53" s="21">
        <v>7188000</v>
      </c>
      <c r="J53" s="22">
        <v>0.1</v>
      </c>
      <c r="K53" s="23">
        <v>718800</v>
      </c>
      <c r="L53" s="24"/>
      <c r="M53" s="1">
        <f t="shared" si="0"/>
        <v>1</v>
      </c>
    </row>
    <row r="54" spans="1:13" s="1" customFormat="1" ht="30">
      <c r="A54" s="14">
        <v>42</v>
      </c>
      <c r="B54" s="15" t="s">
        <v>31</v>
      </c>
      <c r="C54" s="19" t="s">
        <v>69</v>
      </c>
      <c r="D54" s="17" t="s">
        <v>340</v>
      </c>
      <c r="E54" s="18">
        <v>43088</v>
      </c>
      <c r="F54" s="19" t="s">
        <v>311</v>
      </c>
      <c r="G54" s="20" t="s">
        <v>312</v>
      </c>
      <c r="H54" s="19" t="s">
        <v>48</v>
      </c>
      <c r="I54" s="21">
        <v>5180000</v>
      </c>
      <c r="J54" s="22">
        <v>0.1</v>
      </c>
      <c r="K54" s="23">
        <v>518000</v>
      </c>
      <c r="L54" s="24"/>
      <c r="M54" s="1">
        <f t="shared" si="0"/>
        <v>1</v>
      </c>
    </row>
    <row r="55" spans="1:13">
      <c r="A55" s="14">
        <v>43</v>
      </c>
      <c r="B55" s="15" t="s">
        <v>12</v>
      </c>
      <c r="C55" s="19" t="s">
        <v>43</v>
      </c>
      <c r="D55" s="17" t="s">
        <v>341</v>
      </c>
      <c r="E55" s="18">
        <v>43089</v>
      </c>
      <c r="F55" s="19" t="s">
        <v>44</v>
      </c>
      <c r="G55" s="20" t="s">
        <v>45</v>
      </c>
      <c r="H55" s="19" t="s">
        <v>281</v>
      </c>
      <c r="I55" s="21">
        <v>2260000</v>
      </c>
      <c r="J55" s="22">
        <v>0.1</v>
      </c>
      <c r="K55" s="23">
        <v>226000</v>
      </c>
      <c r="L55" s="24"/>
      <c r="M55" s="1">
        <f t="shared" si="0"/>
        <v>0</v>
      </c>
    </row>
    <row r="56" spans="1:13">
      <c r="A56" s="14">
        <v>44</v>
      </c>
      <c r="B56" s="15" t="s">
        <v>49</v>
      </c>
      <c r="C56" s="19" t="s">
        <v>241</v>
      </c>
      <c r="D56" s="20" t="s">
        <v>343</v>
      </c>
      <c r="E56" s="18">
        <v>43091</v>
      </c>
      <c r="F56" s="19" t="s">
        <v>56</v>
      </c>
      <c r="G56" s="20" t="s">
        <v>344</v>
      </c>
      <c r="H56" s="16" t="s">
        <v>345</v>
      </c>
      <c r="I56" s="21">
        <v>363636</v>
      </c>
      <c r="J56" s="22">
        <v>0.1</v>
      </c>
      <c r="K56" s="23">
        <v>36364</v>
      </c>
      <c r="L56" s="24"/>
      <c r="M56" s="1">
        <f t="shared" si="0"/>
        <v>0</v>
      </c>
    </row>
    <row r="57" spans="1:13">
      <c r="A57" s="14">
        <v>45</v>
      </c>
      <c r="B57" s="15" t="s">
        <v>31</v>
      </c>
      <c r="C57" s="19" t="s">
        <v>69</v>
      </c>
      <c r="D57" s="17" t="s">
        <v>346</v>
      </c>
      <c r="E57" s="18">
        <v>43096</v>
      </c>
      <c r="F57" s="19" t="s">
        <v>311</v>
      </c>
      <c r="G57" s="20" t="s">
        <v>312</v>
      </c>
      <c r="H57" s="19" t="s">
        <v>347</v>
      </c>
      <c r="I57" s="21">
        <v>911200</v>
      </c>
      <c r="J57" s="22">
        <v>0.1</v>
      </c>
      <c r="K57" s="23">
        <v>91120</v>
      </c>
      <c r="L57" s="24"/>
      <c r="M57" s="1">
        <f t="shared" si="0"/>
        <v>0</v>
      </c>
    </row>
    <row r="58" spans="1:13">
      <c r="A58" s="14">
        <v>46</v>
      </c>
      <c r="B58" s="15" t="s">
        <v>12</v>
      </c>
      <c r="C58" s="19" t="s">
        <v>69</v>
      </c>
      <c r="D58" s="17" t="s">
        <v>348</v>
      </c>
      <c r="E58" s="18">
        <v>43097</v>
      </c>
      <c r="F58" s="19" t="s">
        <v>285</v>
      </c>
      <c r="G58" s="20" t="s">
        <v>59</v>
      </c>
      <c r="H58" s="19" t="s">
        <v>60</v>
      </c>
      <c r="I58" s="21">
        <v>270000</v>
      </c>
      <c r="J58" s="22">
        <v>0.1</v>
      </c>
      <c r="K58" s="23">
        <v>27000</v>
      </c>
      <c r="L58" s="24"/>
      <c r="M58" s="1">
        <f t="shared" si="0"/>
        <v>0</v>
      </c>
    </row>
    <row r="59" spans="1:13">
      <c r="A59" s="14">
        <v>47</v>
      </c>
      <c r="B59" s="15" t="s">
        <v>12</v>
      </c>
      <c r="C59" s="19" t="s">
        <v>69</v>
      </c>
      <c r="D59" s="17" t="s">
        <v>349</v>
      </c>
      <c r="E59" s="18">
        <v>43097</v>
      </c>
      <c r="F59" s="19" t="s">
        <v>285</v>
      </c>
      <c r="G59" s="20" t="s">
        <v>59</v>
      </c>
      <c r="H59" s="19" t="s">
        <v>60</v>
      </c>
      <c r="I59" s="21">
        <v>460000</v>
      </c>
      <c r="J59" s="22">
        <v>0.1</v>
      </c>
      <c r="K59" s="23">
        <v>46000</v>
      </c>
      <c r="L59" s="24"/>
      <c r="M59" s="1">
        <f t="shared" si="0"/>
        <v>0</v>
      </c>
    </row>
    <row r="60" spans="1:13">
      <c r="A60" s="14">
        <v>48</v>
      </c>
      <c r="B60" s="15" t="s">
        <v>49</v>
      </c>
      <c r="C60" s="19" t="s">
        <v>114</v>
      </c>
      <c r="D60" s="20" t="s">
        <v>115</v>
      </c>
      <c r="E60" s="18">
        <v>43104</v>
      </c>
      <c r="F60" s="19" t="s">
        <v>64</v>
      </c>
      <c r="G60" s="20" t="s">
        <v>65</v>
      </c>
      <c r="H60" s="16" t="s">
        <v>116</v>
      </c>
      <c r="I60" s="21">
        <v>224458400</v>
      </c>
      <c r="J60" s="26">
        <v>0.1</v>
      </c>
      <c r="K60" s="23">
        <v>22445840</v>
      </c>
      <c r="L60" s="24" t="s">
        <v>26</v>
      </c>
      <c r="M60" s="1">
        <f t="shared" si="0"/>
        <v>1</v>
      </c>
    </row>
    <row r="61" spans="1:13">
      <c r="A61" s="14">
        <v>49</v>
      </c>
      <c r="B61" s="15" t="s">
        <v>70</v>
      </c>
      <c r="C61" s="19" t="s">
        <v>71</v>
      </c>
      <c r="D61" s="17" t="s">
        <v>151</v>
      </c>
      <c r="E61" s="18">
        <v>43105</v>
      </c>
      <c r="F61" s="19" t="s">
        <v>40</v>
      </c>
      <c r="G61" s="20" t="s">
        <v>41</v>
      </c>
      <c r="H61" s="19" t="s">
        <v>42</v>
      </c>
      <c r="I61" s="21">
        <v>290909</v>
      </c>
      <c r="J61" s="26">
        <v>0.1</v>
      </c>
      <c r="K61" s="27">
        <v>29091</v>
      </c>
      <c r="L61" s="24"/>
      <c r="M61" s="1">
        <f t="shared" si="0"/>
        <v>0</v>
      </c>
    </row>
    <row r="62" spans="1:13">
      <c r="A62" s="14">
        <v>50</v>
      </c>
      <c r="B62" s="15" t="s">
        <v>12</v>
      </c>
      <c r="C62" s="19" t="s">
        <v>120</v>
      </c>
      <c r="D62" s="20" t="s">
        <v>93</v>
      </c>
      <c r="E62" s="18">
        <v>43105</v>
      </c>
      <c r="F62" s="19" t="s">
        <v>121</v>
      </c>
      <c r="G62" s="20" t="s">
        <v>122</v>
      </c>
      <c r="H62" s="16" t="s">
        <v>123</v>
      </c>
      <c r="I62" s="21">
        <v>196041600</v>
      </c>
      <c r="J62" s="26">
        <v>0.1</v>
      </c>
      <c r="K62" s="23">
        <v>19604160</v>
      </c>
      <c r="L62" s="24" t="s">
        <v>26</v>
      </c>
      <c r="M62" s="1">
        <f t="shared" si="0"/>
        <v>1</v>
      </c>
    </row>
    <row r="63" spans="1:13">
      <c r="A63" s="14">
        <v>51</v>
      </c>
      <c r="B63" s="15" t="s">
        <v>155</v>
      </c>
      <c r="C63" s="19" t="s">
        <v>156</v>
      </c>
      <c r="D63" s="20" t="s">
        <v>157</v>
      </c>
      <c r="E63" s="18">
        <v>43105</v>
      </c>
      <c r="F63" s="19" t="s">
        <v>158</v>
      </c>
      <c r="G63" s="20" t="s">
        <v>159</v>
      </c>
      <c r="H63" s="16" t="s">
        <v>39</v>
      </c>
      <c r="I63" s="21">
        <v>295455</v>
      </c>
      <c r="J63" s="26">
        <v>0.1</v>
      </c>
      <c r="K63" s="23">
        <v>29545</v>
      </c>
      <c r="L63" s="24" t="s">
        <v>26</v>
      </c>
      <c r="M63" s="1">
        <f t="shared" si="0"/>
        <v>0</v>
      </c>
    </row>
    <row r="64" spans="1:13">
      <c r="A64" s="14">
        <v>52</v>
      </c>
      <c r="B64" s="15" t="s">
        <v>12</v>
      </c>
      <c r="C64" s="19" t="s">
        <v>69</v>
      </c>
      <c r="D64" s="17" t="s">
        <v>126</v>
      </c>
      <c r="E64" s="18">
        <v>43110</v>
      </c>
      <c r="F64" s="19" t="s">
        <v>68</v>
      </c>
      <c r="G64" s="20" t="s">
        <v>59</v>
      </c>
      <c r="H64" s="19" t="s">
        <v>60</v>
      </c>
      <c r="I64" s="21">
        <v>270000</v>
      </c>
      <c r="J64" s="26">
        <v>0.1</v>
      </c>
      <c r="K64" s="23">
        <v>27000</v>
      </c>
      <c r="L64" s="24"/>
      <c r="M64" s="1">
        <f t="shared" si="0"/>
        <v>0</v>
      </c>
    </row>
    <row r="65" spans="1:13" ht="30">
      <c r="A65" s="14">
        <v>53</v>
      </c>
      <c r="B65" s="15" t="s">
        <v>96</v>
      </c>
      <c r="C65" s="19" t="s">
        <v>69</v>
      </c>
      <c r="D65" s="17" t="s">
        <v>128</v>
      </c>
      <c r="E65" s="18">
        <v>43111</v>
      </c>
      <c r="F65" s="19" t="s">
        <v>46</v>
      </c>
      <c r="G65" s="20" t="s">
        <v>47</v>
      </c>
      <c r="H65" s="19" t="s">
        <v>48</v>
      </c>
      <c r="I65" s="21">
        <v>5808000</v>
      </c>
      <c r="J65" s="26">
        <v>0.1</v>
      </c>
      <c r="K65" s="23">
        <v>580800</v>
      </c>
      <c r="L65" s="24" t="s">
        <v>26</v>
      </c>
      <c r="M65" s="1">
        <f t="shared" si="0"/>
        <v>1</v>
      </c>
    </row>
    <row r="66" spans="1:13">
      <c r="A66" s="14">
        <v>54</v>
      </c>
      <c r="B66" s="15" t="s">
        <v>62</v>
      </c>
      <c r="C66" s="19" t="s">
        <v>160</v>
      </c>
      <c r="D66" s="17" t="s">
        <v>161</v>
      </c>
      <c r="E66" s="18">
        <v>43111</v>
      </c>
      <c r="F66" s="19" t="s">
        <v>79</v>
      </c>
      <c r="G66" s="20" t="s">
        <v>80</v>
      </c>
      <c r="H66" s="19" t="s">
        <v>63</v>
      </c>
      <c r="I66" s="21">
        <v>472727</v>
      </c>
      <c r="J66" s="26">
        <v>0.1</v>
      </c>
      <c r="K66" s="23">
        <v>47273</v>
      </c>
      <c r="L66" s="24" t="s">
        <v>26</v>
      </c>
      <c r="M66" s="1">
        <f t="shared" si="0"/>
        <v>0</v>
      </c>
    </row>
    <row r="67" spans="1:13">
      <c r="A67" s="14">
        <v>55</v>
      </c>
      <c r="B67" s="15" t="s">
        <v>12</v>
      </c>
      <c r="C67" s="19" t="s">
        <v>22</v>
      </c>
      <c r="D67" s="20" t="s">
        <v>129</v>
      </c>
      <c r="E67" s="18">
        <v>43111</v>
      </c>
      <c r="F67" s="19" t="s">
        <v>36</v>
      </c>
      <c r="G67" s="20" t="s">
        <v>37</v>
      </c>
      <c r="H67" s="16" t="s">
        <v>58</v>
      </c>
      <c r="I67" s="21">
        <v>476280000</v>
      </c>
      <c r="J67" s="26">
        <v>0.1</v>
      </c>
      <c r="K67" s="23">
        <v>47628000</v>
      </c>
      <c r="L67" s="24" t="s">
        <v>26</v>
      </c>
      <c r="M67" s="1">
        <f t="shared" si="0"/>
        <v>1</v>
      </c>
    </row>
    <row r="68" spans="1:13" ht="30">
      <c r="A68" s="14">
        <v>56</v>
      </c>
      <c r="B68" s="15" t="s">
        <v>20</v>
      </c>
      <c r="C68" s="19" t="s">
        <v>130</v>
      </c>
      <c r="D68" s="17" t="s">
        <v>131</v>
      </c>
      <c r="E68" s="18">
        <v>43118</v>
      </c>
      <c r="F68" s="19" t="s">
        <v>34</v>
      </c>
      <c r="G68" s="20" t="s">
        <v>35</v>
      </c>
      <c r="H68" s="19" t="s">
        <v>132</v>
      </c>
      <c r="I68" s="21">
        <v>3024000</v>
      </c>
      <c r="J68" s="26"/>
      <c r="K68" s="23">
        <v>0</v>
      </c>
      <c r="L68" s="24" t="s">
        <v>26</v>
      </c>
      <c r="M68" s="1">
        <f t="shared" si="0"/>
        <v>0</v>
      </c>
    </row>
    <row r="69" spans="1:13">
      <c r="A69" s="14">
        <v>57</v>
      </c>
      <c r="B69" s="15" t="s">
        <v>96</v>
      </c>
      <c r="C69" s="19" t="s">
        <v>69</v>
      </c>
      <c r="D69" s="17" t="s">
        <v>139</v>
      </c>
      <c r="E69" s="18">
        <v>43123</v>
      </c>
      <c r="F69" s="19" t="s">
        <v>46</v>
      </c>
      <c r="G69" s="20" t="s">
        <v>47</v>
      </c>
      <c r="H69" s="19" t="s">
        <v>140</v>
      </c>
      <c r="I69" s="21">
        <v>1380000</v>
      </c>
      <c r="J69" s="26">
        <v>0.1</v>
      </c>
      <c r="K69" s="23">
        <v>138000</v>
      </c>
      <c r="L69" s="24" t="s">
        <v>26</v>
      </c>
      <c r="M69" s="1">
        <f t="shared" si="0"/>
        <v>0</v>
      </c>
    </row>
    <row r="70" spans="1:13" ht="30">
      <c r="A70" s="14">
        <v>58</v>
      </c>
      <c r="B70" s="15" t="s">
        <v>96</v>
      </c>
      <c r="C70" s="19" t="s">
        <v>69</v>
      </c>
      <c r="D70" s="17" t="s">
        <v>141</v>
      </c>
      <c r="E70" s="18">
        <v>43123</v>
      </c>
      <c r="F70" s="19" t="s">
        <v>46</v>
      </c>
      <c r="G70" s="20" t="s">
        <v>47</v>
      </c>
      <c r="H70" s="19" t="s">
        <v>48</v>
      </c>
      <c r="I70" s="21">
        <v>7188000</v>
      </c>
      <c r="J70" s="26">
        <v>0.1</v>
      </c>
      <c r="K70" s="23">
        <v>718800</v>
      </c>
      <c r="L70" s="24" t="s">
        <v>26</v>
      </c>
      <c r="M70" s="1">
        <f t="shared" si="0"/>
        <v>1</v>
      </c>
    </row>
    <row r="71" spans="1:13">
      <c r="A71" s="14">
        <v>59</v>
      </c>
      <c r="B71" s="15" t="s">
        <v>70</v>
      </c>
      <c r="C71" s="19" t="s">
        <v>71</v>
      </c>
      <c r="D71" s="17" t="s">
        <v>152</v>
      </c>
      <c r="E71" s="18">
        <v>43124</v>
      </c>
      <c r="F71" s="19" t="s">
        <v>40</v>
      </c>
      <c r="G71" s="20" t="s">
        <v>41</v>
      </c>
      <c r="H71" s="19" t="s">
        <v>42</v>
      </c>
      <c r="I71" s="21">
        <v>509091</v>
      </c>
      <c r="J71" s="26">
        <v>0.1</v>
      </c>
      <c r="K71" s="27">
        <v>50909</v>
      </c>
      <c r="L71" s="24"/>
      <c r="M71" s="1">
        <f t="shared" si="0"/>
        <v>0</v>
      </c>
    </row>
    <row r="72" spans="1:13">
      <c r="A72" s="14">
        <v>60</v>
      </c>
      <c r="B72" s="15" t="s">
        <v>12</v>
      </c>
      <c r="C72" s="19" t="s">
        <v>22</v>
      </c>
      <c r="D72" s="20" t="s">
        <v>142</v>
      </c>
      <c r="E72" s="18">
        <v>43124</v>
      </c>
      <c r="F72" s="19" t="s">
        <v>36</v>
      </c>
      <c r="G72" s="20" t="s">
        <v>37</v>
      </c>
      <c r="H72" s="16" t="s">
        <v>58</v>
      </c>
      <c r="I72" s="21">
        <v>476280000</v>
      </c>
      <c r="J72" s="26">
        <v>0.1</v>
      </c>
      <c r="K72" s="23">
        <v>47628000</v>
      </c>
      <c r="L72" s="24" t="s">
        <v>26</v>
      </c>
      <c r="M72" s="1">
        <f t="shared" si="0"/>
        <v>1</v>
      </c>
    </row>
    <row r="73" spans="1:13">
      <c r="A73" s="14">
        <v>61</v>
      </c>
      <c r="B73" s="15" t="s">
        <v>31</v>
      </c>
      <c r="C73" s="19" t="s">
        <v>78</v>
      </c>
      <c r="D73" s="17" t="s">
        <v>162</v>
      </c>
      <c r="E73" s="18">
        <v>43124</v>
      </c>
      <c r="F73" s="19" t="s">
        <v>72</v>
      </c>
      <c r="G73" s="20" t="s">
        <v>73</v>
      </c>
      <c r="H73" s="19" t="s">
        <v>74</v>
      </c>
      <c r="I73" s="21">
        <v>445455</v>
      </c>
      <c r="J73" s="26">
        <v>0.1</v>
      </c>
      <c r="K73" s="23">
        <v>44545</v>
      </c>
      <c r="L73" s="24" t="s">
        <v>26</v>
      </c>
      <c r="M73" s="1">
        <f t="shared" si="0"/>
        <v>0</v>
      </c>
    </row>
    <row r="74" spans="1:13">
      <c r="A74" s="14">
        <v>62</v>
      </c>
      <c r="B74" s="15" t="s">
        <v>12</v>
      </c>
      <c r="C74" s="19" t="s">
        <v>69</v>
      </c>
      <c r="D74" s="17" t="s">
        <v>143</v>
      </c>
      <c r="E74" s="18">
        <v>43125</v>
      </c>
      <c r="F74" s="19" t="s">
        <v>68</v>
      </c>
      <c r="G74" s="20" t="s">
        <v>59</v>
      </c>
      <c r="H74" s="19" t="s">
        <v>60</v>
      </c>
      <c r="I74" s="21">
        <v>460000</v>
      </c>
      <c r="J74" s="26">
        <v>0.1</v>
      </c>
      <c r="K74" s="23">
        <v>46000</v>
      </c>
      <c r="L74" s="24"/>
      <c r="M74" s="1">
        <f t="shared" si="0"/>
        <v>0</v>
      </c>
    </row>
    <row r="75" spans="1:13">
      <c r="A75" s="14">
        <v>63</v>
      </c>
      <c r="B75" s="15" t="s">
        <v>12</v>
      </c>
      <c r="C75" s="19" t="s">
        <v>144</v>
      </c>
      <c r="D75" s="20" t="s">
        <v>145</v>
      </c>
      <c r="E75" s="18">
        <v>43128</v>
      </c>
      <c r="F75" s="19" t="s">
        <v>146</v>
      </c>
      <c r="G75" s="20" t="s">
        <v>147</v>
      </c>
      <c r="H75" s="16" t="s">
        <v>148</v>
      </c>
      <c r="I75" s="21">
        <v>47880000</v>
      </c>
      <c r="J75" s="26">
        <v>0.1</v>
      </c>
      <c r="K75" s="23">
        <v>4788000</v>
      </c>
      <c r="L75" s="24" t="s">
        <v>26</v>
      </c>
      <c r="M75" s="1">
        <f t="shared" si="0"/>
        <v>1</v>
      </c>
    </row>
    <row r="76" spans="1:13">
      <c r="A76" s="14">
        <v>64</v>
      </c>
      <c r="B76" s="15" t="s">
        <v>31</v>
      </c>
      <c r="C76" s="19" t="s">
        <v>78</v>
      </c>
      <c r="D76" s="17" t="s">
        <v>165</v>
      </c>
      <c r="E76" s="18">
        <v>43130</v>
      </c>
      <c r="F76" s="19" t="s">
        <v>72</v>
      </c>
      <c r="G76" s="20" t="s">
        <v>73</v>
      </c>
      <c r="H76" s="19" t="s">
        <v>74</v>
      </c>
      <c r="I76" s="21">
        <v>445455</v>
      </c>
      <c r="J76" s="26">
        <v>0.1</v>
      </c>
      <c r="K76" s="23">
        <v>44545</v>
      </c>
      <c r="L76" s="24" t="s">
        <v>26</v>
      </c>
      <c r="M76" s="1">
        <f t="shared" si="0"/>
        <v>0</v>
      </c>
    </row>
    <row r="77" spans="1:13">
      <c r="A77" s="14">
        <v>65</v>
      </c>
      <c r="B77" s="15" t="s">
        <v>12</v>
      </c>
      <c r="C77" s="19" t="s">
        <v>43</v>
      </c>
      <c r="D77" s="17" t="s">
        <v>163</v>
      </c>
      <c r="E77" s="18">
        <v>43131</v>
      </c>
      <c r="F77" s="19" t="s">
        <v>44</v>
      </c>
      <c r="G77" s="20" t="s">
        <v>45</v>
      </c>
      <c r="H77" s="19" t="s">
        <v>75</v>
      </c>
      <c r="I77" s="21">
        <v>7860000</v>
      </c>
      <c r="J77" s="26">
        <v>0.1</v>
      </c>
      <c r="K77" s="23">
        <v>786000</v>
      </c>
      <c r="L77" s="24" t="s">
        <v>26</v>
      </c>
      <c r="M77" s="1">
        <f t="shared" si="0"/>
        <v>1</v>
      </c>
    </row>
    <row r="78" spans="1:13">
      <c r="A78" s="14">
        <v>66</v>
      </c>
      <c r="B78" s="15" t="s">
        <v>12</v>
      </c>
      <c r="C78" s="19" t="s">
        <v>92</v>
      </c>
      <c r="D78" s="17" t="s">
        <v>167</v>
      </c>
      <c r="E78" s="18">
        <v>43134</v>
      </c>
      <c r="F78" s="19" t="s">
        <v>94</v>
      </c>
      <c r="G78" s="20" t="s">
        <v>95</v>
      </c>
      <c r="H78" s="16" t="s">
        <v>259</v>
      </c>
      <c r="I78" s="21">
        <v>201518900</v>
      </c>
      <c r="J78" s="26">
        <v>0.1</v>
      </c>
      <c r="K78" s="23">
        <v>20151890</v>
      </c>
      <c r="L78" s="24" t="s">
        <v>26</v>
      </c>
      <c r="M78" s="1">
        <f t="shared" ref="M78:M141" si="1">IF(K78&gt;=500000,1,0)</f>
        <v>1</v>
      </c>
    </row>
    <row r="79" spans="1:13" ht="30">
      <c r="A79" s="14">
        <v>67</v>
      </c>
      <c r="B79" s="15" t="s">
        <v>176</v>
      </c>
      <c r="C79" s="19" t="s">
        <v>177</v>
      </c>
      <c r="D79" s="17" t="s">
        <v>178</v>
      </c>
      <c r="E79" s="18">
        <v>43139</v>
      </c>
      <c r="F79" s="19" t="s">
        <v>46</v>
      </c>
      <c r="G79" s="20" t="s">
        <v>47</v>
      </c>
      <c r="H79" s="19" t="s">
        <v>48</v>
      </c>
      <c r="I79" s="21">
        <v>7188000</v>
      </c>
      <c r="J79" s="26">
        <v>0.1</v>
      </c>
      <c r="K79" s="23">
        <v>718800</v>
      </c>
      <c r="L79" s="24" t="s">
        <v>26</v>
      </c>
      <c r="M79" s="1">
        <f t="shared" si="1"/>
        <v>1</v>
      </c>
    </row>
    <row r="80" spans="1:13" ht="30">
      <c r="A80" s="14">
        <v>68</v>
      </c>
      <c r="B80" s="15" t="s">
        <v>176</v>
      </c>
      <c r="C80" s="19" t="s">
        <v>177</v>
      </c>
      <c r="D80" s="17" t="s">
        <v>179</v>
      </c>
      <c r="E80" s="18">
        <v>43139</v>
      </c>
      <c r="F80" s="19" t="s">
        <v>46</v>
      </c>
      <c r="G80" s="20" t="s">
        <v>47</v>
      </c>
      <c r="H80" s="19" t="s">
        <v>48</v>
      </c>
      <c r="I80" s="21">
        <v>7188000</v>
      </c>
      <c r="J80" s="26">
        <v>0.1</v>
      </c>
      <c r="K80" s="23">
        <v>718800</v>
      </c>
      <c r="L80" s="24" t="s">
        <v>26</v>
      </c>
      <c r="M80" s="1">
        <f t="shared" si="1"/>
        <v>1</v>
      </c>
    </row>
    <row r="81" spans="1:13">
      <c r="A81" s="14">
        <v>69</v>
      </c>
      <c r="B81" s="15" t="s">
        <v>12</v>
      </c>
      <c r="C81" s="19" t="s">
        <v>69</v>
      </c>
      <c r="D81" s="17" t="s">
        <v>187</v>
      </c>
      <c r="E81" s="18">
        <v>43141</v>
      </c>
      <c r="F81" s="19" t="s">
        <v>68</v>
      </c>
      <c r="G81" s="20" t="s">
        <v>59</v>
      </c>
      <c r="H81" s="19" t="s">
        <v>60</v>
      </c>
      <c r="I81" s="21">
        <v>460000</v>
      </c>
      <c r="J81" s="26">
        <v>0.1</v>
      </c>
      <c r="K81" s="23">
        <v>46000</v>
      </c>
      <c r="L81" s="24"/>
      <c r="M81" s="1">
        <f t="shared" si="1"/>
        <v>0</v>
      </c>
    </row>
    <row r="82" spans="1:13">
      <c r="A82" s="14">
        <v>70</v>
      </c>
      <c r="B82" s="15" t="s">
        <v>12</v>
      </c>
      <c r="C82" s="19" t="s">
        <v>69</v>
      </c>
      <c r="D82" s="17" t="s">
        <v>186</v>
      </c>
      <c r="E82" s="18">
        <v>43141</v>
      </c>
      <c r="F82" s="19" t="s">
        <v>68</v>
      </c>
      <c r="G82" s="20" t="s">
        <v>59</v>
      </c>
      <c r="H82" s="19" t="s">
        <v>60</v>
      </c>
      <c r="I82" s="21">
        <v>460000</v>
      </c>
      <c r="J82" s="26">
        <v>0.1</v>
      </c>
      <c r="K82" s="23">
        <v>46000</v>
      </c>
      <c r="L82" s="24"/>
      <c r="M82" s="1">
        <f t="shared" si="1"/>
        <v>0</v>
      </c>
    </row>
    <row r="83" spans="1:13">
      <c r="A83" s="14">
        <v>71</v>
      </c>
      <c r="B83" s="15" t="s">
        <v>49</v>
      </c>
      <c r="C83" s="57" t="s">
        <v>197</v>
      </c>
      <c r="D83" s="20" t="s">
        <v>195</v>
      </c>
      <c r="E83" s="18">
        <v>43160</v>
      </c>
      <c r="F83" s="19" t="s">
        <v>196</v>
      </c>
      <c r="G83" s="20" t="s">
        <v>198</v>
      </c>
      <c r="H83" s="16" t="s">
        <v>220</v>
      </c>
      <c r="I83" s="21">
        <v>8150000</v>
      </c>
      <c r="J83" s="26">
        <v>0.1</v>
      </c>
      <c r="K83" s="23">
        <v>815000</v>
      </c>
      <c r="L83" s="24" t="s">
        <v>26</v>
      </c>
      <c r="M83" s="1">
        <f t="shared" si="1"/>
        <v>1</v>
      </c>
    </row>
    <row r="84" spans="1:13">
      <c r="A84" s="14">
        <v>72</v>
      </c>
      <c r="B84" s="15" t="s">
        <v>49</v>
      </c>
      <c r="C84" s="57" t="s">
        <v>224</v>
      </c>
      <c r="D84" s="28" t="s">
        <v>226</v>
      </c>
      <c r="E84" s="29">
        <v>43166</v>
      </c>
      <c r="F84" s="30" t="s">
        <v>225</v>
      </c>
      <c r="G84" s="31" t="s">
        <v>261</v>
      </c>
      <c r="H84" s="30" t="s">
        <v>63</v>
      </c>
      <c r="I84" s="32">
        <v>481818</v>
      </c>
      <c r="J84" s="33">
        <v>0.1</v>
      </c>
      <c r="K84" s="34">
        <v>48182</v>
      </c>
      <c r="L84" s="24" t="s">
        <v>26</v>
      </c>
      <c r="M84" s="1">
        <f t="shared" si="1"/>
        <v>0</v>
      </c>
    </row>
    <row r="85" spans="1:13" ht="30">
      <c r="A85" s="14">
        <v>73</v>
      </c>
      <c r="B85" s="15" t="s">
        <v>12</v>
      </c>
      <c r="C85" s="57" t="s">
        <v>22</v>
      </c>
      <c r="D85" s="28" t="s">
        <v>207</v>
      </c>
      <c r="E85" s="29">
        <v>43167</v>
      </c>
      <c r="F85" s="30" t="s">
        <v>36</v>
      </c>
      <c r="G85" s="31" t="s">
        <v>37</v>
      </c>
      <c r="H85" s="30" t="s">
        <v>208</v>
      </c>
      <c r="I85" s="32">
        <v>476280000</v>
      </c>
      <c r="J85" s="26">
        <v>0.1</v>
      </c>
      <c r="K85" s="34">
        <v>47628000</v>
      </c>
      <c r="L85" s="24" t="s">
        <v>26</v>
      </c>
      <c r="M85" s="1">
        <f t="shared" si="1"/>
        <v>1</v>
      </c>
    </row>
    <row r="86" spans="1:13">
      <c r="A86" s="14">
        <v>74</v>
      </c>
      <c r="B86" s="15" t="s">
        <v>62</v>
      </c>
      <c r="C86" s="57" t="s">
        <v>227</v>
      </c>
      <c r="D86" s="28" t="s">
        <v>228</v>
      </c>
      <c r="E86" s="29">
        <v>43169</v>
      </c>
      <c r="F86" s="30" t="s">
        <v>229</v>
      </c>
      <c r="G86" s="31" t="s">
        <v>230</v>
      </c>
      <c r="H86" s="30" t="s">
        <v>231</v>
      </c>
      <c r="I86" s="32">
        <v>536364</v>
      </c>
      <c r="J86" s="26">
        <v>0.1</v>
      </c>
      <c r="K86" s="34">
        <v>53636</v>
      </c>
      <c r="L86" s="24" t="s">
        <v>26</v>
      </c>
      <c r="M86" s="1">
        <f t="shared" si="1"/>
        <v>0</v>
      </c>
    </row>
    <row r="87" spans="1:13">
      <c r="A87" s="14">
        <v>75</v>
      </c>
      <c r="B87" s="15" t="s">
        <v>12</v>
      </c>
      <c r="C87" s="57" t="s">
        <v>69</v>
      </c>
      <c r="D87" s="28" t="s">
        <v>215</v>
      </c>
      <c r="E87" s="29">
        <v>43174</v>
      </c>
      <c r="F87" s="30" t="s">
        <v>216</v>
      </c>
      <c r="G87" s="31" t="s">
        <v>217</v>
      </c>
      <c r="H87" s="19" t="s">
        <v>60</v>
      </c>
      <c r="I87" s="32">
        <v>460000</v>
      </c>
      <c r="J87" s="26">
        <v>0.1</v>
      </c>
      <c r="K87" s="34">
        <v>46000</v>
      </c>
      <c r="L87" s="24"/>
      <c r="M87" s="1">
        <f t="shared" si="1"/>
        <v>0</v>
      </c>
    </row>
    <row r="88" spans="1:13" ht="30">
      <c r="A88" s="14">
        <v>76</v>
      </c>
      <c r="B88" s="15" t="s">
        <v>176</v>
      </c>
      <c r="C88" s="57" t="s">
        <v>177</v>
      </c>
      <c r="D88" s="28" t="s">
        <v>218</v>
      </c>
      <c r="E88" s="29">
        <v>43174</v>
      </c>
      <c r="F88" s="30" t="s">
        <v>219</v>
      </c>
      <c r="G88" s="31" t="s">
        <v>47</v>
      </c>
      <c r="H88" s="19" t="s">
        <v>48</v>
      </c>
      <c r="I88" s="32">
        <v>7188000</v>
      </c>
      <c r="J88" s="26">
        <v>0.1</v>
      </c>
      <c r="K88" s="34">
        <v>718800</v>
      </c>
      <c r="L88" s="24"/>
      <c r="M88" s="1">
        <f t="shared" si="1"/>
        <v>1</v>
      </c>
    </row>
    <row r="89" spans="1:13">
      <c r="A89" s="14">
        <v>77</v>
      </c>
      <c r="B89" s="15" t="s">
        <v>12</v>
      </c>
      <c r="C89" s="19" t="s">
        <v>43</v>
      </c>
      <c r="D89" s="17" t="s">
        <v>232</v>
      </c>
      <c r="E89" s="18">
        <v>43176</v>
      </c>
      <c r="F89" s="19" t="s">
        <v>44</v>
      </c>
      <c r="G89" s="20" t="s">
        <v>45</v>
      </c>
      <c r="H89" s="19" t="s">
        <v>75</v>
      </c>
      <c r="I89" s="21">
        <v>2180000</v>
      </c>
      <c r="J89" s="26">
        <v>0.1</v>
      </c>
      <c r="K89" s="23">
        <v>218000</v>
      </c>
      <c r="L89" s="24" t="s">
        <v>26</v>
      </c>
      <c r="M89" s="1">
        <f t="shared" si="1"/>
        <v>0</v>
      </c>
    </row>
    <row r="90" spans="1:13">
      <c r="A90" s="24">
        <v>1</v>
      </c>
      <c r="B90" s="15" t="s">
        <v>49</v>
      </c>
      <c r="C90" s="19" t="s">
        <v>350</v>
      </c>
      <c r="D90" s="17" t="s">
        <v>351</v>
      </c>
      <c r="E90" s="18">
        <v>42829</v>
      </c>
      <c r="F90" s="19" t="s">
        <v>352</v>
      </c>
      <c r="G90" s="20" t="s">
        <v>353</v>
      </c>
      <c r="H90" s="19" t="s">
        <v>354</v>
      </c>
      <c r="I90" s="21">
        <v>400000</v>
      </c>
      <c r="J90" s="22">
        <v>0.1</v>
      </c>
      <c r="K90" s="23">
        <v>40000</v>
      </c>
      <c r="L90" s="24"/>
      <c r="M90" s="1">
        <f t="shared" si="1"/>
        <v>0</v>
      </c>
    </row>
    <row r="91" spans="1:13" ht="30">
      <c r="A91" s="24">
        <v>2</v>
      </c>
      <c r="B91" s="15" t="s">
        <v>32</v>
      </c>
      <c r="C91" s="19" t="s">
        <v>77</v>
      </c>
      <c r="D91" s="17" t="s">
        <v>355</v>
      </c>
      <c r="E91" s="18">
        <v>42829</v>
      </c>
      <c r="F91" s="30" t="s">
        <v>260</v>
      </c>
      <c r="G91" s="20" t="s">
        <v>33</v>
      </c>
      <c r="H91" s="19" t="s">
        <v>16</v>
      </c>
      <c r="I91" s="21">
        <v>367124</v>
      </c>
      <c r="J91" s="22">
        <v>0.1</v>
      </c>
      <c r="K91" s="23">
        <v>36712</v>
      </c>
      <c r="L91" s="24"/>
      <c r="M91" s="1">
        <f t="shared" si="1"/>
        <v>0</v>
      </c>
    </row>
    <row r="92" spans="1:13" ht="30">
      <c r="A92" s="24">
        <v>3</v>
      </c>
      <c r="B92" s="15" t="s">
        <v>12</v>
      </c>
      <c r="C92" s="19" t="s">
        <v>356</v>
      </c>
      <c r="D92" s="17" t="s">
        <v>357</v>
      </c>
      <c r="E92" s="18">
        <v>42829</v>
      </c>
      <c r="F92" s="19" t="s">
        <v>81</v>
      </c>
      <c r="G92" s="20" t="s">
        <v>21</v>
      </c>
      <c r="H92" s="19" t="s">
        <v>358</v>
      </c>
      <c r="I92" s="21">
        <v>21315045</v>
      </c>
      <c r="J92" s="22">
        <v>0.1</v>
      </c>
      <c r="K92" s="23">
        <v>2131505</v>
      </c>
      <c r="L92" s="24" t="s">
        <v>26</v>
      </c>
      <c r="M92" s="1">
        <f t="shared" si="1"/>
        <v>1</v>
      </c>
    </row>
    <row r="93" spans="1:13" ht="30">
      <c r="A93" s="24">
        <v>4</v>
      </c>
      <c r="B93" s="15" t="s">
        <v>12</v>
      </c>
      <c r="C93" s="19" t="s">
        <v>356</v>
      </c>
      <c r="D93" s="17" t="s">
        <v>359</v>
      </c>
      <c r="E93" s="18">
        <v>42829</v>
      </c>
      <c r="F93" s="19" t="s">
        <v>81</v>
      </c>
      <c r="G93" s="20" t="s">
        <v>21</v>
      </c>
      <c r="H93" s="19" t="s">
        <v>360</v>
      </c>
      <c r="I93" s="21">
        <v>293859</v>
      </c>
      <c r="J93" s="22">
        <v>0.1</v>
      </c>
      <c r="K93" s="23">
        <v>29386</v>
      </c>
      <c r="L93" s="24" t="s">
        <v>26</v>
      </c>
      <c r="M93" s="1">
        <f t="shared" si="1"/>
        <v>0</v>
      </c>
    </row>
    <row r="94" spans="1:13">
      <c r="A94" s="24">
        <v>5</v>
      </c>
      <c r="B94" s="15" t="s">
        <v>12</v>
      </c>
      <c r="C94" s="19" t="s">
        <v>356</v>
      </c>
      <c r="D94" s="17" t="s">
        <v>361</v>
      </c>
      <c r="E94" s="18">
        <v>42829</v>
      </c>
      <c r="F94" s="19" t="s">
        <v>81</v>
      </c>
      <c r="G94" s="20" t="s">
        <v>21</v>
      </c>
      <c r="H94" s="19" t="s">
        <v>362</v>
      </c>
      <c r="I94" s="21">
        <v>334950</v>
      </c>
      <c r="J94" s="22">
        <v>0.1</v>
      </c>
      <c r="K94" s="23">
        <v>33495</v>
      </c>
      <c r="L94" s="24" t="s">
        <v>26</v>
      </c>
      <c r="M94" s="1">
        <f t="shared" si="1"/>
        <v>0</v>
      </c>
    </row>
    <row r="95" spans="1:13" ht="30">
      <c r="A95" s="24">
        <v>6</v>
      </c>
      <c r="B95" s="15" t="s">
        <v>20</v>
      </c>
      <c r="C95" s="19" t="s">
        <v>363</v>
      </c>
      <c r="D95" s="17" t="s">
        <v>364</v>
      </c>
      <c r="E95" s="18">
        <v>42829</v>
      </c>
      <c r="F95" s="19" t="s">
        <v>25</v>
      </c>
      <c r="G95" s="20" t="s">
        <v>57</v>
      </c>
      <c r="H95" s="19" t="s">
        <v>23</v>
      </c>
      <c r="I95" s="21">
        <v>81323</v>
      </c>
      <c r="J95" s="22">
        <v>0.1</v>
      </c>
      <c r="K95" s="23">
        <v>8132</v>
      </c>
      <c r="L95" s="24"/>
      <c r="M95" s="1">
        <f t="shared" si="1"/>
        <v>0</v>
      </c>
    </row>
    <row r="96" spans="1:13" ht="30">
      <c r="A96" s="24">
        <v>7</v>
      </c>
      <c r="B96" s="15" t="s">
        <v>20</v>
      </c>
      <c r="C96" s="19" t="s">
        <v>363</v>
      </c>
      <c r="D96" s="17" t="s">
        <v>365</v>
      </c>
      <c r="E96" s="18">
        <v>42829</v>
      </c>
      <c r="F96" s="19" t="s">
        <v>25</v>
      </c>
      <c r="G96" s="20" t="s">
        <v>57</v>
      </c>
      <c r="H96" s="19" t="s">
        <v>23</v>
      </c>
      <c r="I96" s="21">
        <v>241450</v>
      </c>
      <c r="J96" s="22">
        <v>0.1</v>
      </c>
      <c r="K96" s="23">
        <v>24145</v>
      </c>
      <c r="L96" s="24"/>
      <c r="M96" s="1">
        <f t="shared" si="1"/>
        <v>0</v>
      </c>
    </row>
    <row r="97" spans="1:13" ht="30">
      <c r="A97" s="24">
        <v>8</v>
      </c>
      <c r="B97" s="15" t="s">
        <v>20</v>
      </c>
      <c r="C97" s="19" t="s">
        <v>363</v>
      </c>
      <c r="D97" s="17" t="s">
        <v>366</v>
      </c>
      <c r="E97" s="18">
        <v>42829</v>
      </c>
      <c r="F97" s="19" t="s">
        <v>25</v>
      </c>
      <c r="G97" s="20" t="s">
        <v>57</v>
      </c>
      <c r="H97" s="19" t="s">
        <v>23</v>
      </c>
      <c r="I97" s="21">
        <v>228524</v>
      </c>
      <c r="J97" s="22">
        <v>0.1</v>
      </c>
      <c r="K97" s="23">
        <v>22852</v>
      </c>
      <c r="L97" s="24"/>
      <c r="M97" s="1">
        <f t="shared" si="1"/>
        <v>0</v>
      </c>
    </row>
    <row r="98" spans="1:13">
      <c r="A98" s="24">
        <v>9</v>
      </c>
      <c r="B98" s="15" t="s">
        <v>49</v>
      </c>
      <c r="C98" s="19" t="s">
        <v>367</v>
      </c>
      <c r="D98" s="17" t="s">
        <v>368</v>
      </c>
      <c r="E98" s="18">
        <v>42832</v>
      </c>
      <c r="F98" s="19" t="s">
        <v>50</v>
      </c>
      <c r="G98" s="20" t="s">
        <v>51</v>
      </c>
      <c r="H98" s="19" t="s">
        <v>27</v>
      </c>
      <c r="I98" s="21">
        <v>1000820</v>
      </c>
      <c r="J98" s="22">
        <v>0.1</v>
      </c>
      <c r="K98" s="23">
        <v>100082</v>
      </c>
      <c r="L98" s="24"/>
      <c r="M98" s="1">
        <f t="shared" si="1"/>
        <v>0</v>
      </c>
    </row>
    <row r="99" spans="1:13">
      <c r="A99" s="24">
        <v>10</v>
      </c>
      <c r="B99" s="15" t="s">
        <v>12</v>
      </c>
      <c r="C99" s="19" t="s">
        <v>369</v>
      </c>
      <c r="D99" s="17" t="s">
        <v>370</v>
      </c>
      <c r="E99" s="18" t="s">
        <v>371</v>
      </c>
      <c r="F99" s="19" t="s">
        <v>29</v>
      </c>
      <c r="G99" s="20" t="s">
        <v>30</v>
      </c>
      <c r="H99" s="19" t="s">
        <v>76</v>
      </c>
      <c r="I99" s="21">
        <v>313636</v>
      </c>
      <c r="J99" s="22">
        <v>0.1</v>
      </c>
      <c r="K99" s="23">
        <v>31364</v>
      </c>
      <c r="L99" s="24"/>
      <c r="M99" s="1">
        <f t="shared" si="1"/>
        <v>0</v>
      </c>
    </row>
    <row r="100" spans="1:13" ht="30">
      <c r="A100" s="24">
        <v>11</v>
      </c>
      <c r="B100" s="15" t="s">
        <v>15</v>
      </c>
      <c r="C100" s="19" t="s">
        <v>372</v>
      </c>
      <c r="D100" s="17" t="s">
        <v>373</v>
      </c>
      <c r="E100" s="18">
        <v>42852</v>
      </c>
      <c r="F100" s="19" t="s">
        <v>374</v>
      </c>
      <c r="G100" s="20" t="s">
        <v>375</v>
      </c>
      <c r="H100" s="19" t="s">
        <v>376</v>
      </c>
      <c r="I100" s="21">
        <v>280000</v>
      </c>
      <c r="J100" s="22">
        <v>0.1</v>
      </c>
      <c r="K100" s="23">
        <v>28000</v>
      </c>
      <c r="L100" s="24"/>
      <c r="M100" s="1">
        <f t="shared" si="1"/>
        <v>0</v>
      </c>
    </row>
    <row r="101" spans="1:13" ht="30">
      <c r="A101" s="24">
        <v>12</v>
      </c>
      <c r="B101" s="15" t="s">
        <v>15</v>
      </c>
      <c r="C101" s="19" t="s">
        <v>372</v>
      </c>
      <c r="D101" s="17" t="s">
        <v>377</v>
      </c>
      <c r="E101" s="18">
        <v>42852</v>
      </c>
      <c r="F101" s="19" t="s">
        <v>374</v>
      </c>
      <c r="G101" s="20" t="s">
        <v>375</v>
      </c>
      <c r="H101" s="19" t="s">
        <v>376</v>
      </c>
      <c r="I101" s="21">
        <v>700000</v>
      </c>
      <c r="J101" s="22">
        <v>0.1</v>
      </c>
      <c r="K101" s="23">
        <v>70000</v>
      </c>
      <c r="L101" s="24"/>
      <c r="M101" s="1">
        <f t="shared" si="1"/>
        <v>0</v>
      </c>
    </row>
    <row r="102" spans="1:13" ht="30">
      <c r="A102" s="24">
        <v>13</v>
      </c>
      <c r="B102" s="15" t="s">
        <v>15</v>
      </c>
      <c r="C102" s="19" t="s">
        <v>372</v>
      </c>
      <c r="D102" s="17" t="s">
        <v>378</v>
      </c>
      <c r="E102" s="18">
        <v>42852</v>
      </c>
      <c r="F102" s="19" t="s">
        <v>374</v>
      </c>
      <c r="G102" s="20" t="s">
        <v>375</v>
      </c>
      <c r="H102" s="19" t="s">
        <v>376</v>
      </c>
      <c r="I102" s="21">
        <v>25345</v>
      </c>
      <c r="J102" s="22">
        <v>0.1</v>
      </c>
      <c r="K102" s="23">
        <v>2535</v>
      </c>
      <c r="L102" s="24"/>
      <c r="M102" s="1">
        <f t="shared" si="1"/>
        <v>0</v>
      </c>
    </row>
    <row r="103" spans="1:13" ht="30">
      <c r="A103" s="24">
        <v>14</v>
      </c>
      <c r="B103" s="15" t="s">
        <v>15</v>
      </c>
      <c r="C103" s="19" t="s">
        <v>372</v>
      </c>
      <c r="D103" s="17" t="s">
        <v>379</v>
      </c>
      <c r="E103" s="18">
        <v>42852</v>
      </c>
      <c r="F103" s="19" t="s">
        <v>374</v>
      </c>
      <c r="G103" s="20" t="s">
        <v>375</v>
      </c>
      <c r="H103" s="19" t="s">
        <v>376</v>
      </c>
      <c r="I103" s="21">
        <v>76361</v>
      </c>
      <c r="J103" s="22">
        <v>0.1</v>
      </c>
      <c r="K103" s="23">
        <v>7636</v>
      </c>
      <c r="L103" s="24"/>
      <c r="M103" s="1">
        <f t="shared" si="1"/>
        <v>0</v>
      </c>
    </row>
    <row r="104" spans="1:13" ht="30">
      <c r="A104" s="24">
        <v>15</v>
      </c>
      <c r="B104" s="15" t="s">
        <v>32</v>
      </c>
      <c r="C104" s="19" t="s">
        <v>77</v>
      </c>
      <c r="D104" s="17" t="s">
        <v>380</v>
      </c>
      <c r="E104" s="18">
        <v>42858</v>
      </c>
      <c r="F104" s="30" t="s">
        <v>260</v>
      </c>
      <c r="G104" s="20" t="s">
        <v>33</v>
      </c>
      <c r="H104" s="19" t="s">
        <v>16</v>
      </c>
      <c r="I104" s="21">
        <v>450455</v>
      </c>
      <c r="J104" s="22">
        <v>0.1</v>
      </c>
      <c r="K104" s="23">
        <v>45046</v>
      </c>
      <c r="L104" s="24"/>
      <c r="M104" s="1">
        <f t="shared" si="1"/>
        <v>0</v>
      </c>
    </row>
    <row r="105" spans="1:13" ht="30">
      <c r="A105" s="24">
        <v>16</v>
      </c>
      <c r="B105" s="15" t="s">
        <v>12</v>
      </c>
      <c r="C105" s="19" t="s">
        <v>356</v>
      </c>
      <c r="D105" s="17" t="s">
        <v>381</v>
      </c>
      <c r="E105" s="18">
        <v>42860</v>
      </c>
      <c r="F105" s="19" t="s">
        <v>81</v>
      </c>
      <c r="G105" s="20" t="s">
        <v>21</v>
      </c>
      <c r="H105" s="19" t="s">
        <v>382</v>
      </c>
      <c r="I105" s="21">
        <v>345213</v>
      </c>
      <c r="J105" s="22">
        <v>0.1</v>
      </c>
      <c r="K105" s="23">
        <v>34521</v>
      </c>
      <c r="L105" s="24" t="s">
        <v>26</v>
      </c>
      <c r="M105" s="1">
        <f t="shared" si="1"/>
        <v>0</v>
      </c>
    </row>
    <row r="106" spans="1:13" ht="30">
      <c r="A106" s="24">
        <v>17</v>
      </c>
      <c r="B106" s="15" t="s">
        <v>12</v>
      </c>
      <c r="C106" s="19" t="s">
        <v>356</v>
      </c>
      <c r="D106" s="17" t="s">
        <v>383</v>
      </c>
      <c r="E106" s="18">
        <v>42860</v>
      </c>
      <c r="F106" s="19" t="s">
        <v>81</v>
      </c>
      <c r="G106" s="20" t="s">
        <v>21</v>
      </c>
      <c r="H106" s="19" t="s">
        <v>384</v>
      </c>
      <c r="I106" s="21">
        <v>21315045</v>
      </c>
      <c r="J106" s="22">
        <v>0.1</v>
      </c>
      <c r="K106" s="23">
        <v>2131505</v>
      </c>
      <c r="L106" s="24" t="s">
        <v>26</v>
      </c>
      <c r="M106" s="1">
        <f t="shared" si="1"/>
        <v>1</v>
      </c>
    </row>
    <row r="107" spans="1:13" ht="30">
      <c r="A107" s="24">
        <v>18</v>
      </c>
      <c r="B107" s="15" t="s">
        <v>305</v>
      </c>
      <c r="C107" s="19" t="s">
        <v>385</v>
      </c>
      <c r="D107" s="17" t="s">
        <v>386</v>
      </c>
      <c r="E107" s="18">
        <v>42860</v>
      </c>
      <c r="F107" s="19" t="s">
        <v>387</v>
      </c>
      <c r="G107" s="20" t="s">
        <v>388</v>
      </c>
      <c r="H107" s="19" t="s">
        <v>389</v>
      </c>
      <c r="I107" s="21">
        <v>8491900</v>
      </c>
      <c r="J107" s="22">
        <v>0.1</v>
      </c>
      <c r="K107" s="23">
        <v>849190</v>
      </c>
      <c r="L107" s="24"/>
      <c r="M107" s="1">
        <f t="shared" si="1"/>
        <v>1</v>
      </c>
    </row>
    <row r="108" spans="1:13" ht="30">
      <c r="A108" s="24">
        <v>19</v>
      </c>
      <c r="B108" s="15" t="s">
        <v>20</v>
      </c>
      <c r="C108" s="19" t="s">
        <v>363</v>
      </c>
      <c r="D108" s="17" t="s">
        <v>390</v>
      </c>
      <c r="E108" s="18">
        <v>42860</v>
      </c>
      <c r="F108" s="19" t="s">
        <v>25</v>
      </c>
      <c r="G108" s="20" t="s">
        <v>57</v>
      </c>
      <c r="H108" s="19" t="s">
        <v>23</v>
      </c>
      <c r="I108" s="21">
        <v>81962</v>
      </c>
      <c r="J108" s="22">
        <v>0.1</v>
      </c>
      <c r="K108" s="23">
        <v>8196</v>
      </c>
      <c r="L108" s="24"/>
      <c r="M108" s="1">
        <f t="shared" si="1"/>
        <v>0</v>
      </c>
    </row>
    <row r="109" spans="1:13" ht="30">
      <c r="A109" s="24">
        <v>20</v>
      </c>
      <c r="B109" s="15" t="s">
        <v>20</v>
      </c>
      <c r="C109" s="19" t="s">
        <v>363</v>
      </c>
      <c r="D109" s="17" t="s">
        <v>391</v>
      </c>
      <c r="E109" s="18">
        <v>42860</v>
      </c>
      <c r="F109" s="19" t="s">
        <v>25</v>
      </c>
      <c r="G109" s="20" t="s">
        <v>57</v>
      </c>
      <c r="H109" s="19" t="s">
        <v>23</v>
      </c>
      <c r="I109" s="21">
        <v>266063</v>
      </c>
      <c r="J109" s="22">
        <v>0.1</v>
      </c>
      <c r="K109" s="23">
        <v>26606</v>
      </c>
      <c r="L109" s="24"/>
      <c r="M109" s="1">
        <f t="shared" si="1"/>
        <v>0</v>
      </c>
    </row>
    <row r="110" spans="1:13" ht="30">
      <c r="A110" s="24">
        <v>21</v>
      </c>
      <c r="B110" s="15" t="s">
        <v>20</v>
      </c>
      <c r="C110" s="19" t="s">
        <v>363</v>
      </c>
      <c r="D110" s="17" t="s">
        <v>392</v>
      </c>
      <c r="E110" s="18">
        <v>42860</v>
      </c>
      <c r="F110" s="19" t="s">
        <v>25</v>
      </c>
      <c r="G110" s="20" t="s">
        <v>57</v>
      </c>
      <c r="H110" s="19" t="s">
        <v>23</v>
      </c>
      <c r="I110" s="21">
        <v>280677</v>
      </c>
      <c r="J110" s="22">
        <v>0.1</v>
      </c>
      <c r="K110" s="23">
        <v>28068</v>
      </c>
      <c r="L110" s="24"/>
      <c r="M110" s="1">
        <f t="shared" si="1"/>
        <v>0</v>
      </c>
    </row>
    <row r="111" spans="1:13">
      <c r="A111" s="24">
        <v>22</v>
      </c>
      <c r="B111" s="15" t="s">
        <v>49</v>
      </c>
      <c r="C111" s="19" t="s">
        <v>367</v>
      </c>
      <c r="D111" s="17" t="s">
        <v>393</v>
      </c>
      <c r="E111" s="18">
        <v>42862</v>
      </c>
      <c r="F111" s="19" t="s">
        <v>50</v>
      </c>
      <c r="G111" s="20" t="s">
        <v>51</v>
      </c>
      <c r="H111" s="19" t="s">
        <v>27</v>
      </c>
      <c r="I111" s="21">
        <v>914836</v>
      </c>
      <c r="J111" s="22">
        <v>0.1</v>
      </c>
      <c r="K111" s="23">
        <v>91484</v>
      </c>
      <c r="L111" s="24"/>
      <c r="M111" s="1">
        <f t="shared" si="1"/>
        <v>0</v>
      </c>
    </row>
    <row r="112" spans="1:13">
      <c r="A112" s="24">
        <v>23</v>
      </c>
      <c r="B112" s="15" t="s">
        <v>12</v>
      </c>
      <c r="C112" s="19" t="s">
        <v>369</v>
      </c>
      <c r="D112" s="17" t="s">
        <v>394</v>
      </c>
      <c r="E112" s="18">
        <v>42863</v>
      </c>
      <c r="F112" s="19" t="s">
        <v>29</v>
      </c>
      <c r="G112" s="20" t="s">
        <v>30</v>
      </c>
      <c r="H112" s="19" t="s">
        <v>76</v>
      </c>
      <c r="I112" s="21">
        <v>159091</v>
      </c>
      <c r="J112" s="22">
        <v>0.1</v>
      </c>
      <c r="K112" s="23">
        <v>15909</v>
      </c>
      <c r="L112" s="24"/>
      <c r="M112" s="1">
        <f t="shared" si="1"/>
        <v>0</v>
      </c>
    </row>
    <row r="113" spans="1:13">
      <c r="A113" s="24">
        <v>24</v>
      </c>
      <c r="B113" s="15" t="s">
        <v>49</v>
      </c>
      <c r="C113" s="19" t="s">
        <v>367</v>
      </c>
      <c r="D113" s="17" t="s">
        <v>395</v>
      </c>
      <c r="E113" s="18">
        <v>42877</v>
      </c>
      <c r="F113" s="19" t="s">
        <v>50</v>
      </c>
      <c r="G113" s="20" t="s">
        <v>51</v>
      </c>
      <c r="H113" s="19" t="s">
        <v>27</v>
      </c>
      <c r="I113" s="21">
        <v>910604</v>
      </c>
      <c r="J113" s="22">
        <v>0.1</v>
      </c>
      <c r="K113" s="23">
        <v>91060</v>
      </c>
      <c r="L113" s="24"/>
      <c r="M113" s="1">
        <f t="shared" si="1"/>
        <v>0</v>
      </c>
    </row>
    <row r="114" spans="1:13">
      <c r="A114" s="24">
        <v>25</v>
      </c>
      <c r="B114" s="15" t="s">
        <v>12</v>
      </c>
      <c r="C114" s="19" t="s">
        <v>369</v>
      </c>
      <c r="D114" s="17" t="s">
        <v>396</v>
      </c>
      <c r="E114" s="18">
        <v>42878</v>
      </c>
      <c r="F114" s="19" t="s">
        <v>29</v>
      </c>
      <c r="G114" s="20" t="s">
        <v>30</v>
      </c>
      <c r="H114" s="19" t="s">
        <v>76</v>
      </c>
      <c r="I114" s="21">
        <v>254545</v>
      </c>
      <c r="J114" s="22">
        <v>0.1</v>
      </c>
      <c r="K114" s="23">
        <v>25455</v>
      </c>
      <c r="L114" s="24"/>
      <c r="M114" s="1">
        <f t="shared" si="1"/>
        <v>0</v>
      </c>
    </row>
    <row r="115" spans="1:13" ht="30">
      <c r="A115" s="24">
        <v>26</v>
      </c>
      <c r="B115" s="15" t="s">
        <v>15</v>
      </c>
      <c r="C115" s="19" t="s">
        <v>372</v>
      </c>
      <c r="D115" s="17" t="s">
        <v>397</v>
      </c>
      <c r="E115" s="18">
        <v>42885</v>
      </c>
      <c r="F115" s="19" t="s">
        <v>374</v>
      </c>
      <c r="G115" s="20" t="s">
        <v>375</v>
      </c>
      <c r="H115" s="19" t="s">
        <v>376</v>
      </c>
      <c r="I115" s="21">
        <v>700000</v>
      </c>
      <c r="J115" s="22">
        <v>0.1</v>
      </c>
      <c r="K115" s="23">
        <v>70000</v>
      </c>
      <c r="L115" s="24"/>
      <c r="M115" s="1">
        <f t="shared" si="1"/>
        <v>0</v>
      </c>
    </row>
    <row r="116" spans="1:13" ht="30">
      <c r="A116" s="24">
        <v>27</v>
      </c>
      <c r="B116" s="15" t="s">
        <v>15</v>
      </c>
      <c r="C116" s="19" t="s">
        <v>372</v>
      </c>
      <c r="D116" s="17" t="s">
        <v>398</v>
      </c>
      <c r="E116" s="18">
        <v>42885</v>
      </c>
      <c r="F116" s="19" t="s">
        <v>374</v>
      </c>
      <c r="G116" s="20" t="s">
        <v>375</v>
      </c>
      <c r="H116" s="19" t="s">
        <v>376</v>
      </c>
      <c r="I116" s="21">
        <v>65977</v>
      </c>
      <c r="J116" s="22">
        <v>0.1</v>
      </c>
      <c r="K116" s="23">
        <v>6598</v>
      </c>
      <c r="L116" s="24"/>
      <c r="M116" s="1">
        <f t="shared" si="1"/>
        <v>0</v>
      </c>
    </row>
    <row r="117" spans="1:13" ht="30">
      <c r="A117" s="24">
        <v>28</v>
      </c>
      <c r="B117" s="15" t="s">
        <v>15</v>
      </c>
      <c r="C117" s="19" t="s">
        <v>372</v>
      </c>
      <c r="D117" s="17" t="s">
        <v>399</v>
      </c>
      <c r="E117" s="18">
        <v>42885</v>
      </c>
      <c r="F117" s="19" t="s">
        <v>374</v>
      </c>
      <c r="G117" s="20" t="s">
        <v>375</v>
      </c>
      <c r="H117" s="19" t="s">
        <v>376</v>
      </c>
      <c r="I117" s="21">
        <v>24745</v>
      </c>
      <c r="J117" s="22">
        <v>0.1</v>
      </c>
      <c r="K117" s="23">
        <v>2475</v>
      </c>
      <c r="L117" s="24"/>
      <c r="M117" s="1">
        <f t="shared" si="1"/>
        <v>0</v>
      </c>
    </row>
    <row r="118" spans="1:13" ht="30">
      <c r="A118" s="24">
        <v>29</v>
      </c>
      <c r="B118" s="15" t="s">
        <v>15</v>
      </c>
      <c r="C118" s="19" t="s">
        <v>372</v>
      </c>
      <c r="D118" s="17" t="s">
        <v>400</v>
      </c>
      <c r="E118" s="18">
        <v>42885</v>
      </c>
      <c r="F118" s="19" t="s">
        <v>374</v>
      </c>
      <c r="G118" s="20" t="s">
        <v>375</v>
      </c>
      <c r="H118" s="19" t="s">
        <v>376</v>
      </c>
      <c r="I118" s="21">
        <v>280000</v>
      </c>
      <c r="J118" s="22">
        <v>0.1</v>
      </c>
      <c r="K118" s="23">
        <v>28000</v>
      </c>
      <c r="L118" s="24"/>
      <c r="M118" s="1">
        <f t="shared" si="1"/>
        <v>0</v>
      </c>
    </row>
    <row r="119" spans="1:13" ht="30">
      <c r="A119" s="24">
        <v>30</v>
      </c>
      <c r="B119" s="15" t="s">
        <v>28</v>
      </c>
      <c r="C119" s="19" t="s">
        <v>401</v>
      </c>
      <c r="D119" s="17" t="s">
        <v>402</v>
      </c>
      <c r="E119" s="18">
        <v>42887</v>
      </c>
      <c r="F119" s="19" t="s">
        <v>52</v>
      </c>
      <c r="G119" s="20" t="s">
        <v>53</v>
      </c>
      <c r="H119" s="19" t="s">
        <v>67</v>
      </c>
      <c r="I119" s="21">
        <v>150000</v>
      </c>
      <c r="J119" s="22"/>
      <c r="K119" s="23"/>
      <c r="L119" s="24"/>
      <c r="M119" s="1">
        <f t="shared" si="1"/>
        <v>0</v>
      </c>
    </row>
    <row r="120" spans="1:13" ht="30">
      <c r="A120" s="24">
        <v>31</v>
      </c>
      <c r="B120" s="15" t="s">
        <v>32</v>
      </c>
      <c r="C120" s="19" t="s">
        <v>77</v>
      </c>
      <c r="D120" s="17" t="s">
        <v>403</v>
      </c>
      <c r="E120" s="18">
        <v>42888</v>
      </c>
      <c r="F120" s="30" t="s">
        <v>260</v>
      </c>
      <c r="G120" s="20" t="s">
        <v>33</v>
      </c>
      <c r="H120" s="19" t="s">
        <v>16</v>
      </c>
      <c r="I120" s="21">
        <v>463123</v>
      </c>
      <c r="J120" s="22">
        <v>0.1</v>
      </c>
      <c r="K120" s="23">
        <v>46312</v>
      </c>
      <c r="L120" s="24"/>
      <c r="M120" s="1">
        <f t="shared" si="1"/>
        <v>0</v>
      </c>
    </row>
    <row r="121" spans="1:13" ht="30">
      <c r="A121" s="24">
        <v>32</v>
      </c>
      <c r="B121" s="15" t="s">
        <v>12</v>
      </c>
      <c r="C121" s="19" t="s">
        <v>356</v>
      </c>
      <c r="D121" s="17" t="s">
        <v>404</v>
      </c>
      <c r="E121" s="18">
        <v>42891</v>
      </c>
      <c r="F121" s="19" t="s">
        <v>81</v>
      </c>
      <c r="G121" s="20" t="s">
        <v>21</v>
      </c>
      <c r="H121" s="19" t="s">
        <v>405</v>
      </c>
      <c r="I121" s="21">
        <v>21315045</v>
      </c>
      <c r="J121" s="22">
        <v>0.1</v>
      </c>
      <c r="K121" s="23">
        <v>2131505</v>
      </c>
      <c r="L121" s="24" t="s">
        <v>26</v>
      </c>
      <c r="M121" s="1">
        <f t="shared" si="1"/>
        <v>1</v>
      </c>
    </row>
    <row r="122" spans="1:13" ht="30">
      <c r="A122" s="24">
        <v>33</v>
      </c>
      <c r="B122" s="15" t="s">
        <v>12</v>
      </c>
      <c r="C122" s="19" t="s">
        <v>356</v>
      </c>
      <c r="D122" s="17" t="s">
        <v>406</v>
      </c>
      <c r="E122" s="18">
        <v>42891</v>
      </c>
      <c r="F122" s="19" t="s">
        <v>81</v>
      </c>
      <c r="G122" s="20" t="s">
        <v>21</v>
      </c>
      <c r="H122" s="19" t="s">
        <v>407</v>
      </c>
      <c r="I122" s="21">
        <v>296712</v>
      </c>
      <c r="J122" s="22">
        <v>0.1</v>
      </c>
      <c r="K122" s="23">
        <v>29671</v>
      </c>
      <c r="L122" s="24" t="s">
        <v>26</v>
      </c>
      <c r="M122" s="1">
        <f t="shared" si="1"/>
        <v>0</v>
      </c>
    </row>
    <row r="123" spans="1:13" ht="30">
      <c r="A123" s="24">
        <v>34</v>
      </c>
      <c r="B123" s="15" t="s">
        <v>20</v>
      </c>
      <c r="C123" s="19" t="s">
        <v>363</v>
      </c>
      <c r="D123" s="17" t="s">
        <v>408</v>
      </c>
      <c r="E123" s="18">
        <v>42891</v>
      </c>
      <c r="F123" s="19" t="s">
        <v>25</v>
      </c>
      <c r="G123" s="20" t="s">
        <v>57</v>
      </c>
      <c r="H123" s="19" t="s">
        <v>23</v>
      </c>
      <c r="I123" s="21">
        <v>109081</v>
      </c>
      <c r="J123" s="22">
        <v>0.1</v>
      </c>
      <c r="K123" s="23">
        <v>10908</v>
      </c>
      <c r="L123" s="24"/>
      <c r="M123" s="1">
        <f t="shared" si="1"/>
        <v>0</v>
      </c>
    </row>
    <row r="124" spans="1:13" ht="30">
      <c r="A124" s="24">
        <v>35</v>
      </c>
      <c r="B124" s="15" t="s">
        <v>20</v>
      </c>
      <c r="C124" s="19" t="s">
        <v>363</v>
      </c>
      <c r="D124" s="17" t="s">
        <v>409</v>
      </c>
      <c r="E124" s="18">
        <v>42891</v>
      </c>
      <c r="F124" s="19" t="s">
        <v>25</v>
      </c>
      <c r="G124" s="20" t="s">
        <v>57</v>
      </c>
      <c r="H124" s="19" t="s">
        <v>23</v>
      </c>
      <c r="I124" s="21">
        <v>310365</v>
      </c>
      <c r="J124" s="22">
        <v>0.1</v>
      </c>
      <c r="K124" s="23">
        <v>31037</v>
      </c>
      <c r="L124" s="24"/>
      <c r="M124" s="1">
        <f t="shared" si="1"/>
        <v>0</v>
      </c>
    </row>
    <row r="125" spans="1:13" ht="30">
      <c r="A125" s="24">
        <v>36</v>
      </c>
      <c r="B125" s="15" t="s">
        <v>20</v>
      </c>
      <c r="C125" s="19" t="s">
        <v>363</v>
      </c>
      <c r="D125" s="17" t="s">
        <v>410</v>
      </c>
      <c r="E125" s="18">
        <v>42891</v>
      </c>
      <c r="F125" s="19" t="s">
        <v>25</v>
      </c>
      <c r="G125" s="20" t="s">
        <v>57</v>
      </c>
      <c r="H125" s="19" t="s">
        <v>23</v>
      </c>
      <c r="I125" s="21">
        <v>186361</v>
      </c>
      <c r="J125" s="22">
        <v>0.1</v>
      </c>
      <c r="K125" s="23">
        <v>18636</v>
      </c>
      <c r="L125" s="24"/>
      <c r="M125" s="1">
        <f t="shared" si="1"/>
        <v>0</v>
      </c>
    </row>
    <row r="126" spans="1:13">
      <c r="A126" s="24">
        <v>37</v>
      </c>
      <c r="B126" s="15" t="s">
        <v>49</v>
      </c>
      <c r="C126" s="19" t="s">
        <v>38</v>
      </c>
      <c r="D126" s="17" t="s">
        <v>411</v>
      </c>
      <c r="E126" s="18">
        <v>42891</v>
      </c>
      <c r="F126" s="19" t="s">
        <v>412</v>
      </c>
      <c r="G126" s="20" t="s">
        <v>61</v>
      </c>
      <c r="H126" s="19" t="s">
        <v>55</v>
      </c>
      <c r="I126" s="21">
        <v>2145455</v>
      </c>
      <c r="J126" s="22">
        <v>0.1</v>
      </c>
      <c r="K126" s="23">
        <v>214545</v>
      </c>
      <c r="L126" s="24"/>
      <c r="M126" s="1">
        <f t="shared" si="1"/>
        <v>0</v>
      </c>
    </row>
    <row r="127" spans="1:13">
      <c r="A127" s="24">
        <v>38</v>
      </c>
      <c r="B127" s="15" t="s">
        <v>49</v>
      </c>
      <c r="C127" s="19" t="s">
        <v>367</v>
      </c>
      <c r="D127" s="17" t="s">
        <v>413</v>
      </c>
      <c r="E127" s="18">
        <v>42901</v>
      </c>
      <c r="F127" s="19" t="s">
        <v>50</v>
      </c>
      <c r="G127" s="20" t="s">
        <v>51</v>
      </c>
      <c r="H127" s="19" t="s">
        <v>27</v>
      </c>
      <c r="I127" s="21">
        <v>1001509</v>
      </c>
      <c r="J127" s="22">
        <v>0.1</v>
      </c>
      <c r="K127" s="23">
        <v>100151</v>
      </c>
      <c r="L127" s="24"/>
      <c r="M127" s="1">
        <f t="shared" si="1"/>
        <v>0</v>
      </c>
    </row>
    <row r="128" spans="1:13">
      <c r="A128" s="24">
        <v>39</v>
      </c>
      <c r="B128" s="15" t="s">
        <v>12</v>
      </c>
      <c r="C128" s="19" t="s">
        <v>369</v>
      </c>
      <c r="D128" s="17" t="s">
        <v>414</v>
      </c>
      <c r="E128" s="18">
        <v>42902</v>
      </c>
      <c r="F128" s="19" t="s">
        <v>29</v>
      </c>
      <c r="G128" s="20" t="s">
        <v>30</v>
      </c>
      <c r="H128" s="19" t="s">
        <v>76</v>
      </c>
      <c r="I128" s="21">
        <v>254545</v>
      </c>
      <c r="J128" s="22">
        <v>0.1</v>
      </c>
      <c r="K128" s="23">
        <v>25455</v>
      </c>
      <c r="L128" s="24"/>
      <c r="M128" s="1">
        <f t="shared" si="1"/>
        <v>0</v>
      </c>
    </row>
    <row r="129" spans="1:13" ht="30">
      <c r="A129" s="24">
        <v>40</v>
      </c>
      <c r="B129" s="15" t="s">
        <v>15</v>
      </c>
      <c r="C129" s="19" t="s">
        <v>372</v>
      </c>
      <c r="D129" s="17" t="s">
        <v>415</v>
      </c>
      <c r="E129" s="18">
        <v>42914</v>
      </c>
      <c r="F129" s="19" t="s">
        <v>374</v>
      </c>
      <c r="G129" s="20" t="s">
        <v>375</v>
      </c>
      <c r="H129" s="19" t="s">
        <v>376</v>
      </c>
      <c r="I129" s="21">
        <v>700000</v>
      </c>
      <c r="J129" s="22">
        <v>0.1</v>
      </c>
      <c r="K129" s="23">
        <v>70000</v>
      </c>
      <c r="L129" s="24"/>
      <c r="M129" s="1">
        <f t="shared" si="1"/>
        <v>0</v>
      </c>
    </row>
    <row r="130" spans="1:13" ht="30">
      <c r="A130" s="24">
        <v>41</v>
      </c>
      <c r="B130" s="15" t="s">
        <v>15</v>
      </c>
      <c r="C130" s="19" t="s">
        <v>372</v>
      </c>
      <c r="D130" s="17" t="s">
        <v>416</v>
      </c>
      <c r="E130" s="18">
        <v>42914</v>
      </c>
      <c r="F130" s="19" t="s">
        <v>374</v>
      </c>
      <c r="G130" s="20" t="s">
        <v>375</v>
      </c>
      <c r="H130" s="19" t="s">
        <v>376</v>
      </c>
      <c r="I130" s="21">
        <v>83979</v>
      </c>
      <c r="J130" s="22">
        <v>0.1</v>
      </c>
      <c r="K130" s="23">
        <v>8398</v>
      </c>
      <c r="L130" s="24"/>
      <c r="M130" s="1">
        <f t="shared" si="1"/>
        <v>0</v>
      </c>
    </row>
    <row r="131" spans="1:13" ht="30">
      <c r="A131" s="24">
        <v>42</v>
      </c>
      <c r="B131" s="15" t="s">
        <v>15</v>
      </c>
      <c r="C131" s="19" t="s">
        <v>372</v>
      </c>
      <c r="D131" s="17" t="s">
        <v>417</v>
      </c>
      <c r="E131" s="18">
        <v>42914</v>
      </c>
      <c r="F131" s="19" t="s">
        <v>374</v>
      </c>
      <c r="G131" s="20" t="s">
        <v>375</v>
      </c>
      <c r="H131" s="19" t="s">
        <v>376</v>
      </c>
      <c r="I131" s="21">
        <v>280000</v>
      </c>
      <c r="J131" s="22">
        <v>0.1</v>
      </c>
      <c r="K131" s="23">
        <v>28000</v>
      </c>
      <c r="L131" s="24"/>
      <c r="M131" s="1">
        <f t="shared" si="1"/>
        <v>0</v>
      </c>
    </row>
    <row r="132" spans="1:13" ht="30">
      <c r="A132" s="24">
        <v>43</v>
      </c>
      <c r="B132" s="15" t="s">
        <v>15</v>
      </c>
      <c r="C132" s="19" t="s">
        <v>372</v>
      </c>
      <c r="D132" s="17" t="s">
        <v>418</v>
      </c>
      <c r="E132" s="18">
        <v>42914</v>
      </c>
      <c r="F132" s="19" t="s">
        <v>374</v>
      </c>
      <c r="G132" s="20" t="s">
        <v>375</v>
      </c>
      <c r="H132" s="19" t="s">
        <v>376</v>
      </c>
      <c r="I132" s="21">
        <v>24545</v>
      </c>
      <c r="J132" s="22">
        <v>0.1</v>
      </c>
      <c r="K132" s="23">
        <v>2455</v>
      </c>
      <c r="L132" s="24"/>
      <c r="M132" s="1">
        <f t="shared" si="1"/>
        <v>0</v>
      </c>
    </row>
    <row r="133" spans="1:13" ht="30">
      <c r="A133" s="24">
        <v>44</v>
      </c>
      <c r="B133" s="15" t="s">
        <v>32</v>
      </c>
      <c r="C133" s="19" t="s">
        <v>77</v>
      </c>
      <c r="D133" s="17" t="s">
        <v>419</v>
      </c>
      <c r="E133" s="18">
        <v>42919</v>
      </c>
      <c r="F133" s="30" t="s">
        <v>260</v>
      </c>
      <c r="G133" s="20" t="s">
        <v>33</v>
      </c>
      <c r="H133" s="19" t="s">
        <v>16</v>
      </c>
      <c r="I133" s="21">
        <v>325661</v>
      </c>
      <c r="J133" s="22">
        <v>0.1</v>
      </c>
      <c r="K133" s="23">
        <v>32566</v>
      </c>
      <c r="L133" s="24"/>
      <c r="M133" s="1">
        <f t="shared" si="1"/>
        <v>0</v>
      </c>
    </row>
    <row r="134" spans="1:13">
      <c r="A134" s="24">
        <v>45</v>
      </c>
      <c r="B134" s="15" t="s">
        <v>12</v>
      </c>
      <c r="C134" s="19" t="s">
        <v>369</v>
      </c>
      <c r="D134" s="17" t="s">
        <v>420</v>
      </c>
      <c r="E134" s="18">
        <v>42919</v>
      </c>
      <c r="F134" s="19" t="s">
        <v>29</v>
      </c>
      <c r="G134" s="20" t="s">
        <v>30</v>
      </c>
      <c r="H134" s="19" t="s">
        <v>76</v>
      </c>
      <c r="I134" s="21">
        <v>159091</v>
      </c>
      <c r="J134" s="22">
        <v>0.1</v>
      </c>
      <c r="K134" s="23">
        <v>15909</v>
      </c>
      <c r="L134" s="24"/>
      <c r="M134" s="1">
        <f t="shared" si="1"/>
        <v>0</v>
      </c>
    </row>
    <row r="135" spans="1:13">
      <c r="A135" s="24">
        <v>46</v>
      </c>
      <c r="B135" s="15" t="s">
        <v>12</v>
      </c>
      <c r="C135" s="19" t="s">
        <v>369</v>
      </c>
      <c r="D135" s="17" t="s">
        <v>421</v>
      </c>
      <c r="E135" s="18">
        <v>42920</v>
      </c>
      <c r="F135" s="19" t="s">
        <v>29</v>
      </c>
      <c r="G135" s="20" t="s">
        <v>30</v>
      </c>
      <c r="H135" s="19" t="s">
        <v>76</v>
      </c>
      <c r="I135" s="21">
        <v>127273</v>
      </c>
      <c r="J135" s="22">
        <v>0.1</v>
      </c>
      <c r="K135" s="23">
        <v>12727</v>
      </c>
      <c r="L135" s="24"/>
      <c r="M135" s="1">
        <f t="shared" si="1"/>
        <v>0</v>
      </c>
    </row>
    <row r="136" spans="1:13" ht="30">
      <c r="A136" s="24">
        <v>47</v>
      </c>
      <c r="B136" s="15" t="s">
        <v>28</v>
      </c>
      <c r="C136" s="19" t="s">
        <v>422</v>
      </c>
      <c r="D136" s="17" t="s">
        <v>423</v>
      </c>
      <c r="E136" s="18">
        <v>42920</v>
      </c>
      <c r="F136" s="19" t="s">
        <v>424</v>
      </c>
      <c r="G136" s="20" t="s">
        <v>425</v>
      </c>
      <c r="H136" s="19" t="s">
        <v>106</v>
      </c>
      <c r="I136" s="21">
        <v>389000</v>
      </c>
      <c r="J136" s="22"/>
      <c r="K136" s="23"/>
      <c r="L136" s="24"/>
      <c r="M136" s="1">
        <f t="shared" si="1"/>
        <v>0</v>
      </c>
    </row>
    <row r="137" spans="1:13">
      <c r="A137" s="24">
        <v>48</v>
      </c>
      <c r="B137" s="15" t="s">
        <v>49</v>
      </c>
      <c r="C137" s="19" t="s">
        <v>367</v>
      </c>
      <c r="D137" s="17" t="s">
        <v>426</v>
      </c>
      <c r="E137" s="18">
        <v>42920</v>
      </c>
      <c r="F137" s="19" t="s">
        <v>50</v>
      </c>
      <c r="G137" s="20" t="s">
        <v>51</v>
      </c>
      <c r="H137" s="19" t="s">
        <v>27</v>
      </c>
      <c r="I137" s="21">
        <v>910036</v>
      </c>
      <c r="J137" s="22">
        <v>0.1</v>
      </c>
      <c r="K137" s="23">
        <v>91004</v>
      </c>
      <c r="L137" s="24"/>
      <c r="M137" s="1">
        <f t="shared" si="1"/>
        <v>0</v>
      </c>
    </row>
    <row r="138" spans="1:13" ht="30">
      <c r="A138" s="24">
        <v>49</v>
      </c>
      <c r="B138" s="15" t="s">
        <v>20</v>
      </c>
      <c r="C138" s="19" t="s">
        <v>363</v>
      </c>
      <c r="D138" s="17" t="s">
        <v>427</v>
      </c>
      <c r="E138" s="18">
        <v>42921</v>
      </c>
      <c r="F138" s="19" t="s">
        <v>25</v>
      </c>
      <c r="G138" s="20" t="s">
        <v>57</v>
      </c>
      <c r="H138" s="19" t="s">
        <v>23</v>
      </c>
      <c r="I138" s="21">
        <v>121710</v>
      </c>
      <c r="J138" s="22">
        <v>0.1</v>
      </c>
      <c r="K138" s="23">
        <v>12171</v>
      </c>
      <c r="L138" s="24"/>
      <c r="M138" s="1">
        <f t="shared" si="1"/>
        <v>0</v>
      </c>
    </row>
    <row r="139" spans="1:13" ht="30">
      <c r="A139" s="24">
        <v>50</v>
      </c>
      <c r="B139" s="15" t="s">
        <v>20</v>
      </c>
      <c r="C139" s="19" t="s">
        <v>363</v>
      </c>
      <c r="D139" s="17" t="s">
        <v>428</v>
      </c>
      <c r="E139" s="18">
        <v>42921</v>
      </c>
      <c r="F139" s="19" t="s">
        <v>25</v>
      </c>
      <c r="G139" s="20" t="s">
        <v>57</v>
      </c>
      <c r="H139" s="19" t="s">
        <v>23</v>
      </c>
      <c r="I139" s="21">
        <v>292143</v>
      </c>
      <c r="J139" s="22">
        <v>0.1</v>
      </c>
      <c r="K139" s="23">
        <v>29214</v>
      </c>
      <c r="L139" s="24"/>
      <c r="M139" s="1">
        <f t="shared" si="1"/>
        <v>0</v>
      </c>
    </row>
    <row r="140" spans="1:13" ht="30">
      <c r="A140" s="24">
        <v>51</v>
      </c>
      <c r="B140" s="15" t="s">
        <v>20</v>
      </c>
      <c r="C140" s="19" t="s">
        <v>363</v>
      </c>
      <c r="D140" s="17" t="s">
        <v>429</v>
      </c>
      <c r="E140" s="18">
        <v>42921</v>
      </c>
      <c r="F140" s="19" t="s">
        <v>25</v>
      </c>
      <c r="G140" s="20" t="s">
        <v>57</v>
      </c>
      <c r="H140" s="19" t="s">
        <v>23</v>
      </c>
      <c r="I140" s="21">
        <v>195739</v>
      </c>
      <c r="J140" s="22">
        <v>0.1</v>
      </c>
      <c r="K140" s="23">
        <v>19574</v>
      </c>
      <c r="L140" s="24"/>
      <c r="M140" s="1">
        <f t="shared" si="1"/>
        <v>0</v>
      </c>
    </row>
    <row r="141" spans="1:13" ht="30">
      <c r="A141" s="24">
        <v>52</v>
      </c>
      <c r="B141" s="15" t="s">
        <v>49</v>
      </c>
      <c r="C141" s="19" t="s">
        <v>82</v>
      </c>
      <c r="D141" s="17" t="s">
        <v>430</v>
      </c>
      <c r="E141" s="18">
        <v>42926</v>
      </c>
      <c r="F141" s="19" t="s">
        <v>81</v>
      </c>
      <c r="G141" s="20" t="s">
        <v>21</v>
      </c>
      <c r="H141" s="19" t="s">
        <v>431</v>
      </c>
      <c r="I141" s="21">
        <v>348066</v>
      </c>
      <c r="J141" s="22">
        <v>0.1</v>
      </c>
      <c r="K141" s="23">
        <v>34807</v>
      </c>
      <c r="L141" s="24" t="s">
        <v>26</v>
      </c>
      <c r="M141" s="1">
        <f t="shared" si="1"/>
        <v>0</v>
      </c>
    </row>
    <row r="142" spans="1:13">
      <c r="A142" s="24">
        <v>53</v>
      </c>
      <c r="B142" s="15" t="s">
        <v>49</v>
      </c>
      <c r="C142" s="19" t="s">
        <v>82</v>
      </c>
      <c r="D142" s="17" t="s">
        <v>432</v>
      </c>
      <c r="E142" s="18">
        <v>42926</v>
      </c>
      <c r="F142" s="19" t="s">
        <v>81</v>
      </c>
      <c r="G142" s="20" t="s">
        <v>21</v>
      </c>
      <c r="H142" s="19" t="s">
        <v>433</v>
      </c>
      <c r="I142" s="21">
        <v>424270</v>
      </c>
      <c r="J142" s="22">
        <v>0.1</v>
      </c>
      <c r="K142" s="23">
        <v>42427</v>
      </c>
      <c r="L142" s="24" t="s">
        <v>26</v>
      </c>
      <c r="M142" s="1">
        <f t="shared" ref="M142:M205" si="2">IF(K142&gt;=500000,1,0)</f>
        <v>0</v>
      </c>
    </row>
    <row r="143" spans="1:13" ht="30">
      <c r="A143" s="24">
        <v>54</v>
      </c>
      <c r="B143" s="15" t="s">
        <v>49</v>
      </c>
      <c r="C143" s="19" t="s">
        <v>82</v>
      </c>
      <c r="D143" s="17" t="s">
        <v>434</v>
      </c>
      <c r="E143" s="18">
        <v>42926</v>
      </c>
      <c r="F143" s="19" t="s">
        <v>81</v>
      </c>
      <c r="G143" s="20" t="s">
        <v>21</v>
      </c>
      <c r="H143" s="19" t="s">
        <v>435</v>
      </c>
      <c r="I143" s="21">
        <v>21315045</v>
      </c>
      <c r="J143" s="22">
        <v>0.1</v>
      </c>
      <c r="K143" s="23">
        <v>2131505</v>
      </c>
      <c r="L143" s="24" t="s">
        <v>26</v>
      </c>
      <c r="M143" s="1">
        <f t="shared" si="2"/>
        <v>1</v>
      </c>
    </row>
    <row r="144" spans="1:13" ht="30">
      <c r="A144" s="24">
        <v>55</v>
      </c>
      <c r="B144" s="15" t="s">
        <v>12</v>
      </c>
      <c r="C144" s="19" t="s">
        <v>69</v>
      </c>
      <c r="D144" s="17" t="s">
        <v>436</v>
      </c>
      <c r="E144" s="18">
        <v>42933</v>
      </c>
      <c r="F144" s="19" t="s">
        <v>437</v>
      </c>
      <c r="G144" s="20" t="s">
        <v>438</v>
      </c>
      <c r="H144" s="19" t="s">
        <v>439</v>
      </c>
      <c r="I144" s="21">
        <v>899000</v>
      </c>
      <c r="J144" s="22">
        <v>0.1</v>
      </c>
      <c r="K144" s="23">
        <v>89900</v>
      </c>
      <c r="L144" s="24"/>
      <c r="M144" s="1">
        <f t="shared" si="2"/>
        <v>0</v>
      </c>
    </row>
    <row r="145" spans="1:13">
      <c r="A145" s="24">
        <v>56</v>
      </c>
      <c r="B145" s="15" t="s">
        <v>12</v>
      </c>
      <c r="C145" s="19" t="s">
        <v>369</v>
      </c>
      <c r="D145" s="17" t="s">
        <v>440</v>
      </c>
      <c r="E145" s="18">
        <v>42936</v>
      </c>
      <c r="F145" s="19" t="s">
        <v>29</v>
      </c>
      <c r="G145" s="20" t="s">
        <v>30</v>
      </c>
      <c r="H145" s="19" t="s">
        <v>76</v>
      </c>
      <c r="I145" s="21">
        <v>313636</v>
      </c>
      <c r="J145" s="22">
        <v>0.1</v>
      </c>
      <c r="K145" s="23">
        <v>31364</v>
      </c>
      <c r="L145" s="24"/>
      <c r="M145" s="1">
        <f t="shared" si="2"/>
        <v>0</v>
      </c>
    </row>
    <row r="146" spans="1:13">
      <c r="A146" s="24">
        <v>57</v>
      </c>
      <c r="B146" s="15" t="s">
        <v>62</v>
      </c>
      <c r="C146" s="19" t="s">
        <v>83</v>
      </c>
      <c r="D146" s="17" t="s">
        <v>441</v>
      </c>
      <c r="E146" s="18">
        <v>42939</v>
      </c>
      <c r="F146" s="19" t="s">
        <v>50</v>
      </c>
      <c r="G146" s="20" t="s">
        <v>51</v>
      </c>
      <c r="H146" s="19" t="s">
        <v>27</v>
      </c>
      <c r="I146" s="21">
        <v>910473</v>
      </c>
      <c r="J146" s="22">
        <v>0.1</v>
      </c>
      <c r="K146" s="23">
        <v>91047</v>
      </c>
      <c r="L146" s="24"/>
      <c r="M146" s="1">
        <f t="shared" si="2"/>
        <v>0</v>
      </c>
    </row>
    <row r="147" spans="1:13" ht="30">
      <c r="A147" s="24">
        <v>58</v>
      </c>
      <c r="B147" s="15" t="s">
        <v>15</v>
      </c>
      <c r="C147" s="19" t="s">
        <v>372</v>
      </c>
      <c r="D147" s="17" t="s">
        <v>442</v>
      </c>
      <c r="E147" s="18">
        <v>42947</v>
      </c>
      <c r="F147" s="19" t="s">
        <v>374</v>
      </c>
      <c r="G147" s="20" t="s">
        <v>375</v>
      </c>
      <c r="H147" s="19" t="s">
        <v>376</v>
      </c>
      <c r="I147" s="21">
        <v>280000</v>
      </c>
      <c r="J147" s="22">
        <v>0.1</v>
      </c>
      <c r="K147" s="23">
        <v>28000</v>
      </c>
      <c r="L147" s="24"/>
      <c r="M147" s="1">
        <f t="shared" si="2"/>
        <v>0</v>
      </c>
    </row>
    <row r="148" spans="1:13" ht="30">
      <c r="A148" s="24">
        <v>59</v>
      </c>
      <c r="B148" s="15" t="s">
        <v>15</v>
      </c>
      <c r="C148" s="19" t="s">
        <v>372</v>
      </c>
      <c r="D148" s="17" t="s">
        <v>443</v>
      </c>
      <c r="E148" s="18">
        <v>42947</v>
      </c>
      <c r="F148" s="19" t="s">
        <v>374</v>
      </c>
      <c r="G148" s="20" t="s">
        <v>375</v>
      </c>
      <c r="H148" s="19" t="s">
        <v>376</v>
      </c>
      <c r="I148" s="21">
        <v>24545</v>
      </c>
      <c r="J148" s="22">
        <v>0.1</v>
      </c>
      <c r="K148" s="23">
        <v>2455</v>
      </c>
      <c r="L148" s="24"/>
      <c r="M148" s="1">
        <f t="shared" si="2"/>
        <v>0</v>
      </c>
    </row>
    <row r="149" spans="1:13" ht="30">
      <c r="A149" s="24">
        <v>60</v>
      </c>
      <c r="B149" s="15" t="s">
        <v>15</v>
      </c>
      <c r="C149" s="19" t="s">
        <v>372</v>
      </c>
      <c r="D149" s="17" t="s">
        <v>444</v>
      </c>
      <c r="E149" s="18">
        <v>42947</v>
      </c>
      <c r="F149" s="19" t="s">
        <v>374</v>
      </c>
      <c r="G149" s="20" t="s">
        <v>375</v>
      </c>
      <c r="H149" s="19" t="s">
        <v>376</v>
      </c>
      <c r="I149" s="21">
        <v>700000</v>
      </c>
      <c r="J149" s="22">
        <v>0.1</v>
      </c>
      <c r="K149" s="23">
        <v>70000</v>
      </c>
      <c r="L149" s="24"/>
      <c r="M149" s="1">
        <f t="shared" si="2"/>
        <v>0</v>
      </c>
    </row>
    <row r="150" spans="1:13" ht="30">
      <c r="A150" s="24">
        <v>61</v>
      </c>
      <c r="B150" s="15" t="s">
        <v>15</v>
      </c>
      <c r="C150" s="19" t="s">
        <v>372</v>
      </c>
      <c r="D150" s="17" t="s">
        <v>445</v>
      </c>
      <c r="E150" s="18">
        <v>42947</v>
      </c>
      <c r="F150" s="19" t="s">
        <v>374</v>
      </c>
      <c r="G150" s="20" t="s">
        <v>375</v>
      </c>
      <c r="H150" s="19" t="s">
        <v>376</v>
      </c>
      <c r="I150" s="21">
        <v>89746</v>
      </c>
      <c r="J150" s="22">
        <v>0.1</v>
      </c>
      <c r="K150" s="23">
        <v>8975</v>
      </c>
      <c r="L150" s="24"/>
      <c r="M150" s="1">
        <f t="shared" si="2"/>
        <v>0</v>
      </c>
    </row>
    <row r="151" spans="1:13">
      <c r="A151" s="24">
        <v>62</v>
      </c>
      <c r="B151" s="15" t="s">
        <v>12</v>
      </c>
      <c r="C151" s="19" t="s">
        <v>369</v>
      </c>
      <c r="D151" s="17" t="s">
        <v>446</v>
      </c>
      <c r="E151" s="18">
        <v>42955</v>
      </c>
      <c r="F151" s="19" t="s">
        <v>29</v>
      </c>
      <c r="G151" s="20" t="s">
        <v>30</v>
      </c>
      <c r="H151" s="19" t="s">
        <v>76</v>
      </c>
      <c r="I151" s="21">
        <v>286364</v>
      </c>
      <c r="J151" s="22">
        <v>0.1</v>
      </c>
      <c r="K151" s="23">
        <v>28636</v>
      </c>
      <c r="L151" s="24"/>
      <c r="M151" s="1">
        <f t="shared" si="2"/>
        <v>0</v>
      </c>
    </row>
    <row r="152" spans="1:13" ht="30">
      <c r="A152" s="24">
        <v>63</v>
      </c>
      <c r="B152" s="15" t="s">
        <v>49</v>
      </c>
      <c r="C152" s="19" t="s">
        <v>82</v>
      </c>
      <c r="D152" s="17" t="s">
        <v>447</v>
      </c>
      <c r="E152" s="18">
        <v>42956</v>
      </c>
      <c r="F152" s="19" t="s">
        <v>81</v>
      </c>
      <c r="G152" s="20" t="s">
        <v>21</v>
      </c>
      <c r="H152" s="19" t="s">
        <v>448</v>
      </c>
      <c r="I152" s="21">
        <v>21315045</v>
      </c>
      <c r="J152" s="22">
        <v>0.1</v>
      </c>
      <c r="K152" s="23">
        <v>2131505</v>
      </c>
      <c r="L152" s="24" t="s">
        <v>26</v>
      </c>
      <c r="M152" s="1">
        <f t="shared" si="2"/>
        <v>1</v>
      </c>
    </row>
    <row r="153" spans="1:13" ht="30">
      <c r="A153" s="24">
        <v>64</v>
      </c>
      <c r="B153" s="15" t="s">
        <v>49</v>
      </c>
      <c r="C153" s="19" t="s">
        <v>82</v>
      </c>
      <c r="D153" s="17" t="s">
        <v>449</v>
      </c>
      <c r="E153" s="18">
        <v>42956</v>
      </c>
      <c r="F153" s="19" t="s">
        <v>81</v>
      </c>
      <c r="G153" s="20" t="s">
        <v>21</v>
      </c>
      <c r="H153" s="19" t="s">
        <v>450</v>
      </c>
      <c r="I153" s="21">
        <v>365184</v>
      </c>
      <c r="J153" s="22">
        <v>0.1</v>
      </c>
      <c r="K153" s="23">
        <v>36518</v>
      </c>
      <c r="L153" s="24" t="s">
        <v>26</v>
      </c>
      <c r="M153" s="1">
        <f t="shared" si="2"/>
        <v>0</v>
      </c>
    </row>
    <row r="154" spans="1:13" ht="30">
      <c r="A154" s="24">
        <v>65</v>
      </c>
      <c r="B154" s="15" t="s">
        <v>20</v>
      </c>
      <c r="C154" s="19" t="s">
        <v>363</v>
      </c>
      <c r="D154" s="17" t="s">
        <v>451</v>
      </c>
      <c r="E154" s="18">
        <v>42956</v>
      </c>
      <c r="F154" s="19" t="s">
        <v>25</v>
      </c>
      <c r="G154" s="20" t="s">
        <v>57</v>
      </c>
      <c r="H154" s="19" t="s">
        <v>23</v>
      </c>
      <c r="I154" s="21">
        <v>125939</v>
      </c>
      <c r="J154" s="22">
        <v>0.1</v>
      </c>
      <c r="K154" s="23">
        <v>12594</v>
      </c>
      <c r="L154" s="24"/>
      <c r="M154" s="1">
        <f t="shared" si="2"/>
        <v>0</v>
      </c>
    </row>
    <row r="155" spans="1:13" ht="30">
      <c r="A155" s="24">
        <v>66</v>
      </c>
      <c r="B155" s="15" t="s">
        <v>20</v>
      </c>
      <c r="C155" s="19" t="s">
        <v>363</v>
      </c>
      <c r="D155" s="17" t="s">
        <v>452</v>
      </c>
      <c r="E155" s="18">
        <v>42956</v>
      </c>
      <c r="F155" s="19" t="s">
        <v>25</v>
      </c>
      <c r="G155" s="20" t="s">
        <v>57</v>
      </c>
      <c r="H155" s="19" t="s">
        <v>23</v>
      </c>
      <c r="I155" s="21">
        <v>270427</v>
      </c>
      <c r="J155" s="22">
        <v>0.1</v>
      </c>
      <c r="K155" s="23">
        <v>27043</v>
      </c>
      <c r="L155" s="24"/>
      <c r="M155" s="1">
        <f t="shared" si="2"/>
        <v>0</v>
      </c>
    </row>
    <row r="156" spans="1:13" ht="30">
      <c r="A156" s="24">
        <v>67</v>
      </c>
      <c r="B156" s="15" t="s">
        <v>20</v>
      </c>
      <c r="C156" s="19" t="s">
        <v>363</v>
      </c>
      <c r="D156" s="17" t="s">
        <v>453</v>
      </c>
      <c r="E156" s="18">
        <v>42956</v>
      </c>
      <c r="F156" s="19" t="s">
        <v>25</v>
      </c>
      <c r="G156" s="20" t="s">
        <v>57</v>
      </c>
      <c r="H156" s="19" t="s">
        <v>23</v>
      </c>
      <c r="I156" s="21">
        <v>226296</v>
      </c>
      <c r="J156" s="22">
        <v>0.1</v>
      </c>
      <c r="K156" s="23">
        <v>22630</v>
      </c>
      <c r="L156" s="24"/>
      <c r="M156" s="1">
        <f t="shared" si="2"/>
        <v>0</v>
      </c>
    </row>
    <row r="157" spans="1:13">
      <c r="A157" s="24">
        <v>68</v>
      </c>
      <c r="B157" s="15" t="s">
        <v>62</v>
      </c>
      <c r="C157" s="19" t="s">
        <v>83</v>
      </c>
      <c r="D157" s="17" t="s">
        <v>454</v>
      </c>
      <c r="E157" s="18">
        <v>42964</v>
      </c>
      <c r="F157" s="19" t="s">
        <v>50</v>
      </c>
      <c r="G157" s="20" t="s">
        <v>51</v>
      </c>
      <c r="H157" s="19" t="s">
        <v>27</v>
      </c>
      <c r="I157" s="21">
        <v>910164</v>
      </c>
      <c r="J157" s="22">
        <v>0.1</v>
      </c>
      <c r="K157" s="23">
        <v>91016</v>
      </c>
      <c r="L157" s="24"/>
      <c r="M157" s="1">
        <f t="shared" si="2"/>
        <v>0</v>
      </c>
    </row>
    <row r="158" spans="1:13" ht="30">
      <c r="A158" s="24">
        <v>69</v>
      </c>
      <c r="B158" s="15" t="s">
        <v>15</v>
      </c>
      <c r="C158" s="19" t="s">
        <v>372</v>
      </c>
      <c r="D158" s="17" t="s">
        <v>455</v>
      </c>
      <c r="E158" s="18">
        <v>42976</v>
      </c>
      <c r="F158" s="19" t="s">
        <v>374</v>
      </c>
      <c r="G158" s="20" t="s">
        <v>375</v>
      </c>
      <c r="H158" s="19" t="s">
        <v>376</v>
      </c>
      <c r="I158" s="21">
        <v>700000</v>
      </c>
      <c r="J158" s="22">
        <v>0.1</v>
      </c>
      <c r="K158" s="23">
        <v>70000</v>
      </c>
      <c r="L158" s="24"/>
      <c r="M158" s="1">
        <f t="shared" si="2"/>
        <v>0</v>
      </c>
    </row>
    <row r="159" spans="1:13" ht="30">
      <c r="A159" s="24">
        <v>70</v>
      </c>
      <c r="B159" s="15" t="s">
        <v>15</v>
      </c>
      <c r="C159" s="19" t="s">
        <v>372</v>
      </c>
      <c r="D159" s="17" t="s">
        <v>456</v>
      </c>
      <c r="E159" s="18">
        <v>42976</v>
      </c>
      <c r="F159" s="19" t="s">
        <v>374</v>
      </c>
      <c r="G159" s="20" t="s">
        <v>375</v>
      </c>
      <c r="H159" s="19" t="s">
        <v>376</v>
      </c>
      <c r="I159" s="21">
        <v>80236</v>
      </c>
      <c r="J159" s="22">
        <v>0.1</v>
      </c>
      <c r="K159" s="23">
        <v>8024</v>
      </c>
      <c r="L159" s="24"/>
      <c r="M159" s="1">
        <f t="shared" si="2"/>
        <v>0</v>
      </c>
    </row>
    <row r="160" spans="1:13" ht="30">
      <c r="A160" s="24">
        <v>71</v>
      </c>
      <c r="B160" s="15" t="s">
        <v>15</v>
      </c>
      <c r="C160" s="19" t="s">
        <v>372</v>
      </c>
      <c r="D160" s="17" t="s">
        <v>457</v>
      </c>
      <c r="E160" s="18">
        <v>42976</v>
      </c>
      <c r="F160" s="19" t="s">
        <v>374</v>
      </c>
      <c r="G160" s="20" t="s">
        <v>375</v>
      </c>
      <c r="H160" s="19" t="s">
        <v>376</v>
      </c>
      <c r="I160" s="21">
        <v>280000</v>
      </c>
      <c r="J160" s="22">
        <v>0.1</v>
      </c>
      <c r="K160" s="23">
        <v>28000</v>
      </c>
      <c r="L160" s="24"/>
      <c r="M160" s="1">
        <f t="shared" si="2"/>
        <v>0</v>
      </c>
    </row>
    <row r="161" spans="1:13" ht="30">
      <c r="A161" s="24">
        <v>72</v>
      </c>
      <c r="B161" s="15" t="s">
        <v>15</v>
      </c>
      <c r="C161" s="19" t="s">
        <v>372</v>
      </c>
      <c r="D161" s="17" t="s">
        <v>458</v>
      </c>
      <c r="E161" s="18">
        <v>42976</v>
      </c>
      <c r="F161" s="19" t="s">
        <v>374</v>
      </c>
      <c r="G161" s="20" t="s">
        <v>375</v>
      </c>
      <c r="H161" s="19" t="s">
        <v>376</v>
      </c>
      <c r="I161" s="21">
        <v>24545</v>
      </c>
      <c r="J161" s="22">
        <v>0.1</v>
      </c>
      <c r="K161" s="23">
        <v>2455</v>
      </c>
      <c r="L161" s="24"/>
      <c r="M161" s="1">
        <f t="shared" si="2"/>
        <v>0</v>
      </c>
    </row>
    <row r="162" spans="1:13" ht="30">
      <c r="A162" s="24">
        <v>73</v>
      </c>
      <c r="B162" s="15" t="s">
        <v>32</v>
      </c>
      <c r="C162" s="19" t="s">
        <v>77</v>
      </c>
      <c r="D162" s="17" t="s">
        <v>459</v>
      </c>
      <c r="E162" s="18">
        <v>42982</v>
      </c>
      <c r="F162" s="30" t="s">
        <v>260</v>
      </c>
      <c r="G162" s="20" t="s">
        <v>33</v>
      </c>
      <c r="H162" s="19" t="s">
        <v>16</v>
      </c>
      <c r="I162" s="21">
        <v>377743</v>
      </c>
      <c r="J162" s="22">
        <v>0.1</v>
      </c>
      <c r="K162" s="23">
        <v>37774</v>
      </c>
      <c r="L162" s="24"/>
      <c r="M162" s="1">
        <f t="shared" si="2"/>
        <v>0</v>
      </c>
    </row>
    <row r="163" spans="1:13" ht="30">
      <c r="A163" s="24">
        <v>74</v>
      </c>
      <c r="B163" s="15" t="s">
        <v>20</v>
      </c>
      <c r="C163" s="19" t="s">
        <v>363</v>
      </c>
      <c r="D163" s="17" t="s">
        <v>460</v>
      </c>
      <c r="E163" s="18">
        <v>42984</v>
      </c>
      <c r="F163" s="19" t="s">
        <v>25</v>
      </c>
      <c r="G163" s="20" t="s">
        <v>57</v>
      </c>
      <c r="H163" s="19" t="s">
        <v>23</v>
      </c>
      <c r="I163" s="21">
        <v>96493</v>
      </c>
      <c r="J163" s="22">
        <v>0.1</v>
      </c>
      <c r="K163" s="23">
        <v>9649</v>
      </c>
      <c r="L163" s="24"/>
      <c r="M163" s="1">
        <f t="shared" si="2"/>
        <v>0</v>
      </c>
    </row>
    <row r="164" spans="1:13" ht="30">
      <c r="A164" s="24">
        <v>75</v>
      </c>
      <c r="B164" s="15" t="s">
        <v>20</v>
      </c>
      <c r="C164" s="19" t="s">
        <v>363</v>
      </c>
      <c r="D164" s="17" t="s">
        <v>461</v>
      </c>
      <c r="E164" s="18">
        <v>42984</v>
      </c>
      <c r="F164" s="19" t="s">
        <v>25</v>
      </c>
      <c r="G164" s="20" t="s">
        <v>57</v>
      </c>
      <c r="H164" s="19" t="s">
        <v>23</v>
      </c>
      <c r="I164" s="21">
        <v>155680</v>
      </c>
      <c r="J164" s="22">
        <v>0.1</v>
      </c>
      <c r="K164" s="23">
        <v>15568</v>
      </c>
      <c r="L164" s="24"/>
      <c r="M164" s="1">
        <f t="shared" si="2"/>
        <v>0</v>
      </c>
    </row>
    <row r="165" spans="1:13" ht="30">
      <c r="A165" s="24">
        <v>76</v>
      </c>
      <c r="B165" s="15" t="s">
        <v>20</v>
      </c>
      <c r="C165" s="19" t="s">
        <v>363</v>
      </c>
      <c r="D165" s="17" t="s">
        <v>462</v>
      </c>
      <c r="E165" s="18">
        <v>42984</v>
      </c>
      <c r="F165" s="19" t="s">
        <v>25</v>
      </c>
      <c r="G165" s="20" t="s">
        <v>57</v>
      </c>
      <c r="H165" s="19" t="s">
        <v>23</v>
      </c>
      <c r="I165" s="21">
        <v>255106</v>
      </c>
      <c r="J165" s="22">
        <v>0.1</v>
      </c>
      <c r="K165" s="23">
        <v>25511</v>
      </c>
      <c r="L165" s="24"/>
      <c r="M165" s="1">
        <f t="shared" si="2"/>
        <v>0</v>
      </c>
    </row>
    <row r="166" spans="1:13">
      <c r="A166" s="24">
        <v>77</v>
      </c>
      <c r="B166" s="15" t="s">
        <v>12</v>
      </c>
      <c r="C166" s="19" t="s">
        <v>369</v>
      </c>
      <c r="D166" s="17" t="s">
        <v>463</v>
      </c>
      <c r="E166" s="18">
        <v>42990</v>
      </c>
      <c r="F166" s="19" t="s">
        <v>29</v>
      </c>
      <c r="G166" s="20" t="s">
        <v>30</v>
      </c>
      <c r="H166" s="19" t="s">
        <v>76</v>
      </c>
      <c r="I166" s="21">
        <v>286364</v>
      </c>
      <c r="J166" s="22">
        <v>0.1</v>
      </c>
      <c r="K166" s="23">
        <v>28636</v>
      </c>
      <c r="L166" s="24"/>
      <c r="M166" s="1">
        <f t="shared" si="2"/>
        <v>0</v>
      </c>
    </row>
    <row r="167" spans="1:13" ht="30">
      <c r="A167" s="24">
        <v>78</v>
      </c>
      <c r="B167" s="15" t="s">
        <v>49</v>
      </c>
      <c r="C167" s="19" t="s">
        <v>82</v>
      </c>
      <c r="D167" s="17" t="s">
        <v>464</v>
      </c>
      <c r="E167" s="18">
        <v>42991</v>
      </c>
      <c r="F167" s="19" t="s">
        <v>81</v>
      </c>
      <c r="G167" s="20" t="s">
        <v>21</v>
      </c>
      <c r="H167" s="19" t="s">
        <v>465</v>
      </c>
      <c r="I167" s="21">
        <v>373743</v>
      </c>
      <c r="J167" s="22">
        <v>0.1</v>
      </c>
      <c r="K167" s="23">
        <v>37374</v>
      </c>
      <c r="L167" s="24" t="s">
        <v>26</v>
      </c>
      <c r="M167" s="1">
        <f t="shared" si="2"/>
        <v>0</v>
      </c>
    </row>
    <row r="168" spans="1:13" ht="30">
      <c r="A168" s="24">
        <v>79</v>
      </c>
      <c r="B168" s="15" t="s">
        <v>49</v>
      </c>
      <c r="C168" s="19" t="s">
        <v>82</v>
      </c>
      <c r="D168" s="17" t="s">
        <v>466</v>
      </c>
      <c r="E168" s="18">
        <v>42991</v>
      </c>
      <c r="F168" s="19" t="s">
        <v>81</v>
      </c>
      <c r="G168" s="20" t="s">
        <v>21</v>
      </c>
      <c r="H168" s="19" t="s">
        <v>467</v>
      </c>
      <c r="I168" s="21">
        <v>21315045</v>
      </c>
      <c r="J168" s="22">
        <v>0.1</v>
      </c>
      <c r="K168" s="23">
        <v>2131505</v>
      </c>
      <c r="L168" s="24" t="s">
        <v>26</v>
      </c>
      <c r="M168" s="1">
        <f t="shared" si="2"/>
        <v>1</v>
      </c>
    </row>
    <row r="169" spans="1:13">
      <c r="A169" s="24">
        <v>80</v>
      </c>
      <c r="B169" s="15" t="s">
        <v>20</v>
      </c>
      <c r="C169" s="19" t="s">
        <v>468</v>
      </c>
      <c r="D169" s="17" t="s">
        <v>469</v>
      </c>
      <c r="E169" s="18">
        <v>42996</v>
      </c>
      <c r="F169" s="19" t="s">
        <v>470</v>
      </c>
      <c r="G169" s="20" t="s">
        <v>471</v>
      </c>
      <c r="H169" s="19" t="s">
        <v>472</v>
      </c>
      <c r="I169" s="21">
        <v>1000000</v>
      </c>
      <c r="J169" s="22"/>
      <c r="K169" s="23"/>
      <c r="L169" s="24"/>
      <c r="M169" s="1">
        <f t="shared" si="2"/>
        <v>0</v>
      </c>
    </row>
    <row r="170" spans="1:13" ht="30">
      <c r="A170" s="24">
        <v>81</v>
      </c>
      <c r="B170" s="15" t="s">
        <v>15</v>
      </c>
      <c r="C170" s="19" t="s">
        <v>372</v>
      </c>
      <c r="D170" s="17" t="s">
        <v>473</v>
      </c>
      <c r="E170" s="18">
        <v>43000</v>
      </c>
      <c r="F170" s="19" t="s">
        <v>374</v>
      </c>
      <c r="G170" s="20" t="s">
        <v>375</v>
      </c>
      <c r="H170" s="19" t="s">
        <v>376</v>
      </c>
      <c r="I170" s="21">
        <v>280000</v>
      </c>
      <c r="J170" s="22">
        <v>0.1</v>
      </c>
      <c r="K170" s="23">
        <v>28000</v>
      </c>
      <c r="L170" s="24"/>
      <c r="M170" s="1">
        <f t="shared" si="2"/>
        <v>0</v>
      </c>
    </row>
    <row r="171" spans="1:13" ht="30">
      <c r="A171" s="24">
        <v>82</v>
      </c>
      <c r="B171" s="15" t="s">
        <v>15</v>
      </c>
      <c r="C171" s="19" t="s">
        <v>372</v>
      </c>
      <c r="D171" s="17" t="s">
        <v>474</v>
      </c>
      <c r="E171" s="18">
        <v>43000</v>
      </c>
      <c r="F171" s="19" t="s">
        <v>374</v>
      </c>
      <c r="G171" s="20" t="s">
        <v>375</v>
      </c>
      <c r="H171" s="19" t="s">
        <v>376</v>
      </c>
      <c r="I171" s="21">
        <v>700000</v>
      </c>
      <c r="J171" s="22">
        <v>0.1</v>
      </c>
      <c r="K171" s="23">
        <v>70000</v>
      </c>
      <c r="L171" s="24"/>
      <c r="M171" s="1">
        <f t="shared" si="2"/>
        <v>0</v>
      </c>
    </row>
    <row r="172" spans="1:13" ht="30">
      <c r="A172" s="24">
        <v>83</v>
      </c>
      <c r="B172" s="15" t="s">
        <v>15</v>
      </c>
      <c r="C172" s="19" t="s">
        <v>372</v>
      </c>
      <c r="D172" s="17" t="s">
        <v>475</v>
      </c>
      <c r="E172" s="18">
        <v>43000</v>
      </c>
      <c r="F172" s="19" t="s">
        <v>374</v>
      </c>
      <c r="G172" s="20" t="s">
        <v>375</v>
      </c>
      <c r="H172" s="19" t="s">
        <v>376</v>
      </c>
      <c r="I172" s="21">
        <v>25881</v>
      </c>
      <c r="J172" s="22">
        <v>0.1</v>
      </c>
      <c r="K172" s="23">
        <v>2588</v>
      </c>
      <c r="L172" s="24"/>
      <c r="M172" s="1">
        <f t="shared" si="2"/>
        <v>0</v>
      </c>
    </row>
    <row r="173" spans="1:13" ht="30">
      <c r="A173" s="24">
        <v>84</v>
      </c>
      <c r="B173" s="15" t="s">
        <v>15</v>
      </c>
      <c r="C173" s="19" t="s">
        <v>372</v>
      </c>
      <c r="D173" s="17" t="s">
        <v>476</v>
      </c>
      <c r="E173" s="18">
        <v>43000</v>
      </c>
      <c r="F173" s="19" t="s">
        <v>374</v>
      </c>
      <c r="G173" s="20" t="s">
        <v>375</v>
      </c>
      <c r="H173" s="19" t="s">
        <v>376</v>
      </c>
      <c r="I173" s="21">
        <v>89553</v>
      </c>
      <c r="J173" s="22">
        <v>0.1</v>
      </c>
      <c r="K173" s="23">
        <v>8955</v>
      </c>
      <c r="L173" s="24"/>
      <c r="M173" s="1">
        <f t="shared" si="2"/>
        <v>0</v>
      </c>
    </row>
    <row r="174" spans="1:13">
      <c r="A174" s="24">
        <v>85</v>
      </c>
      <c r="B174" s="15" t="s">
        <v>62</v>
      </c>
      <c r="C174" s="19" t="s">
        <v>83</v>
      </c>
      <c r="D174" s="17" t="s">
        <v>477</v>
      </c>
      <c r="E174" s="18">
        <v>43007</v>
      </c>
      <c r="F174" s="19" t="s">
        <v>50</v>
      </c>
      <c r="G174" s="20" t="s">
        <v>51</v>
      </c>
      <c r="H174" s="19" t="s">
        <v>27</v>
      </c>
      <c r="I174" s="21">
        <v>1000350</v>
      </c>
      <c r="J174" s="22">
        <v>0.1</v>
      </c>
      <c r="K174" s="23">
        <v>100035</v>
      </c>
      <c r="L174" s="24"/>
      <c r="M174" s="1">
        <f t="shared" si="2"/>
        <v>0</v>
      </c>
    </row>
    <row r="175" spans="1:13">
      <c r="A175" s="24">
        <v>86</v>
      </c>
      <c r="B175" s="15" t="s">
        <v>84</v>
      </c>
      <c r="C175" s="19" t="s">
        <v>69</v>
      </c>
      <c r="D175" s="17" t="s">
        <v>478</v>
      </c>
      <c r="E175" s="18">
        <v>43008</v>
      </c>
      <c r="F175" s="38" t="s">
        <v>85</v>
      </c>
      <c r="G175" s="39" t="s">
        <v>86</v>
      </c>
      <c r="H175" s="38" t="s">
        <v>87</v>
      </c>
      <c r="I175" s="40">
        <v>675473</v>
      </c>
      <c r="J175" s="41">
        <v>0.1</v>
      </c>
      <c r="K175" s="42">
        <v>67547</v>
      </c>
      <c r="L175" s="24" t="s">
        <v>26</v>
      </c>
      <c r="M175" s="1">
        <f t="shared" si="2"/>
        <v>0</v>
      </c>
    </row>
    <row r="176" spans="1:13" ht="30">
      <c r="A176" s="24">
        <v>87</v>
      </c>
      <c r="B176" s="15" t="s">
        <v>32</v>
      </c>
      <c r="C176" s="19" t="s">
        <v>77</v>
      </c>
      <c r="D176" s="17" t="s">
        <v>479</v>
      </c>
      <c r="E176" s="18">
        <v>42948</v>
      </c>
      <c r="F176" s="30" t="s">
        <v>260</v>
      </c>
      <c r="G176" s="20" t="s">
        <v>33</v>
      </c>
      <c r="H176" s="19" t="s">
        <v>16</v>
      </c>
      <c r="I176" s="21">
        <v>232597</v>
      </c>
      <c r="J176" s="22">
        <v>0.1</v>
      </c>
      <c r="K176" s="23">
        <v>23260</v>
      </c>
      <c r="L176" s="24"/>
      <c r="M176" s="1">
        <f t="shared" si="2"/>
        <v>0</v>
      </c>
    </row>
    <row r="177" spans="1:13" ht="30">
      <c r="A177" s="24">
        <v>88</v>
      </c>
      <c r="B177" s="15" t="s">
        <v>32</v>
      </c>
      <c r="C177" s="19" t="s">
        <v>77</v>
      </c>
      <c r="D177" s="17" t="s">
        <v>480</v>
      </c>
      <c r="E177" s="18">
        <v>43011</v>
      </c>
      <c r="F177" s="30" t="s">
        <v>260</v>
      </c>
      <c r="G177" s="20" t="s">
        <v>33</v>
      </c>
      <c r="H177" s="19" t="s">
        <v>16</v>
      </c>
      <c r="I177" s="21">
        <v>938900</v>
      </c>
      <c r="J177" s="22">
        <v>0.1</v>
      </c>
      <c r="K177" s="23">
        <v>93890</v>
      </c>
      <c r="L177" s="24"/>
      <c r="M177" s="1">
        <f t="shared" si="2"/>
        <v>0</v>
      </c>
    </row>
    <row r="178" spans="1:13" ht="30">
      <c r="A178" s="24">
        <v>89</v>
      </c>
      <c r="B178" s="15" t="s">
        <v>32</v>
      </c>
      <c r="C178" s="19" t="s">
        <v>77</v>
      </c>
      <c r="D178" s="17" t="s">
        <v>481</v>
      </c>
      <c r="E178" s="18">
        <v>43011</v>
      </c>
      <c r="F178" s="30" t="s">
        <v>260</v>
      </c>
      <c r="G178" s="20" t="s">
        <v>33</v>
      </c>
      <c r="H178" s="19" t="s">
        <v>16</v>
      </c>
      <c r="I178" s="21">
        <v>577521</v>
      </c>
      <c r="J178" s="22"/>
      <c r="K178" s="23"/>
      <c r="L178" s="24"/>
      <c r="M178" s="1">
        <f t="shared" si="2"/>
        <v>0</v>
      </c>
    </row>
    <row r="179" spans="1:13">
      <c r="A179" s="24">
        <v>90</v>
      </c>
      <c r="B179" s="15" t="s">
        <v>12</v>
      </c>
      <c r="C179" s="19" t="s">
        <v>369</v>
      </c>
      <c r="D179" s="17" t="s">
        <v>482</v>
      </c>
      <c r="E179" s="18">
        <v>43012</v>
      </c>
      <c r="F179" s="19" t="s">
        <v>29</v>
      </c>
      <c r="G179" s="20" t="s">
        <v>30</v>
      </c>
      <c r="H179" s="19" t="s">
        <v>76</v>
      </c>
      <c r="I179" s="21">
        <v>345455</v>
      </c>
      <c r="J179" s="22">
        <v>0.1</v>
      </c>
      <c r="K179" s="23">
        <v>34545</v>
      </c>
      <c r="L179" s="24"/>
      <c r="M179" s="1">
        <f t="shared" si="2"/>
        <v>0</v>
      </c>
    </row>
    <row r="180" spans="1:13" ht="30">
      <c r="A180" s="24">
        <v>91</v>
      </c>
      <c r="B180" s="15" t="s">
        <v>20</v>
      </c>
      <c r="C180" s="19" t="s">
        <v>363</v>
      </c>
      <c r="D180" s="17" t="s">
        <v>483</v>
      </c>
      <c r="E180" s="18">
        <v>43014</v>
      </c>
      <c r="F180" s="19" t="s">
        <v>25</v>
      </c>
      <c r="G180" s="20" t="s">
        <v>57</v>
      </c>
      <c r="H180" s="19" t="s">
        <v>23</v>
      </c>
      <c r="I180" s="21">
        <v>242504</v>
      </c>
      <c r="J180" s="22">
        <v>0.1</v>
      </c>
      <c r="K180" s="23">
        <v>24250</v>
      </c>
      <c r="L180" s="24"/>
      <c r="M180" s="1">
        <f t="shared" si="2"/>
        <v>0</v>
      </c>
    </row>
    <row r="181" spans="1:13" ht="30">
      <c r="A181" s="24">
        <v>92</v>
      </c>
      <c r="B181" s="15" t="s">
        <v>20</v>
      </c>
      <c r="C181" s="19" t="s">
        <v>363</v>
      </c>
      <c r="D181" s="17" t="s">
        <v>484</v>
      </c>
      <c r="E181" s="18">
        <v>43014</v>
      </c>
      <c r="F181" s="19" t="s">
        <v>25</v>
      </c>
      <c r="G181" s="20" t="s">
        <v>57</v>
      </c>
      <c r="H181" s="19" t="s">
        <v>23</v>
      </c>
      <c r="I181" s="21">
        <v>279626</v>
      </c>
      <c r="J181" s="22">
        <v>0.1</v>
      </c>
      <c r="K181" s="23">
        <v>27963</v>
      </c>
      <c r="L181" s="24"/>
      <c r="M181" s="1">
        <f t="shared" si="2"/>
        <v>0</v>
      </c>
    </row>
    <row r="182" spans="1:13" ht="30">
      <c r="A182" s="24">
        <v>93</v>
      </c>
      <c r="B182" s="15" t="s">
        <v>20</v>
      </c>
      <c r="C182" s="19" t="s">
        <v>363</v>
      </c>
      <c r="D182" s="17" t="s">
        <v>485</v>
      </c>
      <c r="E182" s="18">
        <v>43014</v>
      </c>
      <c r="F182" s="19" t="s">
        <v>25</v>
      </c>
      <c r="G182" s="20" t="s">
        <v>57</v>
      </c>
      <c r="H182" s="19" t="s">
        <v>23</v>
      </c>
      <c r="I182" s="21">
        <v>85958</v>
      </c>
      <c r="J182" s="22">
        <v>0.1</v>
      </c>
      <c r="K182" s="23">
        <v>8596</v>
      </c>
      <c r="L182" s="24"/>
      <c r="M182" s="1">
        <f t="shared" si="2"/>
        <v>0</v>
      </c>
    </row>
    <row r="183" spans="1:13" ht="30">
      <c r="A183" s="24">
        <v>94</v>
      </c>
      <c r="B183" s="15" t="s">
        <v>49</v>
      </c>
      <c r="C183" s="19" t="s">
        <v>82</v>
      </c>
      <c r="D183" s="17" t="s">
        <v>486</v>
      </c>
      <c r="E183" s="18">
        <v>43017</v>
      </c>
      <c r="F183" s="19" t="s">
        <v>81</v>
      </c>
      <c r="G183" s="20" t="s">
        <v>21</v>
      </c>
      <c r="H183" s="19" t="s">
        <v>487</v>
      </c>
      <c r="I183" s="21">
        <v>21615836</v>
      </c>
      <c r="J183" s="22">
        <v>0.1</v>
      </c>
      <c r="K183" s="23">
        <v>2161584</v>
      </c>
      <c r="L183" s="24" t="s">
        <v>26</v>
      </c>
      <c r="M183" s="1">
        <f t="shared" si="2"/>
        <v>1</v>
      </c>
    </row>
    <row r="184" spans="1:13" ht="30">
      <c r="A184" s="24">
        <v>95</v>
      </c>
      <c r="B184" s="15" t="s">
        <v>49</v>
      </c>
      <c r="C184" s="19" t="s">
        <v>82</v>
      </c>
      <c r="D184" s="17" t="s">
        <v>488</v>
      </c>
      <c r="E184" s="18">
        <v>43017</v>
      </c>
      <c r="F184" s="19" t="s">
        <v>81</v>
      </c>
      <c r="G184" s="20" t="s">
        <v>21</v>
      </c>
      <c r="H184" s="19" t="s">
        <v>489</v>
      </c>
      <c r="I184" s="21">
        <v>669900</v>
      </c>
      <c r="J184" s="22">
        <v>0.1</v>
      </c>
      <c r="K184" s="23">
        <v>66990</v>
      </c>
      <c r="L184" s="24" t="s">
        <v>26</v>
      </c>
      <c r="M184" s="1">
        <f t="shared" si="2"/>
        <v>0</v>
      </c>
    </row>
    <row r="185" spans="1:13" ht="30">
      <c r="A185" s="24">
        <v>96</v>
      </c>
      <c r="B185" s="15" t="s">
        <v>49</v>
      </c>
      <c r="C185" s="19" t="s">
        <v>82</v>
      </c>
      <c r="D185" s="17" t="s">
        <v>490</v>
      </c>
      <c r="E185" s="18">
        <v>43017</v>
      </c>
      <c r="F185" s="19" t="s">
        <v>81</v>
      </c>
      <c r="G185" s="20" t="s">
        <v>21</v>
      </c>
      <c r="H185" s="19" t="s">
        <v>491</v>
      </c>
      <c r="I185" s="21">
        <v>328095</v>
      </c>
      <c r="J185" s="22">
        <v>0.1</v>
      </c>
      <c r="K185" s="23">
        <v>32810</v>
      </c>
      <c r="L185" s="24" t="s">
        <v>26</v>
      </c>
      <c r="M185" s="1">
        <f t="shared" si="2"/>
        <v>0</v>
      </c>
    </row>
    <row r="186" spans="1:13" ht="30">
      <c r="A186" s="24">
        <v>97</v>
      </c>
      <c r="B186" s="15" t="s">
        <v>28</v>
      </c>
      <c r="C186" s="19" t="s">
        <v>492</v>
      </c>
      <c r="D186" s="17" t="s">
        <v>493</v>
      </c>
      <c r="E186" s="18">
        <v>43025</v>
      </c>
      <c r="F186" s="19" t="s">
        <v>52</v>
      </c>
      <c r="G186" s="20" t="s">
        <v>53</v>
      </c>
      <c r="H186" s="19" t="s">
        <v>67</v>
      </c>
      <c r="I186" s="21">
        <v>150000</v>
      </c>
      <c r="J186" s="22"/>
      <c r="K186" s="23"/>
      <c r="L186" s="24"/>
      <c r="M186" s="1">
        <f t="shared" si="2"/>
        <v>0</v>
      </c>
    </row>
    <row r="187" spans="1:13">
      <c r="A187" s="24">
        <v>98</v>
      </c>
      <c r="B187" s="15" t="s">
        <v>62</v>
      </c>
      <c r="C187" s="19" t="s">
        <v>83</v>
      </c>
      <c r="D187" s="17" t="s">
        <v>494</v>
      </c>
      <c r="E187" s="18">
        <v>43027</v>
      </c>
      <c r="F187" s="19" t="s">
        <v>50</v>
      </c>
      <c r="G187" s="20" t="s">
        <v>51</v>
      </c>
      <c r="H187" s="19" t="s">
        <v>495</v>
      </c>
      <c r="I187" s="21">
        <v>1013982</v>
      </c>
      <c r="J187" s="22">
        <v>0.1</v>
      </c>
      <c r="K187" s="23">
        <v>101398</v>
      </c>
      <c r="L187" s="24"/>
      <c r="M187" s="1">
        <f t="shared" si="2"/>
        <v>0</v>
      </c>
    </row>
    <row r="188" spans="1:13" ht="30">
      <c r="A188" s="24">
        <v>99</v>
      </c>
      <c r="B188" s="15" t="s">
        <v>49</v>
      </c>
      <c r="C188" s="19" t="s">
        <v>241</v>
      </c>
      <c r="D188" s="17" t="s">
        <v>496</v>
      </c>
      <c r="E188" s="18">
        <v>43034</v>
      </c>
      <c r="F188" s="19" t="s">
        <v>56</v>
      </c>
      <c r="G188" s="20" t="s">
        <v>88</v>
      </c>
      <c r="H188" s="19" t="s">
        <v>497</v>
      </c>
      <c r="I188" s="21">
        <v>1100000</v>
      </c>
      <c r="J188" s="22"/>
      <c r="K188" s="23"/>
      <c r="L188" s="24" t="s">
        <v>26</v>
      </c>
      <c r="M188" s="1">
        <f t="shared" si="2"/>
        <v>0</v>
      </c>
    </row>
    <row r="189" spans="1:13">
      <c r="A189" s="24">
        <v>100</v>
      </c>
      <c r="B189" s="43" t="s">
        <v>84</v>
      </c>
      <c r="C189" s="38" t="s">
        <v>69</v>
      </c>
      <c r="D189" s="44" t="s">
        <v>498</v>
      </c>
      <c r="E189" s="45">
        <v>43034</v>
      </c>
      <c r="F189" s="38" t="s">
        <v>85</v>
      </c>
      <c r="G189" s="39" t="s">
        <v>86</v>
      </c>
      <c r="H189" s="38" t="s">
        <v>499</v>
      </c>
      <c r="I189" s="40">
        <v>175000</v>
      </c>
      <c r="J189" s="41">
        <v>0.1</v>
      </c>
      <c r="K189" s="42">
        <v>17500</v>
      </c>
      <c r="L189" s="46"/>
      <c r="M189" s="1">
        <f t="shared" si="2"/>
        <v>0</v>
      </c>
    </row>
    <row r="190" spans="1:13" ht="30">
      <c r="A190" s="24">
        <v>101</v>
      </c>
      <c r="B190" s="15" t="s">
        <v>15</v>
      </c>
      <c r="C190" s="19" t="s">
        <v>89</v>
      </c>
      <c r="D190" s="17" t="s">
        <v>500</v>
      </c>
      <c r="E190" s="18">
        <v>43039</v>
      </c>
      <c r="F190" s="19" t="s">
        <v>374</v>
      </c>
      <c r="G190" s="20" t="s">
        <v>375</v>
      </c>
      <c r="H190" s="19" t="s">
        <v>376</v>
      </c>
      <c r="I190" s="21">
        <v>108489</v>
      </c>
      <c r="J190" s="22">
        <v>0.1</v>
      </c>
      <c r="K190" s="23">
        <v>10849</v>
      </c>
      <c r="L190" s="24"/>
      <c r="M190" s="1">
        <f t="shared" si="2"/>
        <v>0</v>
      </c>
    </row>
    <row r="191" spans="1:13" ht="30">
      <c r="A191" s="24">
        <v>102</v>
      </c>
      <c r="B191" s="15" t="s">
        <v>15</v>
      </c>
      <c r="C191" s="19" t="s">
        <v>89</v>
      </c>
      <c r="D191" s="17" t="s">
        <v>501</v>
      </c>
      <c r="E191" s="18">
        <v>43039</v>
      </c>
      <c r="F191" s="19" t="s">
        <v>374</v>
      </c>
      <c r="G191" s="20" t="s">
        <v>375</v>
      </c>
      <c r="H191" s="19" t="s">
        <v>376</v>
      </c>
      <c r="I191" s="21">
        <v>700000</v>
      </c>
      <c r="J191" s="22">
        <v>0.1</v>
      </c>
      <c r="K191" s="23">
        <v>70000</v>
      </c>
      <c r="L191" s="24"/>
      <c r="M191" s="1">
        <f t="shared" si="2"/>
        <v>0</v>
      </c>
    </row>
    <row r="192" spans="1:13" ht="30">
      <c r="A192" s="24">
        <v>103</v>
      </c>
      <c r="B192" s="15" t="s">
        <v>15</v>
      </c>
      <c r="C192" s="19" t="s">
        <v>89</v>
      </c>
      <c r="D192" s="17" t="s">
        <v>502</v>
      </c>
      <c r="E192" s="18">
        <v>43039</v>
      </c>
      <c r="F192" s="19" t="s">
        <v>374</v>
      </c>
      <c r="G192" s="20" t="s">
        <v>375</v>
      </c>
      <c r="H192" s="19" t="s">
        <v>376</v>
      </c>
      <c r="I192" s="21">
        <v>280000</v>
      </c>
      <c r="J192" s="22">
        <v>0.1</v>
      </c>
      <c r="K192" s="23">
        <v>28000</v>
      </c>
      <c r="L192" s="24"/>
      <c r="M192" s="1">
        <f t="shared" si="2"/>
        <v>0</v>
      </c>
    </row>
    <row r="193" spans="1:13" ht="30">
      <c r="A193" s="24">
        <v>104</v>
      </c>
      <c r="B193" s="15" t="s">
        <v>15</v>
      </c>
      <c r="C193" s="19" t="s">
        <v>89</v>
      </c>
      <c r="D193" s="17" t="s">
        <v>503</v>
      </c>
      <c r="E193" s="18">
        <v>43039</v>
      </c>
      <c r="F193" s="19" t="s">
        <v>374</v>
      </c>
      <c r="G193" s="20" t="s">
        <v>375</v>
      </c>
      <c r="H193" s="19" t="s">
        <v>376</v>
      </c>
      <c r="I193" s="21">
        <v>26945</v>
      </c>
      <c r="J193" s="22">
        <v>0.1</v>
      </c>
      <c r="K193" s="23">
        <v>2695</v>
      </c>
      <c r="L193" s="24"/>
      <c r="M193" s="1">
        <f t="shared" si="2"/>
        <v>0</v>
      </c>
    </row>
    <row r="194" spans="1:13">
      <c r="A194" s="24">
        <v>105</v>
      </c>
      <c r="B194" s="15" t="s">
        <v>12</v>
      </c>
      <c r="C194" s="19" t="s">
        <v>369</v>
      </c>
      <c r="D194" s="17" t="s">
        <v>504</v>
      </c>
      <c r="E194" s="18">
        <v>43039</v>
      </c>
      <c r="F194" s="19" t="s">
        <v>29</v>
      </c>
      <c r="G194" s="20" t="s">
        <v>30</v>
      </c>
      <c r="H194" s="19" t="s">
        <v>76</v>
      </c>
      <c r="I194" s="21">
        <v>286364</v>
      </c>
      <c r="J194" s="22">
        <v>0.1</v>
      </c>
      <c r="K194" s="23">
        <v>28636</v>
      </c>
      <c r="L194" s="24"/>
      <c r="M194" s="1">
        <f t="shared" si="2"/>
        <v>0</v>
      </c>
    </row>
    <row r="195" spans="1:13" ht="30">
      <c r="A195" s="24">
        <v>106</v>
      </c>
      <c r="B195" s="15" t="s">
        <v>32</v>
      </c>
      <c r="C195" s="19" t="s">
        <v>77</v>
      </c>
      <c r="D195" s="17" t="s">
        <v>505</v>
      </c>
      <c r="E195" s="18">
        <v>43041</v>
      </c>
      <c r="F195" s="30" t="s">
        <v>260</v>
      </c>
      <c r="G195" s="20" t="s">
        <v>33</v>
      </c>
      <c r="H195" s="19" t="s">
        <v>16</v>
      </c>
      <c r="I195" s="21">
        <v>287172</v>
      </c>
      <c r="J195" s="22">
        <v>0.1</v>
      </c>
      <c r="K195" s="23">
        <v>28717</v>
      </c>
      <c r="L195" s="24"/>
      <c r="M195" s="1">
        <f t="shared" si="2"/>
        <v>0</v>
      </c>
    </row>
    <row r="196" spans="1:13" ht="30">
      <c r="A196" s="24">
        <v>107</v>
      </c>
      <c r="B196" s="15" t="s">
        <v>20</v>
      </c>
      <c r="C196" s="19" t="s">
        <v>90</v>
      </c>
      <c r="D196" s="17" t="s">
        <v>506</v>
      </c>
      <c r="E196" s="18">
        <v>43047</v>
      </c>
      <c r="F196" s="19" t="s">
        <v>25</v>
      </c>
      <c r="G196" s="20" t="s">
        <v>57</v>
      </c>
      <c r="H196" s="19" t="s">
        <v>23</v>
      </c>
      <c r="I196" s="21">
        <v>234835</v>
      </c>
      <c r="J196" s="22">
        <v>0.1</v>
      </c>
      <c r="K196" s="23">
        <v>23484</v>
      </c>
      <c r="L196" s="24"/>
      <c r="M196" s="1">
        <f t="shared" si="2"/>
        <v>0</v>
      </c>
    </row>
    <row r="197" spans="1:13" ht="30">
      <c r="A197" s="24">
        <v>108</v>
      </c>
      <c r="B197" s="15" t="s">
        <v>20</v>
      </c>
      <c r="C197" s="19" t="s">
        <v>90</v>
      </c>
      <c r="D197" s="17" t="s">
        <v>507</v>
      </c>
      <c r="E197" s="18">
        <v>43047</v>
      </c>
      <c r="F197" s="19" t="s">
        <v>25</v>
      </c>
      <c r="G197" s="20" t="s">
        <v>57</v>
      </c>
      <c r="H197" s="19" t="s">
        <v>23</v>
      </c>
      <c r="I197" s="21">
        <v>128938</v>
      </c>
      <c r="J197" s="22">
        <v>0.1</v>
      </c>
      <c r="K197" s="23">
        <v>12894</v>
      </c>
      <c r="L197" s="24"/>
      <c r="M197" s="1">
        <f t="shared" si="2"/>
        <v>0</v>
      </c>
    </row>
    <row r="198" spans="1:13" ht="30">
      <c r="A198" s="24">
        <v>109</v>
      </c>
      <c r="B198" s="15" t="s">
        <v>20</v>
      </c>
      <c r="C198" s="19" t="s">
        <v>90</v>
      </c>
      <c r="D198" s="17" t="s">
        <v>508</v>
      </c>
      <c r="E198" s="18">
        <v>43047</v>
      </c>
      <c r="F198" s="19" t="s">
        <v>25</v>
      </c>
      <c r="G198" s="20" t="s">
        <v>57</v>
      </c>
      <c r="H198" s="19" t="s">
        <v>23</v>
      </c>
      <c r="I198" s="21">
        <v>272137</v>
      </c>
      <c r="J198" s="22">
        <v>0.1</v>
      </c>
      <c r="K198" s="23">
        <v>27214</v>
      </c>
      <c r="L198" s="24"/>
      <c r="M198" s="1">
        <f t="shared" si="2"/>
        <v>0</v>
      </c>
    </row>
    <row r="199" spans="1:13" ht="30">
      <c r="A199" s="24">
        <v>110</v>
      </c>
      <c r="B199" s="15" t="s">
        <v>49</v>
      </c>
      <c r="C199" s="19" t="s">
        <v>82</v>
      </c>
      <c r="D199" s="17" t="s">
        <v>509</v>
      </c>
      <c r="E199" s="18">
        <v>43049</v>
      </c>
      <c r="F199" s="19" t="s">
        <v>81</v>
      </c>
      <c r="G199" s="20" t="s">
        <v>21</v>
      </c>
      <c r="H199" s="19" t="s">
        <v>510</v>
      </c>
      <c r="I199" s="21">
        <v>21615836</v>
      </c>
      <c r="J199" s="22">
        <v>0.1</v>
      </c>
      <c r="K199" s="23">
        <v>2161584</v>
      </c>
      <c r="L199" s="24" t="s">
        <v>26</v>
      </c>
      <c r="M199" s="1">
        <f t="shared" si="2"/>
        <v>1</v>
      </c>
    </row>
    <row r="200" spans="1:13" ht="30">
      <c r="A200" s="24">
        <v>111</v>
      </c>
      <c r="B200" s="15" t="s">
        <v>49</v>
      </c>
      <c r="C200" s="19" t="s">
        <v>82</v>
      </c>
      <c r="D200" s="17" t="s">
        <v>511</v>
      </c>
      <c r="E200" s="18">
        <v>43049</v>
      </c>
      <c r="F200" s="19" t="s">
        <v>81</v>
      </c>
      <c r="G200" s="20" t="s">
        <v>21</v>
      </c>
      <c r="H200" s="19" t="s">
        <v>512</v>
      </c>
      <c r="I200" s="21">
        <v>362331</v>
      </c>
      <c r="J200" s="22">
        <v>0.1</v>
      </c>
      <c r="K200" s="23">
        <v>36233</v>
      </c>
      <c r="L200" s="24" t="s">
        <v>26</v>
      </c>
      <c r="M200" s="1">
        <f t="shared" si="2"/>
        <v>0</v>
      </c>
    </row>
    <row r="201" spans="1:13">
      <c r="A201" s="24">
        <v>112</v>
      </c>
      <c r="B201" s="15" t="s">
        <v>62</v>
      </c>
      <c r="C201" s="19" t="s">
        <v>83</v>
      </c>
      <c r="D201" s="17" t="s">
        <v>513</v>
      </c>
      <c r="E201" s="18">
        <v>43050</v>
      </c>
      <c r="F201" s="19" t="s">
        <v>50</v>
      </c>
      <c r="G201" s="20" t="s">
        <v>51</v>
      </c>
      <c r="H201" s="19" t="s">
        <v>27</v>
      </c>
      <c r="I201" s="21">
        <v>1001945</v>
      </c>
      <c r="J201" s="22">
        <v>0.1</v>
      </c>
      <c r="K201" s="23">
        <v>100195</v>
      </c>
      <c r="L201" s="24"/>
      <c r="M201" s="1">
        <f t="shared" si="2"/>
        <v>0</v>
      </c>
    </row>
    <row r="202" spans="1:13" ht="30">
      <c r="A202" s="24">
        <v>113</v>
      </c>
      <c r="B202" s="15" t="s">
        <v>28</v>
      </c>
      <c r="C202" s="19" t="s">
        <v>514</v>
      </c>
      <c r="D202" s="17" t="s">
        <v>515</v>
      </c>
      <c r="E202" s="18">
        <v>43051</v>
      </c>
      <c r="F202" s="19" t="s">
        <v>516</v>
      </c>
      <c r="G202" s="20" t="s">
        <v>517</v>
      </c>
      <c r="H202" s="19" t="s">
        <v>518</v>
      </c>
      <c r="I202" s="21">
        <v>2000000</v>
      </c>
      <c r="J202" s="22"/>
      <c r="K202" s="23"/>
      <c r="L202" s="24"/>
      <c r="M202" s="1">
        <f t="shared" si="2"/>
        <v>0</v>
      </c>
    </row>
    <row r="203" spans="1:13" ht="30">
      <c r="A203" s="24">
        <v>114</v>
      </c>
      <c r="B203" s="15" t="s">
        <v>15</v>
      </c>
      <c r="C203" s="19" t="s">
        <v>89</v>
      </c>
      <c r="D203" s="17" t="s">
        <v>519</v>
      </c>
      <c r="E203" s="18">
        <v>43060</v>
      </c>
      <c r="F203" s="19" t="s">
        <v>374</v>
      </c>
      <c r="G203" s="20" t="s">
        <v>520</v>
      </c>
      <c r="H203" s="19" t="s">
        <v>376</v>
      </c>
      <c r="I203" s="21">
        <v>74326</v>
      </c>
      <c r="J203" s="22">
        <v>0.1</v>
      </c>
      <c r="K203" s="23">
        <v>7433</v>
      </c>
      <c r="L203" s="24"/>
      <c r="M203" s="1">
        <f t="shared" si="2"/>
        <v>0</v>
      </c>
    </row>
    <row r="204" spans="1:13" ht="30">
      <c r="A204" s="24">
        <v>115</v>
      </c>
      <c r="B204" s="15" t="s">
        <v>15</v>
      </c>
      <c r="C204" s="19" t="s">
        <v>89</v>
      </c>
      <c r="D204" s="17" t="s">
        <v>521</v>
      </c>
      <c r="E204" s="18">
        <v>43060</v>
      </c>
      <c r="F204" s="19" t="s">
        <v>374</v>
      </c>
      <c r="G204" s="20" t="s">
        <v>520</v>
      </c>
      <c r="H204" s="19" t="s">
        <v>376</v>
      </c>
      <c r="I204" s="21">
        <v>700000</v>
      </c>
      <c r="J204" s="22">
        <v>0.1</v>
      </c>
      <c r="K204" s="23">
        <v>70000</v>
      </c>
      <c r="L204" s="24"/>
      <c r="M204" s="1">
        <f t="shared" si="2"/>
        <v>0</v>
      </c>
    </row>
    <row r="205" spans="1:13">
      <c r="A205" s="24">
        <v>116</v>
      </c>
      <c r="B205" s="15" t="s">
        <v>12</v>
      </c>
      <c r="C205" s="19" t="s">
        <v>91</v>
      </c>
      <c r="D205" s="17" t="s">
        <v>522</v>
      </c>
      <c r="E205" s="18">
        <v>43061</v>
      </c>
      <c r="F205" s="19" t="s">
        <v>29</v>
      </c>
      <c r="G205" s="20" t="s">
        <v>30</v>
      </c>
      <c r="H205" s="19" t="s">
        <v>76</v>
      </c>
      <c r="I205" s="21">
        <v>318182</v>
      </c>
      <c r="J205" s="22">
        <v>0.1</v>
      </c>
      <c r="K205" s="23">
        <v>31818</v>
      </c>
      <c r="L205" s="24"/>
      <c r="M205" s="1">
        <f t="shared" si="2"/>
        <v>0</v>
      </c>
    </row>
    <row r="206" spans="1:13">
      <c r="A206" s="24">
        <v>117</v>
      </c>
      <c r="B206" s="15" t="s">
        <v>84</v>
      </c>
      <c r="C206" s="19" t="s">
        <v>69</v>
      </c>
      <c r="D206" s="17" t="s">
        <v>523</v>
      </c>
      <c r="E206" s="18">
        <v>43061</v>
      </c>
      <c r="F206" s="38" t="s">
        <v>85</v>
      </c>
      <c r="G206" s="39" t="s">
        <v>86</v>
      </c>
      <c r="H206" s="38" t="s">
        <v>87</v>
      </c>
      <c r="I206" s="40">
        <v>695118</v>
      </c>
      <c r="J206" s="41">
        <v>0.1</v>
      </c>
      <c r="K206" s="42">
        <v>69512</v>
      </c>
      <c r="L206" s="24" t="s">
        <v>26</v>
      </c>
      <c r="M206" s="1">
        <f t="shared" ref="M206:M269" si="3">IF(K206&gt;=500000,1,0)</f>
        <v>0</v>
      </c>
    </row>
    <row r="207" spans="1:13" ht="30">
      <c r="A207" s="24">
        <v>118</v>
      </c>
      <c r="B207" s="15" t="s">
        <v>15</v>
      </c>
      <c r="C207" s="19" t="s">
        <v>89</v>
      </c>
      <c r="D207" s="17" t="s">
        <v>524</v>
      </c>
      <c r="E207" s="18">
        <v>43069</v>
      </c>
      <c r="F207" s="19" t="s">
        <v>374</v>
      </c>
      <c r="G207" s="20" t="s">
        <v>520</v>
      </c>
      <c r="H207" s="19" t="s">
        <v>376</v>
      </c>
      <c r="I207" s="21">
        <v>24945</v>
      </c>
      <c r="J207" s="22">
        <v>0.1</v>
      </c>
      <c r="K207" s="23">
        <v>2495</v>
      </c>
      <c r="L207" s="24"/>
      <c r="M207" s="1">
        <f t="shared" si="3"/>
        <v>0</v>
      </c>
    </row>
    <row r="208" spans="1:13" ht="30">
      <c r="A208" s="24">
        <v>119</v>
      </c>
      <c r="B208" s="15" t="s">
        <v>15</v>
      </c>
      <c r="C208" s="19" t="s">
        <v>89</v>
      </c>
      <c r="D208" s="17" t="s">
        <v>525</v>
      </c>
      <c r="E208" s="18">
        <v>43069</v>
      </c>
      <c r="F208" s="19" t="s">
        <v>374</v>
      </c>
      <c r="G208" s="20" t="s">
        <v>520</v>
      </c>
      <c r="H208" s="19" t="s">
        <v>376</v>
      </c>
      <c r="I208" s="21">
        <v>280000</v>
      </c>
      <c r="J208" s="22">
        <v>0.1</v>
      </c>
      <c r="K208" s="23">
        <v>28000</v>
      </c>
      <c r="L208" s="24"/>
      <c r="M208" s="1">
        <f t="shared" si="3"/>
        <v>0</v>
      </c>
    </row>
    <row r="209" spans="1:13">
      <c r="A209" s="24">
        <v>120</v>
      </c>
      <c r="B209" s="15" t="s">
        <v>20</v>
      </c>
      <c r="C209" s="19" t="s">
        <v>468</v>
      </c>
      <c r="D209" s="17" t="s">
        <v>526</v>
      </c>
      <c r="E209" s="18">
        <v>43069</v>
      </c>
      <c r="F209" s="19" t="s">
        <v>470</v>
      </c>
      <c r="G209" s="20" t="s">
        <v>471</v>
      </c>
      <c r="H209" s="19" t="s">
        <v>472</v>
      </c>
      <c r="I209" s="21">
        <v>1000000</v>
      </c>
      <c r="J209" s="22"/>
      <c r="K209" s="23"/>
      <c r="L209" s="24"/>
      <c r="M209" s="1">
        <f t="shared" si="3"/>
        <v>0</v>
      </c>
    </row>
    <row r="210" spans="1:13" ht="30">
      <c r="A210" s="24">
        <v>121</v>
      </c>
      <c r="B210" s="15" t="s">
        <v>32</v>
      </c>
      <c r="C210" s="19" t="s">
        <v>77</v>
      </c>
      <c r="D210" s="17" t="s">
        <v>527</v>
      </c>
      <c r="E210" s="18">
        <v>43071</v>
      </c>
      <c r="F210" s="30" t="s">
        <v>260</v>
      </c>
      <c r="G210" s="20" t="s">
        <v>33</v>
      </c>
      <c r="H210" s="19" t="s">
        <v>16</v>
      </c>
      <c r="I210" s="21">
        <v>377216</v>
      </c>
      <c r="J210" s="22">
        <v>0.1</v>
      </c>
      <c r="K210" s="23">
        <v>37722</v>
      </c>
      <c r="L210" s="24"/>
      <c r="M210" s="1">
        <f t="shared" si="3"/>
        <v>0</v>
      </c>
    </row>
    <row r="211" spans="1:13" ht="30">
      <c r="A211" s="24">
        <v>122</v>
      </c>
      <c r="B211" s="15" t="s">
        <v>20</v>
      </c>
      <c r="C211" s="19" t="s">
        <v>90</v>
      </c>
      <c r="D211" s="17" t="s">
        <v>528</v>
      </c>
      <c r="E211" s="18">
        <v>43073</v>
      </c>
      <c r="F211" s="19" t="s">
        <v>25</v>
      </c>
      <c r="G211" s="20" t="s">
        <v>57</v>
      </c>
      <c r="H211" s="19" t="s">
        <v>23</v>
      </c>
      <c r="I211" s="21">
        <v>73570</v>
      </c>
      <c r="J211" s="22">
        <v>0.1</v>
      </c>
      <c r="K211" s="23">
        <v>7357</v>
      </c>
      <c r="L211" s="24"/>
      <c r="M211" s="1">
        <f t="shared" si="3"/>
        <v>0</v>
      </c>
    </row>
    <row r="212" spans="1:13" ht="30">
      <c r="A212" s="24">
        <v>123</v>
      </c>
      <c r="B212" s="15" t="s">
        <v>20</v>
      </c>
      <c r="C212" s="19" t="s">
        <v>90</v>
      </c>
      <c r="D212" s="17" t="s">
        <v>529</v>
      </c>
      <c r="E212" s="18">
        <v>43073</v>
      </c>
      <c r="F212" s="19" t="s">
        <v>25</v>
      </c>
      <c r="G212" s="20" t="s">
        <v>57</v>
      </c>
      <c r="H212" s="19" t="s">
        <v>23</v>
      </c>
      <c r="I212" s="21">
        <v>298998</v>
      </c>
      <c r="J212" s="22">
        <v>0.1</v>
      </c>
      <c r="K212" s="23">
        <v>29900</v>
      </c>
      <c r="L212" s="24"/>
      <c r="M212" s="1">
        <f t="shared" si="3"/>
        <v>0</v>
      </c>
    </row>
    <row r="213" spans="1:13" ht="30">
      <c r="A213" s="24">
        <v>124</v>
      </c>
      <c r="B213" s="15" t="s">
        <v>20</v>
      </c>
      <c r="C213" s="19" t="s">
        <v>90</v>
      </c>
      <c r="D213" s="17" t="s">
        <v>530</v>
      </c>
      <c r="E213" s="18">
        <v>43073</v>
      </c>
      <c r="F213" s="19" t="s">
        <v>25</v>
      </c>
      <c r="G213" s="20" t="s">
        <v>57</v>
      </c>
      <c r="H213" s="19" t="s">
        <v>23</v>
      </c>
      <c r="I213" s="21">
        <v>279453</v>
      </c>
      <c r="J213" s="22">
        <v>0.1</v>
      </c>
      <c r="K213" s="23">
        <v>27945</v>
      </c>
      <c r="L213" s="24"/>
      <c r="M213" s="1">
        <f t="shared" si="3"/>
        <v>0</v>
      </c>
    </row>
    <row r="214" spans="1:13">
      <c r="A214" s="24">
        <v>125</v>
      </c>
      <c r="B214" s="15" t="s">
        <v>62</v>
      </c>
      <c r="C214" s="19" t="s">
        <v>83</v>
      </c>
      <c r="D214" s="17" t="s">
        <v>531</v>
      </c>
      <c r="E214" s="18">
        <v>43073</v>
      </c>
      <c r="F214" s="19" t="s">
        <v>50</v>
      </c>
      <c r="G214" s="20" t="s">
        <v>51</v>
      </c>
      <c r="H214" s="19" t="s">
        <v>27</v>
      </c>
      <c r="I214" s="21">
        <v>909140</v>
      </c>
      <c r="J214" s="22">
        <v>0.1</v>
      </c>
      <c r="K214" s="23">
        <v>90914</v>
      </c>
      <c r="L214" s="24"/>
      <c r="M214" s="1">
        <f t="shared" si="3"/>
        <v>0</v>
      </c>
    </row>
    <row r="215" spans="1:13" ht="30">
      <c r="A215" s="24">
        <v>126</v>
      </c>
      <c r="B215" s="15" t="s">
        <v>49</v>
      </c>
      <c r="C215" s="19" t="s">
        <v>82</v>
      </c>
      <c r="D215" s="17" t="s">
        <v>532</v>
      </c>
      <c r="E215" s="18">
        <v>43080</v>
      </c>
      <c r="F215" s="19" t="s">
        <v>81</v>
      </c>
      <c r="G215" s="20" t="s">
        <v>21</v>
      </c>
      <c r="H215" s="19" t="s">
        <v>533</v>
      </c>
      <c r="I215" s="21">
        <v>21615836</v>
      </c>
      <c r="J215" s="22">
        <v>0.1</v>
      </c>
      <c r="K215" s="23">
        <v>2161584</v>
      </c>
      <c r="L215" s="24" t="s">
        <v>26</v>
      </c>
      <c r="M215" s="1">
        <f t="shared" si="3"/>
        <v>1</v>
      </c>
    </row>
    <row r="216" spans="1:13" ht="30">
      <c r="A216" s="24">
        <v>127</v>
      </c>
      <c r="B216" s="15" t="s">
        <v>49</v>
      </c>
      <c r="C216" s="19" t="s">
        <v>82</v>
      </c>
      <c r="D216" s="17" t="s">
        <v>534</v>
      </c>
      <c r="E216" s="18">
        <v>43080</v>
      </c>
      <c r="F216" s="19" t="s">
        <v>81</v>
      </c>
      <c r="G216" s="20" t="s">
        <v>21</v>
      </c>
      <c r="H216" s="19" t="s">
        <v>535</v>
      </c>
      <c r="I216" s="21">
        <v>348066</v>
      </c>
      <c r="J216" s="22">
        <v>0.1</v>
      </c>
      <c r="K216" s="23">
        <v>34807</v>
      </c>
      <c r="L216" s="24" t="s">
        <v>26</v>
      </c>
      <c r="M216" s="1">
        <f t="shared" si="3"/>
        <v>0</v>
      </c>
    </row>
    <row r="217" spans="1:13">
      <c r="A217" s="104">
        <v>128</v>
      </c>
      <c r="B217" s="104" t="s">
        <v>12</v>
      </c>
      <c r="C217" s="106" t="s">
        <v>536</v>
      </c>
      <c r="D217" s="108" t="s">
        <v>537</v>
      </c>
      <c r="E217" s="110">
        <v>43080</v>
      </c>
      <c r="F217" s="112" t="s">
        <v>538</v>
      </c>
      <c r="G217" s="116" t="s">
        <v>539</v>
      </c>
      <c r="H217" s="112" t="s">
        <v>540</v>
      </c>
      <c r="I217" s="21">
        <f>10282455</f>
        <v>10282455</v>
      </c>
      <c r="J217" s="22">
        <v>0.1</v>
      </c>
      <c r="K217" s="23">
        <v>1028245</v>
      </c>
      <c r="L217" s="104" t="s">
        <v>26</v>
      </c>
      <c r="M217" s="1">
        <f t="shared" si="3"/>
        <v>1</v>
      </c>
    </row>
    <row r="218" spans="1:13">
      <c r="A218" s="105"/>
      <c r="B218" s="105"/>
      <c r="C218" s="107"/>
      <c r="D218" s="109"/>
      <c r="E218" s="111"/>
      <c r="F218" s="113"/>
      <c r="G218" s="117"/>
      <c r="H218" s="113"/>
      <c r="I218" s="21">
        <v>50000</v>
      </c>
      <c r="J218" s="22"/>
      <c r="K218" s="23"/>
      <c r="L218" s="105"/>
      <c r="M218" s="1">
        <f t="shared" si="3"/>
        <v>0</v>
      </c>
    </row>
    <row r="219" spans="1:13">
      <c r="A219" s="24">
        <v>129</v>
      </c>
      <c r="B219" s="15" t="s">
        <v>12</v>
      </c>
      <c r="C219" s="19" t="s">
        <v>91</v>
      </c>
      <c r="D219" s="17" t="s">
        <v>541</v>
      </c>
      <c r="E219" s="18">
        <v>43087</v>
      </c>
      <c r="F219" s="19" t="s">
        <v>29</v>
      </c>
      <c r="G219" s="20" t="s">
        <v>30</v>
      </c>
      <c r="H219" s="19" t="s">
        <v>76</v>
      </c>
      <c r="I219" s="21">
        <v>218182</v>
      </c>
      <c r="J219" s="22">
        <v>0.1</v>
      </c>
      <c r="K219" s="23">
        <v>21818</v>
      </c>
      <c r="L219" s="24"/>
      <c r="M219" s="1">
        <f t="shared" si="3"/>
        <v>0</v>
      </c>
    </row>
    <row r="220" spans="1:13">
      <c r="A220" s="24">
        <v>130</v>
      </c>
      <c r="B220" s="15" t="s">
        <v>62</v>
      </c>
      <c r="C220" s="19" t="s">
        <v>83</v>
      </c>
      <c r="D220" s="17" t="s">
        <v>542</v>
      </c>
      <c r="E220" s="18">
        <v>43092</v>
      </c>
      <c r="F220" s="19" t="s">
        <v>50</v>
      </c>
      <c r="G220" s="20" t="s">
        <v>51</v>
      </c>
      <c r="H220" s="19" t="s">
        <v>27</v>
      </c>
      <c r="I220" s="21">
        <v>909140</v>
      </c>
      <c r="J220" s="22">
        <v>0.1</v>
      </c>
      <c r="K220" s="23">
        <v>90914</v>
      </c>
      <c r="L220" s="24"/>
      <c r="M220" s="1">
        <f t="shared" si="3"/>
        <v>0</v>
      </c>
    </row>
    <row r="221" spans="1:13" ht="30">
      <c r="A221" s="24">
        <v>131</v>
      </c>
      <c r="B221" s="15" t="s">
        <v>49</v>
      </c>
      <c r="C221" s="19" t="s">
        <v>82</v>
      </c>
      <c r="D221" s="17" t="s">
        <v>543</v>
      </c>
      <c r="E221" s="18">
        <v>43094</v>
      </c>
      <c r="F221" s="19" t="s">
        <v>81</v>
      </c>
      <c r="G221" s="20" t="s">
        <v>21</v>
      </c>
      <c r="H221" s="19" t="s">
        <v>544</v>
      </c>
      <c r="I221" s="21">
        <v>350919</v>
      </c>
      <c r="J221" s="22">
        <v>0.1</v>
      </c>
      <c r="K221" s="23">
        <v>35092</v>
      </c>
      <c r="L221" s="24" t="s">
        <v>26</v>
      </c>
      <c r="M221" s="1">
        <f t="shared" si="3"/>
        <v>0</v>
      </c>
    </row>
    <row r="222" spans="1:13" ht="30">
      <c r="A222" s="24">
        <v>132</v>
      </c>
      <c r="B222" s="15" t="s">
        <v>49</v>
      </c>
      <c r="C222" s="19" t="s">
        <v>82</v>
      </c>
      <c r="D222" s="17" t="s">
        <v>545</v>
      </c>
      <c r="E222" s="18">
        <v>43094</v>
      </c>
      <c r="F222" s="19" t="s">
        <v>81</v>
      </c>
      <c r="G222" s="20" t="s">
        <v>21</v>
      </c>
      <c r="H222" s="19" t="s">
        <v>546</v>
      </c>
      <c r="I222" s="21">
        <v>651292</v>
      </c>
      <c r="J222" s="22">
        <v>0.1</v>
      </c>
      <c r="K222" s="23">
        <v>65129</v>
      </c>
      <c r="L222" s="24" t="s">
        <v>26</v>
      </c>
      <c r="M222" s="1">
        <f t="shared" si="3"/>
        <v>0</v>
      </c>
    </row>
    <row r="223" spans="1:13" ht="30">
      <c r="A223" s="24">
        <v>133</v>
      </c>
      <c r="B223" s="15" t="s">
        <v>31</v>
      </c>
      <c r="C223" s="19" t="s">
        <v>97</v>
      </c>
      <c r="D223" s="17" t="s">
        <v>547</v>
      </c>
      <c r="E223" s="18">
        <v>43096</v>
      </c>
      <c r="F223" s="19" t="s">
        <v>98</v>
      </c>
      <c r="G223" s="20" t="s">
        <v>99</v>
      </c>
      <c r="H223" s="19" t="s">
        <v>548</v>
      </c>
      <c r="I223" s="21">
        <v>280000</v>
      </c>
      <c r="J223" s="22">
        <v>0.1</v>
      </c>
      <c r="K223" s="23">
        <v>28000</v>
      </c>
      <c r="L223" s="24"/>
      <c r="M223" s="1">
        <f t="shared" si="3"/>
        <v>0</v>
      </c>
    </row>
    <row r="224" spans="1:13" ht="30">
      <c r="A224" s="24">
        <v>134</v>
      </c>
      <c r="B224" s="15" t="s">
        <v>31</v>
      </c>
      <c r="C224" s="19" t="s">
        <v>97</v>
      </c>
      <c r="D224" s="17" t="s">
        <v>549</v>
      </c>
      <c r="E224" s="18">
        <v>43096</v>
      </c>
      <c r="F224" s="19" t="s">
        <v>98</v>
      </c>
      <c r="G224" s="20" t="s">
        <v>99</v>
      </c>
      <c r="H224" s="19" t="s">
        <v>548</v>
      </c>
      <c r="I224" s="21">
        <v>700000</v>
      </c>
      <c r="J224" s="22">
        <v>0.1</v>
      </c>
      <c r="K224" s="23">
        <v>70000</v>
      </c>
      <c r="L224" s="24"/>
      <c r="M224" s="1">
        <f t="shared" si="3"/>
        <v>0</v>
      </c>
    </row>
    <row r="225" spans="1:13" ht="30">
      <c r="A225" s="24">
        <v>135</v>
      </c>
      <c r="B225" s="15" t="s">
        <v>15</v>
      </c>
      <c r="C225" s="19" t="s">
        <v>89</v>
      </c>
      <c r="D225" s="17" t="s">
        <v>550</v>
      </c>
      <c r="E225" s="18">
        <v>43096</v>
      </c>
      <c r="F225" s="19" t="s">
        <v>135</v>
      </c>
      <c r="G225" s="20" t="s">
        <v>136</v>
      </c>
      <c r="H225" s="19" t="s">
        <v>548</v>
      </c>
      <c r="I225" s="21">
        <v>118195</v>
      </c>
      <c r="J225" s="22">
        <v>0.1</v>
      </c>
      <c r="K225" s="23">
        <v>11820</v>
      </c>
      <c r="L225" s="24"/>
      <c r="M225" s="1">
        <f t="shared" si="3"/>
        <v>0</v>
      </c>
    </row>
    <row r="226" spans="1:13" ht="30">
      <c r="A226" s="24">
        <v>136</v>
      </c>
      <c r="B226" s="15" t="s">
        <v>15</v>
      </c>
      <c r="C226" s="19" t="s">
        <v>89</v>
      </c>
      <c r="D226" s="17" t="s">
        <v>551</v>
      </c>
      <c r="E226" s="18">
        <v>43096</v>
      </c>
      <c r="F226" s="19" t="s">
        <v>135</v>
      </c>
      <c r="G226" s="20" t="s">
        <v>136</v>
      </c>
      <c r="H226" s="19" t="s">
        <v>548</v>
      </c>
      <c r="I226" s="21">
        <v>26290</v>
      </c>
      <c r="J226" s="22">
        <v>0.1</v>
      </c>
      <c r="K226" s="23">
        <v>2629</v>
      </c>
      <c r="L226" s="24"/>
      <c r="M226" s="1">
        <f t="shared" si="3"/>
        <v>0</v>
      </c>
    </row>
    <row r="227" spans="1:13" ht="30">
      <c r="A227" s="24">
        <v>137</v>
      </c>
      <c r="B227" s="15" t="s">
        <v>32</v>
      </c>
      <c r="C227" s="19" t="s">
        <v>77</v>
      </c>
      <c r="D227" s="17" t="s">
        <v>101</v>
      </c>
      <c r="E227" s="18">
        <v>43102</v>
      </c>
      <c r="F227" s="30" t="s">
        <v>260</v>
      </c>
      <c r="G227" s="20" t="s">
        <v>33</v>
      </c>
      <c r="H227" s="19" t="s">
        <v>16</v>
      </c>
      <c r="I227" s="21">
        <v>389720</v>
      </c>
      <c r="J227" s="26">
        <v>0.1</v>
      </c>
      <c r="K227" s="23">
        <v>38972</v>
      </c>
      <c r="L227" s="24"/>
      <c r="M227" s="1">
        <f t="shared" si="3"/>
        <v>0</v>
      </c>
    </row>
    <row r="228" spans="1:13">
      <c r="A228" s="24">
        <v>138</v>
      </c>
      <c r="B228" s="15" t="s">
        <v>49</v>
      </c>
      <c r="C228" s="19" t="s">
        <v>102</v>
      </c>
      <c r="D228" s="17" t="s">
        <v>103</v>
      </c>
      <c r="E228" s="18">
        <v>43102</v>
      </c>
      <c r="F228" s="19" t="s">
        <v>104</v>
      </c>
      <c r="G228" s="20" t="s">
        <v>105</v>
      </c>
      <c r="H228" s="19" t="s">
        <v>106</v>
      </c>
      <c r="I228" s="21">
        <v>213000</v>
      </c>
      <c r="J228" s="26">
        <v>0.1</v>
      </c>
      <c r="K228" s="23">
        <v>21300</v>
      </c>
      <c r="L228" s="24"/>
      <c r="M228" s="1">
        <f t="shared" si="3"/>
        <v>0</v>
      </c>
    </row>
    <row r="229" spans="1:13" ht="30">
      <c r="A229" s="24">
        <v>139</v>
      </c>
      <c r="B229" s="15" t="s">
        <v>49</v>
      </c>
      <c r="C229" s="19" t="s">
        <v>82</v>
      </c>
      <c r="D229" s="17" t="s">
        <v>107</v>
      </c>
      <c r="E229" s="18">
        <v>43103</v>
      </c>
      <c r="F229" s="19" t="s">
        <v>81</v>
      </c>
      <c r="G229" s="20" t="s">
        <v>21</v>
      </c>
      <c r="H229" s="19" t="s">
        <v>108</v>
      </c>
      <c r="I229" s="21">
        <v>21615836</v>
      </c>
      <c r="J229" s="26">
        <v>0.1</v>
      </c>
      <c r="K229" s="23">
        <v>2161584</v>
      </c>
      <c r="L229" s="24" t="s">
        <v>26</v>
      </c>
      <c r="M229" s="1">
        <f t="shared" si="3"/>
        <v>1</v>
      </c>
    </row>
    <row r="230" spans="1:13">
      <c r="A230" s="24">
        <v>140</v>
      </c>
      <c r="B230" s="15" t="s">
        <v>12</v>
      </c>
      <c r="C230" s="19" t="s">
        <v>109</v>
      </c>
      <c r="D230" s="17" t="s">
        <v>110</v>
      </c>
      <c r="E230" s="18">
        <v>43104</v>
      </c>
      <c r="F230" s="19" t="s">
        <v>111</v>
      </c>
      <c r="G230" s="20" t="s">
        <v>112</v>
      </c>
      <c r="H230" s="19" t="s">
        <v>113</v>
      </c>
      <c r="I230" s="21">
        <v>2500909</v>
      </c>
      <c r="J230" s="26">
        <v>0.1</v>
      </c>
      <c r="K230" s="23">
        <v>250091</v>
      </c>
      <c r="L230" s="24"/>
      <c r="M230" s="1">
        <f t="shared" si="3"/>
        <v>0</v>
      </c>
    </row>
    <row r="231" spans="1:13" ht="30">
      <c r="A231" s="24">
        <v>141</v>
      </c>
      <c r="B231" s="15" t="s">
        <v>20</v>
      </c>
      <c r="C231" s="19" t="s">
        <v>90</v>
      </c>
      <c r="D231" s="17" t="s">
        <v>117</v>
      </c>
      <c r="E231" s="18">
        <v>43105</v>
      </c>
      <c r="F231" s="19" t="s">
        <v>25</v>
      </c>
      <c r="G231" s="20" t="s">
        <v>57</v>
      </c>
      <c r="H231" s="19" t="s">
        <v>23</v>
      </c>
      <c r="I231" s="21">
        <v>93618</v>
      </c>
      <c r="J231" s="26">
        <v>0.1</v>
      </c>
      <c r="K231" s="23">
        <v>9362</v>
      </c>
      <c r="L231" s="24"/>
      <c r="M231" s="1">
        <f t="shared" si="3"/>
        <v>0</v>
      </c>
    </row>
    <row r="232" spans="1:13" ht="30">
      <c r="A232" s="24">
        <v>142</v>
      </c>
      <c r="B232" s="15" t="s">
        <v>20</v>
      </c>
      <c r="C232" s="19" t="s">
        <v>90</v>
      </c>
      <c r="D232" s="17" t="s">
        <v>118</v>
      </c>
      <c r="E232" s="18">
        <v>43105</v>
      </c>
      <c r="F232" s="19" t="s">
        <v>25</v>
      </c>
      <c r="G232" s="20" t="s">
        <v>57</v>
      </c>
      <c r="H232" s="19" t="s">
        <v>23</v>
      </c>
      <c r="I232" s="21">
        <v>333716</v>
      </c>
      <c r="J232" s="26">
        <v>0.1</v>
      </c>
      <c r="K232" s="23">
        <v>33372</v>
      </c>
      <c r="L232" s="24"/>
      <c r="M232" s="1">
        <f t="shared" si="3"/>
        <v>0</v>
      </c>
    </row>
    <row r="233" spans="1:13" ht="30">
      <c r="A233" s="24">
        <v>143</v>
      </c>
      <c r="B233" s="15" t="s">
        <v>20</v>
      </c>
      <c r="C233" s="19" t="s">
        <v>90</v>
      </c>
      <c r="D233" s="17" t="s">
        <v>119</v>
      </c>
      <c r="E233" s="18">
        <v>43105</v>
      </c>
      <c r="F233" s="19" t="s">
        <v>25</v>
      </c>
      <c r="G233" s="20" t="s">
        <v>57</v>
      </c>
      <c r="H233" s="19" t="s">
        <v>23</v>
      </c>
      <c r="I233" s="21">
        <v>238880</v>
      </c>
      <c r="J233" s="26">
        <v>0.1</v>
      </c>
      <c r="K233" s="23">
        <v>23888</v>
      </c>
      <c r="L233" s="24"/>
      <c r="M233" s="1">
        <f t="shared" si="3"/>
        <v>0</v>
      </c>
    </row>
    <row r="234" spans="1:13">
      <c r="A234" s="24">
        <v>144</v>
      </c>
      <c r="B234" s="15" t="s">
        <v>49</v>
      </c>
      <c r="C234" s="19" t="s">
        <v>38</v>
      </c>
      <c r="D234" s="17" t="s">
        <v>124</v>
      </c>
      <c r="E234" s="18">
        <v>43109</v>
      </c>
      <c r="F234" s="19" t="s">
        <v>54</v>
      </c>
      <c r="G234" s="20" t="s">
        <v>61</v>
      </c>
      <c r="H234" s="19" t="s">
        <v>55</v>
      </c>
      <c r="I234" s="21">
        <v>2123636</v>
      </c>
      <c r="J234" s="26">
        <v>0.1</v>
      </c>
      <c r="K234" s="23">
        <v>212364</v>
      </c>
      <c r="L234" s="24"/>
      <c r="M234" s="1">
        <f t="shared" si="3"/>
        <v>0</v>
      </c>
    </row>
    <row r="235" spans="1:13" s="3" customFormat="1">
      <c r="A235" s="24">
        <v>145</v>
      </c>
      <c r="B235" s="15" t="s">
        <v>12</v>
      </c>
      <c r="C235" s="19" t="s">
        <v>91</v>
      </c>
      <c r="D235" s="17" t="s">
        <v>125</v>
      </c>
      <c r="E235" s="18">
        <v>43109</v>
      </c>
      <c r="F235" s="19" t="s">
        <v>29</v>
      </c>
      <c r="G235" s="20" t="s">
        <v>30</v>
      </c>
      <c r="H235" s="19" t="s">
        <v>76</v>
      </c>
      <c r="I235" s="21">
        <v>318182</v>
      </c>
      <c r="J235" s="26">
        <v>0.1</v>
      </c>
      <c r="K235" s="23">
        <v>31818</v>
      </c>
      <c r="L235" s="24"/>
      <c r="M235" s="1">
        <f t="shared" si="3"/>
        <v>0</v>
      </c>
    </row>
    <row r="236" spans="1:13" s="3" customFormat="1">
      <c r="A236" s="24">
        <v>146</v>
      </c>
      <c r="B236" s="15" t="s">
        <v>84</v>
      </c>
      <c r="C236" s="19" t="s">
        <v>69</v>
      </c>
      <c r="D236" s="17" t="s">
        <v>127</v>
      </c>
      <c r="E236" s="18">
        <v>43110</v>
      </c>
      <c r="F236" s="38" t="s">
        <v>85</v>
      </c>
      <c r="G236" s="39" t="s">
        <v>86</v>
      </c>
      <c r="H236" s="38" t="s">
        <v>87</v>
      </c>
      <c r="I236" s="21">
        <v>1430756</v>
      </c>
      <c r="J236" s="26">
        <v>0.1</v>
      </c>
      <c r="K236" s="23">
        <v>143076</v>
      </c>
      <c r="L236" s="24" t="s">
        <v>26</v>
      </c>
      <c r="M236" s="1">
        <f t="shared" si="3"/>
        <v>0</v>
      </c>
    </row>
    <row r="237" spans="1:13" s="3" customFormat="1">
      <c r="A237" s="24">
        <v>147</v>
      </c>
      <c r="B237" s="15" t="s">
        <v>62</v>
      </c>
      <c r="C237" s="19" t="s">
        <v>83</v>
      </c>
      <c r="D237" s="17" t="s">
        <v>133</v>
      </c>
      <c r="E237" s="18">
        <v>43120</v>
      </c>
      <c r="F237" s="19" t="s">
        <v>50</v>
      </c>
      <c r="G237" s="20" t="s">
        <v>51</v>
      </c>
      <c r="H237" s="19" t="s">
        <v>27</v>
      </c>
      <c r="I237" s="21">
        <v>909133</v>
      </c>
      <c r="J237" s="26">
        <v>0.1</v>
      </c>
      <c r="K237" s="23">
        <v>90913</v>
      </c>
      <c r="L237" s="24"/>
      <c r="M237" s="1">
        <f t="shared" si="3"/>
        <v>0</v>
      </c>
    </row>
    <row r="238" spans="1:13" s="3" customFormat="1">
      <c r="A238" s="24">
        <v>148</v>
      </c>
      <c r="B238" s="15" t="s">
        <v>15</v>
      </c>
      <c r="C238" s="19" t="s">
        <v>89</v>
      </c>
      <c r="D238" s="17" t="s">
        <v>134</v>
      </c>
      <c r="E238" s="18">
        <v>43122</v>
      </c>
      <c r="F238" s="19" t="s">
        <v>135</v>
      </c>
      <c r="G238" s="20" t="s">
        <v>136</v>
      </c>
      <c r="H238" s="19" t="s">
        <v>138</v>
      </c>
      <c r="I238" s="21">
        <v>51011</v>
      </c>
      <c r="J238" s="26">
        <v>0.1</v>
      </c>
      <c r="K238" s="23">
        <v>5101</v>
      </c>
      <c r="L238" s="24"/>
      <c r="M238" s="1">
        <f t="shared" si="3"/>
        <v>0</v>
      </c>
    </row>
    <row r="239" spans="1:13" s="3" customFormat="1">
      <c r="A239" s="24">
        <v>149</v>
      </c>
      <c r="B239" s="15" t="s">
        <v>31</v>
      </c>
      <c r="C239" s="19" t="s">
        <v>97</v>
      </c>
      <c r="D239" s="17" t="s">
        <v>137</v>
      </c>
      <c r="E239" s="18">
        <v>43122</v>
      </c>
      <c r="F239" s="19" t="s">
        <v>98</v>
      </c>
      <c r="G239" s="20" t="s">
        <v>99</v>
      </c>
      <c r="H239" s="19" t="s">
        <v>138</v>
      </c>
      <c r="I239" s="21">
        <v>700000</v>
      </c>
      <c r="J239" s="26">
        <v>0.1</v>
      </c>
      <c r="K239" s="23">
        <v>70000</v>
      </c>
      <c r="L239" s="24"/>
      <c r="M239" s="1">
        <f t="shared" si="3"/>
        <v>0</v>
      </c>
    </row>
    <row r="240" spans="1:13" s="3" customFormat="1">
      <c r="A240" s="24">
        <v>150</v>
      </c>
      <c r="B240" s="15" t="s">
        <v>15</v>
      </c>
      <c r="C240" s="19" t="s">
        <v>89</v>
      </c>
      <c r="D240" s="17" t="s">
        <v>149</v>
      </c>
      <c r="E240" s="18">
        <v>43129</v>
      </c>
      <c r="F240" s="19" t="s">
        <v>135</v>
      </c>
      <c r="G240" s="20" t="s">
        <v>136</v>
      </c>
      <c r="H240" s="19" t="s">
        <v>138</v>
      </c>
      <c r="I240" s="21">
        <v>27345</v>
      </c>
      <c r="J240" s="26">
        <v>0.1</v>
      </c>
      <c r="K240" s="23">
        <v>2735</v>
      </c>
      <c r="L240" s="24"/>
      <c r="M240" s="1">
        <f t="shared" si="3"/>
        <v>0</v>
      </c>
    </row>
    <row r="241" spans="1:13" s="3" customFormat="1">
      <c r="A241" s="24">
        <v>151</v>
      </c>
      <c r="B241" s="15" t="s">
        <v>31</v>
      </c>
      <c r="C241" s="19" t="s">
        <v>97</v>
      </c>
      <c r="D241" s="17" t="s">
        <v>150</v>
      </c>
      <c r="E241" s="18">
        <v>43129</v>
      </c>
      <c r="F241" s="19" t="s">
        <v>98</v>
      </c>
      <c r="G241" s="20" t="s">
        <v>99</v>
      </c>
      <c r="H241" s="19" t="s">
        <v>138</v>
      </c>
      <c r="I241" s="21">
        <v>280000</v>
      </c>
      <c r="J241" s="26">
        <v>0.1</v>
      </c>
      <c r="K241" s="23">
        <v>28000</v>
      </c>
      <c r="L241" s="24"/>
      <c r="M241" s="1">
        <f t="shared" si="3"/>
        <v>0</v>
      </c>
    </row>
    <row r="242" spans="1:13" s="3" customFormat="1" ht="30">
      <c r="A242" s="24">
        <v>152</v>
      </c>
      <c r="B242" s="15" t="s">
        <v>49</v>
      </c>
      <c r="C242" s="19" t="s">
        <v>69</v>
      </c>
      <c r="D242" s="17" t="s">
        <v>153</v>
      </c>
      <c r="E242" s="18">
        <v>43131</v>
      </c>
      <c r="F242" s="19" t="s">
        <v>56</v>
      </c>
      <c r="G242" s="20" t="s">
        <v>88</v>
      </c>
      <c r="H242" s="19" t="s">
        <v>154</v>
      </c>
      <c r="I242" s="21">
        <v>650000</v>
      </c>
      <c r="J242" s="26"/>
      <c r="K242" s="23">
        <v>0</v>
      </c>
      <c r="L242" s="24" t="s">
        <v>26</v>
      </c>
      <c r="M242" s="1">
        <f t="shared" si="3"/>
        <v>0</v>
      </c>
    </row>
    <row r="243" spans="1:13" ht="30">
      <c r="A243" s="24">
        <v>153</v>
      </c>
      <c r="B243" s="15" t="s">
        <v>32</v>
      </c>
      <c r="C243" s="19" t="s">
        <v>77</v>
      </c>
      <c r="D243" s="17" t="s">
        <v>166</v>
      </c>
      <c r="E243" s="18">
        <v>43132</v>
      </c>
      <c r="F243" s="30" t="s">
        <v>260</v>
      </c>
      <c r="G243" s="20" t="s">
        <v>33</v>
      </c>
      <c r="H243" s="19" t="s">
        <v>16</v>
      </c>
      <c r="I243" s="21">
        <v>312705</v>
      </c>
      <c r="J243" s="26">
        <v>0.1</v>
      </c>
      <c r="K243" s="23">
        <v>31270</v>
      </c>
      <c r="L243" s="24"/>
      <c r="M243" s="1">
        <f t="shared" si="3"/>
        <v>0</v>
      </c>
    </row>
    <row r="244" spans="1:13" ht="30">
      <c r="A244" s="24">
        <v>154</v>
      </c>
      <c r="B244" s="15" t="s">
        <v>20</v>
      </c>
      <c r="C244" s="19" t="s">
        <v>90</v>
      </c>
      <c r="D244" s="17" t="s">
        <v>168</v>
      </c>
      <c r="E244" s="18">
        <v>43137</v>
      </c>
      <c r="F244" s="19" t="s">
        <v>25</v>
      </c>
      <c r="G244" s="20" t="s">
        <v>57</v>
      </c>
      <c r="H244" s="19" t="s">
        <v>23</v>
      </c>
      <c r="I244" s="21">
        <v>266661</v>
      </c>
      <c r="J244" s="26">
        <v>0.1</v>
      </c>
      <c r="K244" s="23">
        <v>26666</v>
      </c>
      <c r="L244" s="24"/>
      <c r="M244" s="1">
        <f t="shared" si="3"/>
        <v>0</v>
      </c>
    </row>
    <row r="245" spans="1:13" ht="30">
      <c r="A245" s="24">
        <v>155</v>
      </c>
      <c r="B245" s="15" t="s">
        <v>20</v>
      </c>
      <c r="C245" s="19" t="s">
        <v>90</v>
      </c>
      <c r="D245" s="17" t="s">
        <v>169</v>
      </c>
      <c r="E245" s="18">
        <v>43137</v>
      </c>
      <c r="F245" s="19" t="s">
        <v>25</v>
      </c>
      <c r="G245" s="20" t="s">
        <v>57</v>
      </c>
      <c r="H245" s="19" t="s">
        <v>23</v>
      </c>
      <c r="I245" s="21">
        <v>79467</v>
      </c>
      <c r="J245" s="26">
        <v>0.1</v>
      </c>
      <c r="K245" s="23">
        <v>7947</v>
      </c>
      <c r="L245" s="24"/>
      <c r="M245" s="1">
        <f t="shared" si="3"/>
        <v>0</v>
      </c>
    </row>
    <row r="246" spans="1:13" ht="30">
      <c r="A246" s="24">
        <v>156</v>
      </c>
      <c r="B246" s="15" t="s">
        <v>20</v>
      </c>
      <c r="C246" s="19" t="s">
        <v>90</v>
      </c>
      <c r="D246" s="17" t="s">
        <v>170</v>
      </c>
      <c r="E246" s="18">
        <v>43137</v>
      </c>
      <c r="F246" s="19" t="s">
        <v>25</v>
      </c>
      <c r="G246" s="20" t="s">
        <v>57</v>
      </c>
      <c r="H246" s="19" t="s">
        <v>23</v>
      </c>
      <c r="I246" s="21">
        <v>236117</v>
      </c>
      <c r="J246" s="26">
        <v>0.1</v>
      </c>
      <c r="K246" s="23">
        <v>23612</v>
      </c>
      <c r="L246" s="24"/>
      <c r="M246" s="1">
        <f t="shared" si="3"/>
        <v>0</v>
      </c>
    </row>
    <row r="247" spans="1:13">
      <c r="A247" s="24">
        <v>157</v>
      </c>
      <c r="B247" s="15" t="s">
        <v>49</v>
      </c>
      <c r="C247" s="19" t="s">
        <v>171</v>
      </c>
      <c r="D247" s="17" t="s">
        <v>172</v>
      </c>
      <c r="E247" s="18">
        <v>43137</v>
      </c>
      <c r="F247" s="19" t="s">
        <v>173</v>
      </c>
      <c r="G247" s="20" t="s">
        <v>174</v>
      </c>
      <c r="H247" s="19" t="s">
        <v>175</v>
      </c>
      <c r="I247" s="21">
        <v>780000</v>
      </c>
      <c r="J247" s="26"/>
      <c r="K247" s="23"/>
      <c r="L247" s="24"/>
      <c r="M247" s="1">
        <f t="shared" si="3"/>
        <v>0</v>
      </c>
    </row>
    <row r="248" spans="1:13" ht="30">
      <c r="A248" s="24">
        <v>158</v>
      </c>
      <c r="B248" s="15" t="s">
        <v>49</v>
      </c>
      <c r="C248" s="19" t="s">
        <v>82</v>
      </c>
      <c r="D248" s="17" t="s">
        <v>180</v>
      </c>
      <c r="E248" s="18">
        <v>43139</v>
      </c>
      <c r="F248" s="19" t="s">
        <v>81</v>
      </c>
      <c r="G248" s="20" t="s">
        <v>21</v>
      </c>
      <c r="H248" s="19" t="s">
        <v>182</v>
      </c>
      <c r="I248" s="21">
        <v>21615836</v>
      </c>
      <c r="J248" s="26">
        <v>0.1</v>
      </c>
      <c r="K248" s="23">
        <v>2161584</v>
      </c>
      <c r="L248" s="24" t="s">
        <v>26</v>
      </c>
      <c r="M248" s="1">
        <f t="shared" si="3"/>
        <v>1</v>
      </c>
    </row>
    <row r="249" spans="1:13" ht="30">
      <c r="A249" s="24">
        <v>159</v>
      </c>
      <c r="B249" s="15" t="s">
        <v>49</v>
      </c>
      <c r="C249" s="19" t="s">
        <v>82</v>
      </c>
      <c r="D249" s="17" t="s">
        <v>181</v>
      </c>
      <c r="E249" s="18">
        <v>43139</v>
      </c>
      <c r="F249" s="19" t="s">
        <v>81</v>
      </c>
      <c r="G249" s="20" t="s">
        <v>21</v>
      </c>
      <c r="H249" s="19" t="s">
        <v>183</v>
      </c>
      <c r="I249" s="21">
        <v>396406</v>
      </c>
      <c r="J249" s="26">
        <v>0.1</v>
      </c>
      <c r="K249" s="23">
        <v>39641</v>
      </c>
      <c r="L249" s="24" t="s">
        <v>26</v>
      </c>
      <c r="M249" s="1">
        <f t="shared" si="3"/>
        <v>0</v>
      </c>
    </row>
    <row r="250" spans="1:13" ht="30">
      <c r="A250" s="24">
        <v>160</v>
      </c>
      <c r="B250" s="15" t="s">
        <v>28</v>
      </c>
      <c r="C250" s="19" t="s">
        <v>184</v>
      </c>
      <c r="D250" s="17" t="s">
        <v>185</v>
      </c>
      <c r="E250" s="18">
        <v>43140</v>
      </c>
      <c r="F250" s="19" t="s">
        <v>52</v>
      </c>
      <c r="G250" s="20" t="s">
        <v>53</v>
      </c>
      <c r="H250" s="19" t="s">
        <v>67</v>
      </c>
      <c r="I250" s="21">
        <v>150000</v>
      </c>
      <c r="J250" s="26"/>
      <c r="K250" s="23"/>
      <c r="L250" s="24"/>
      <c r="M250" s="1">
        <f t="shared" si="3"/>
        <v>0</v>
      </c>
    </row>
    <row r="251" spans="1:13">
      <c r="A251" s="24">
        <v>161</v>
      </c>
      <c r="B251" s="15" t="s">
        <v>62</v>
      </c>
      <c r="C251" s="19" t="s">
        <v>83</v>
      </c>
      <c r="D251" s="17" t="s">
        <v>188</v>
      </c>
      <c r="E251" s="18">
        <v>43144</v>
      </c>
      <c r="F251" s="19" t="s">
        <v>50</v>
      </c>
      <c r="G251" s="20" t="s">
        <v>51</v>
      </c>
      <c r="H251" s="19" t="s">
        <v>27</v>
      </c>
      <c r="I251" s="21">
        <v>1056055</v>
      </c>
      <c r="J251" s="26">
        <v>0.1</v>
      </c>
      <c r="K251" s="23">
        <v>105605</v>
      </c>
      <c r="L251" s="24"/>
      <c r="M251" s="1">
        <f t="shared" si="3"/>
        <v>0</v>
      </c>
    </row>
    <row r="252" spans="1:13">
      <c r="A252" s="24">
        <v>162</v>
      </c>
      <c r="B252" s="15" t="s">
        <v>12</v>
      </c>
      <c r="C252" s="19" t="s">
        <v>91</v>
      </c>
      <c r="D252" s="17" t="s">
        <v>189</v>
      </c>
      <c r="E252" s="18">
        <v>43157</v>
      </c>
      <c r="F252" s="19" t="s">
        <v>29</v>
      </c>
      <c r="G252" s="20" t="s">
        <v>30</v>
      </c>
      <c r="H252" s="19" t="s">
        <v>76</v>
      </c>
      <c r="I252" s="21">
        <v>313636</v>
      </c>
      <c r="J252" s="26">
        <v>0.1</v>
      </c>
      <c r="K252" s="23">
        <v>31364</v>
      </c>
      <c r="L252" s="24"/>
      <c r="M252" s="1">
        <f t="shared" si="3"/>
        <v>0</v>
      </c>
    </row>
    <row r="253" spans="1:13">
      <c r="A253" s="24">
        <v>163</v>
      </c>
      <c r="B253" s="15" t="s">
        <v>15</v>
      </c>
      <c r="C253" s="19" t="s">
        <v>89</v>
      </c>
      <c r="D253" s="17" t="s">
        <v>192</v>
      </c>
      <c r="E253" s="18">
        <v>43158</v>
      </c>
      <c r="F253" s="19" t="s">
        <v>135</v>
      </c>
      <c r="G253" s="20" t="s">
        <v>136</v>
      </c>
      <c r="H253" s="19" t="s">
        <v>191</v>
      </c>
      <c r="I253" s="21">
        <v>24745</v>
      </c>
      <c r="J253" s="26">
        <v>0.1</v>
      </c>
      <c r="K253" s="23">
        <v>2475</v>
      </c>
      <c r="L253" s="24"/>
      <c r="M253" s="1">
        <f t="shared" si="3"/>
        <v>0</v>
      </c>
    </row>
    <row r="254" spans="1:13">
      <c r="A254" s="24">
        <v>164</v>
      </c>
      <c r="B254" s="15" t="s">
        <v>15</v>
      </c>
      <c r="C254" s="19" t="s">
        <v>89</v>
      </c>
      <c r="D254" s="17" t="s">
        <v>190</v>
      </c>
      <c r="E254" s="18">
        <v>43158</v>
      </c>
      <c r="F254" s="19" t="s">
        <v>135</v>
      </c>
      <c r="G254" s="20" t="s">
        <v>136</v>
      </c>
      <c r="H254" s="19" t="s">
        <v>191</v>
      </c>
      <c r="I254" s="21">
        <v>46560</v>
      </c>
      <c r="J254" s="26">
        <v>0.1</v>
      </c>
      <c r="K254" s="23">
        <v>4656</v>
      </c>
      <c r="L254" s="24"/>
      <c r="M254" s="1">
        <f t="shared" si="3"/>
        <v>0</v>
      </c>
    </row>
    <row r="255" spans="1:13">
      <c r="A255" s="24">
        <v>165</v>
      </c>
      <c r="B255" s="15" t="s">
        <v>31</v>
      </c>
      <c r="C255" s="19" t="s">
        <v>97</v>
      </c>
      <c r="D255" s="17" t="s">
        <v>194</v>
      </c>
      <c r="E255" s="18">
        <v>43158</v>
      </c>
      <c r="F255" s="19" t="s">
        <v>98</v>
      </c>
      <c r="G255" s="20" t="s">
        <v>99</v>
      </c>
      <c r="H255" s="19" t="s">
        <v>191</v>
      </c>
      <c r="I255" s="21">
        <v>280000</v>
      </c>
      <c r="J255" s="26">
        <v>0.1</v>
      </c>
      <c r="K255" s="23">
        <v>28000</v>
      </c>
      <c r="L255" s="24"/>
      <c r="M255" s="1">
        <f t="shared" si="3"/>
        <v>0</v>
      </c>
    </row>
    <row r="256" spans="1:13">
      <c r="A256" s="24">
        <v>166</v>
      </c>
      <c r="B256" s="15" t="s">
        <v>31</v>
      </c>
      <c r="C256" s="19" t="s">
        <v>97</v>
      </c>
      <c r="D256" s="17" t="s">
        <v>193</v>
      </c>
      <c r="E256" s="18">
        <v>43158</v>
      </c>
      <c r="F256" s="19" t="s">
        <v>98</v>
      </c>
      <c r="G256" s="20" t="s">
        <v>99</v>
      </c>
      <c r="H256" s="19" t="s">
        <v>191</v>
      </c>
      <c r="I256" s="21">
        <v>700000</v>
      </c>
      <c r="J256" s="26">
        <v>0.1</v>
      </c>
      <c r="K256" s="23">
        <v>70000</v>
      </c>
      <c r="L256" s="24"/>
      <c r="M256" s="1">
        <f t="shared" si="3"/>
        <v>0</v>
      </c>
    </row>
    <row r="257" spans="1:13" ht="30">
      <c r="A257" s="24">
        <v>167</v>
      </c>
      <c r="B257" s="15" t="s">
        <v>32</v>
      </c>
      <c r="C257" s="57" t="s">
        <v>77</v>
      </c>
      <c r="D257" s="28" t="s">
        <v>199</v>
      </c>
      <c r="E257" s="29">
        <v>43161</v>
      </c>
      <c r="F257" s="30" t="s">
        <v>260</v>
      </c>
      <c r="G257" s="31" t="s">
        <v>33</v>
      </c>
      <c r="H257" s="19" t="s">
        <v>222</v>
      </c>
      <c r="I257" s="32">
        <v>271655</v>
      </c>
      <c r="J257" s="33">
        <v>0.1</v>
      </c>
      <c r="K257" s="34">
        <v>27165</v>
      </c>
      <c r="L257" s="24"/>
      <c r="M257" s="1">
        <f t="shared" si="3"/>
        <v>0</v>
      </c>
    </row>
    <row r="258" spans="1:13" ht="30">
      <c r="A258" s="24">
        <v>168</v>
      </c>
      <c r="B258" s="15" t="s">
        <v>20</v>
      </c>
      <c r="C258" s="57" t="s">
        <v>202</v>
      </c>
      <c r="D258" s="28" t="s">
        <v>205</v>
      </c>
      <c r="E258" s="29">
        <v>43164</v>
      </c>
      <c r="F258" s="30" t="s">
        <v>204</v>
      </c>
      <c r="G258" s="31" t="s">
        <v>57</v>
      </c>
      <c r="H258" s="19" t="s">
        <v>23</v>
      </c>
      <c r="I258" s="32">
        <v>302044</v>
      </c>
      <c r="J258" s="33">
        <v>0.1</v>
      </c>
      <c r="K258" s="34">
        <v>30204</v>
      </c>
      <c r="L258" s="24"/>
      <c r="M258" s="1">
        <f t="shared" si="3"/>
        <v>0</v>
      </c>
    </row>
    <row r="259" spans="1:13" ht="30">
      <c r="A259" s="24">
        <v>169</v>
      </c>
      <c r="B259" s="15" t="s">
        <v>20</v>
      </c>
      <c r="C259" s="57" t="s">
        <v>202</v>
      </c>
      <c r="D259" s="28" t="s">
        <v>206</v>
      </c>
      <c r="E259" s="29">
        <v>43164</v>
      </c>
      <c r="F259" s="30" t="s">
        <v>204</v>
      </c>
      <c r="G259" s="31" t="s">
        <v>57</v>
      </c>
      <c r="H259" s="19" t="s">
        <v>23</v>
      </c>
      <c r="I259" s="32">
        <v>254308</v>
      </c>
      <c r="J259" s="33">
        <v>0.1</v>
      </c>
      <c r="K259" s="34">
        <v>25431</v>
      </c>
      <c r="L259" s="24"/>
      <c r="M259" s="1">
        <f t="shared" si="3"/>
        <v>0</v>
      </c>
    </row>
    <row r="260" spans="1:13" ht="30">
      <c r="A260" s="24">
        <v>170</v>
      </c>
      <c r="B260" s="15" t="s">
        <v>20</v>
      </c>
      <c r="C260" s="57" t="s">
        <v>202</v>
      </c>
      <c r="D260" s="28" t="s">
        <v>203</v>
      </c>
      <c r="E260" s="29">
        <v>43164</v>
      </c>
      <c r="F260" s="30" t="s">
        <v>204</v>
      </c>
      <c r="G260" s="31" t="s">
        <v>57</v>
      </c>
      <c r="H260" s="19" t="s">
        <v>23</v>
      </c>
      <c r="I260" s="32">
        <v>103084</v>
      </c>
      <c r="J260" s="33">
        <v>0.1</v>
      </c>
      <c r="K260" s="34">
        <v>10308</v>
      </c>
      <c r="L260" s="24"/>
      <c r="M260" s="1">
        <f t="shared" si="3"/>
        <v>0</v>
      </c>
    </row>
    <row r="261" spans="1:13" ht="30">
      <c r="A261" s="24">
        <v>171</v>
      </c>
      <c r="B261" s="15" t="s">
        <v>49</v>
      </c>
      <c r="C261" s="57" t="s">
        <v>82</v>
      </c>
      <c r="D261" s="28" t="s">
        <v>200</v>
      </c>
      <c r="E261" s="29">
        <v>43164</v>
      </c>
      <c r="F261" s="30" t="s">
        <v>66</v>
      </c>
      <c r="G261" s="31" t="s">
        <v>21</v>
      </c>
      <c r="H261" s="19" t="s">
        <v>223</v>
      </c>
      <c r="I261" s="32">
        <v>21615836</v>
      </c>
      <c r="J261" s="33">
        <v>0.1</v>
      </c>
      <c r="K261" s="34">
        <v>2161584</v>
      </c>
      <c r="L261" s="24" t="s">
        <v>26</v>
      </c>
      <c r="M261" s="1">
        <f t="shared" si="3"/>
        <v>1</v>
      </c>
    </row>
    <row r="262" spans="1:13" ht="30">
      <c r="A262" s="24">
        <v>172</v>
      </c>
      <c r="B262" s="15" t="s">
        <v>49</v>
      </c>
      <c r="C262" s="57" t="s">
        <v>82</v>
      </c>
      <c r="D262" s="28" t="s">
        <v>201</v>
      </c>
      <c r="E262" s="29">
        <v>43164</v>
      </c>
      <c r="F262" s="30" t="s">
        <v>66</v>
      </c>
      <c r="G262" s="31" t="s">
        <v>21</v>
      </c>
      <c r="H262" s="19" t="s">
        <v>582</v>
      </c>
      <c r="I262" s="32">
        <v>266288</v>
      </c>
      <c r="J262" s="33">
        <v>0.1</v>
      </c>
      <c r="K262" s="34">
        <v>26629</v>
      </c>
      <c r="L262" s="24" t="s">
        <v>26</v>
      </c>
      <c r="M262" s="1">
        <f t="shared" si="3"/>
        <v>0</v>
      </c>
    </row>
    <row r="263" spans="1:13">
      <c r="A263" s="24">
        <v>173</v>
      </c>
      <c r="B263" s="15" t="s">
        <v>49</v>
      </c>
      <c r="C263" s="57" t="s">
        <v>38</v>
      </c>
      <c r="D263" s="28" t="s">
        <v>212</v>
      </c>
      <c r="E263" s="29">
        <v>43167</v>
      </c>
      <c r="F263" s="30" t="s">
        <v>213</v>
      </c>
      <c r="G263" s="31" t="s">
        <v>214</v>
      </c>
      <c r="H263" s="19" t="s">
        <v>55</v>
      </c>
      <c r="I263" s="32">
        <v>1953636</v>
      </c>
      <c r="J263" s="33">
        <v>0.1</v>
      </c>
      <c r="K263" s="34">
        <v>195364</v>
      </c>
      <c r="L263" s="24"/>
      <c r="M263" s="1">
        <f t="shared" si="3"/>
        <v>0</v>
      </c>
    </row>
    <row r="264" spans="1:13">
      <c r="A264" s="24">
        <v>174</v>
      </c>
      <c r="B264" s="15" t="s">
        <v>233</v>
      </c>
      <c r="C264" s="57" t="s">
        <v>69</v>
      </c>
      <c r="D264" s="28" t="s">
        <v>209</v>
      </c>
      <c r="E264" s="29">
        <v>43167</v>
      </c>
      <c r="F264" s="30" t="s">
        <v>210</v>
      </c>
      <c r="G264" s="31" t="s">
        <v>211</v>
      </c>
      <c r="H264" s="30" t="s">
        <v>234</v>
      </c>
      <c r="I264" s="32">
        <v>11720620</v>
      </c>
      <c r="J264" s="33">
        <v>0.1</v>
      </c>
      <c r="K264" s="34">
        <v>1172062</v>
      </c>
      <c r="L264" s="24"/>
      <c r="M264" s="1">
        <f t="shared" si="3"/>
        <v>1</v>
      </c>
    </row>
    <row r="265" spans="1:13">
      <c r="A265" s="24">
        <v>175</v>
      </c>
      <c r="B265" s="15" t="s">
        <v>244</v>
      </c>
      <c r="C265" s="19" t="s">
        <v>262</v>
      </c>
      <c r="D265" s="17" t="s">
        <v>245</v>
      </c>
      <c r="E265" s="18">
        <v>43168</v>
      </c>
      <c r="F265" s="19" t="s">
        <v>246</v>
      </c>
      <c r="G265" s="20" t="s">
        <v>247</v>
      </c>
      <c r="H265" s="19" t="s">
        <v>27</v>
      </c>
      <c r="I265" s="21">
        <v>1089818</v>
      </c>
      <c r="J265" s="26">
        <v>0.1</v>
      </c>
      <c r="K265" s="23">
        <v>108982</v>
      </c>
      <c r="L265" s="24"/>
      <c r="M265" s="1">
        <f t="shared" si="3"/>
        <v>0</v>
      </c>
    </row>
    <row r="266" spans="1:13">
      <c r="A266" s="104">
        <v>176</v>
      </c>
      <c r="B266" s="104" t="s">
        <v>12</v>
      </c>
      <c r="C266" s="106" t="s">
        <v>241</v>
      </c>
      <c r="D266" s="108" t="s">
        <v>242</v>
      </c>
      <c r="E266" s="110">
        <v>43168</v>
      </c>
      <c r="F266" s="112" t="s">
        <v>240</v>
      </c>
      <c r="G266" s="114" t="s">
        <v>239</v>
      </c>
      <c r="H266" s="112" t="s">
        <v>243</v>
      </c>
      <c r="I266" s="21">
        <v>218182</v>
      </c>
      <c r="J266" s="26">
        <v>0.1</v>
      </c>
      <c r="K266" s="23">
        <v>21818</v>
      </c>
      <c r="L266" s="104"/>
      <c r="M266" s="1">
        <f t="shared" si="3"/>
        <v>0</v>
      </c>
    </row>
    <row r="267" spans="1:13">
      <c r="A267" s="105"/>
      <c r="B267" s="105"/>
      <c r="C267" s="107"/>
      <c r="D267" s="109"/>
      <c r="E267" s="111"/>
      <c r="F267" s="113"/>
      <c r="G267" s="115"/>
      <c r="H267" s="113"/>
      <c r="I267" s="21">
        <v>100000</v>
      </c>
      <c r="J267" s="26"/>
      <c r="K267" s="23"/>
      <c r="L267" s="105"/>
      <c r="M267" s="1">
        <f t="shared" si="3"/>
        <v>0</v>
      </c>
    </row>
    <row r="268" spans="1:13">
      <c r="A268" s="24">
        <v>177</v>
      </c>
      <c r="B268" s="15" t="s">
        <v>12</v>
      </c>
      <c r="C268" s="19" t="s">
        <v>91</v>
      </c>
      <c r="D268" s="17" t="s">
        <v>248</v>
      </c>
      <c r="E268" s="18">
        <v>43176</v>
      </c>
      <c r="F268" s="19" t="s">
        <v>29</v>
      </c>
      <c r="G268" s="20" t="s">
        <v>30</v>
      </c>
      <c r="H268" s="19" t="s">
        <v>76</v>
      </c>
      <c r="I268" s="21">
        <v>159091</v>
      </c>
      <c r="J268" s="26">
        <v>0.1</v>
      </c>
      <c r="K268" s="23">
        <v>15909</v>
      </c>
      <c r="L268" s="24"/>
      <c r="M268" s="1">
        <f t="shared" si="3"/>
        <v>0</v>
      </c>
    </row>
    <row r="269" spans="1:13">
      <c r="A269" s="24">
        <v>178</v>
      </c>
      <c r="B269" s="15" t="s">
        <v>31</v>
      </c>
      <c r="C269" s="19" t="s">
        <v>250</v>
      </c>
      <c r="D269" s="17" t="s">
        <v>249</v>
      </c>
      <c r="E269" s="18">
        <v>43183</v>
      </c>
      <c r="F269" s="19" t="s">
        <v>98</v>
      </c>
      <c r="G269" s="20" t="s">
        <v>99</v>
      </c>
      <c r="H269" s="19" t="s">
        <v>222</v>
      </c>
      <c r="I269" s="21">
        <v>700000</v>
      </c>
      <c r="J269" s="26">
        <v>0.1</v>
      </c>
      <c r="K269" s="23">
        <v>70000</v>
      </c>
      <c r="L269" s="24"/>
      <c r="M269" s="1">
        <f t="shared" si="3"/>
        <v>0</v>
      </c>
    </row>
    <row r="270" spans="1:13">
      <c r="A270" s="24">
        <v>179</v>
      </c>
      <c r="B270" s="15" t="s">
        <v>15</v>
      </c>
      <c r="C270" s="19" t="s">
        <v>89</v>
      </c>
      <c r="D270" s="17" t="s">
        <v>263</v>
      </c>
      <c r="E270" s="18">
        <v>43183</v>
      </c>
      <c r="F270" s="19" t="s">
        <v>135</v>
      </c>
      <c r="G270" s="20" t="s">
        <v>136</v>
      </c>
      <c r="H270" s="19" t="s">
        <v>222</v>
      </c>
      <c r="I270" s="21">
        <v>44699</v>
      </c>
      <c r="J270" s="26">
        <v>0.1</v>
      </c>
      <c r="K270" s="23">
        <v>4470</v>
      </c>
      <c r="L270" s="24"/>
      <c r="M270" s="1">
        <f t="shared" ref="M270:M282" si="4">IF(K270&gt;=500000,1,0)</f>
        <v>0</v>
      </c>
    </row>
    <row r="271" spans="1:13">
      <c r="A271" s="24">
        <v>180</v>
      </c>
      <c r="B271" s="15" t="s">
        <v>12</v>
      </c>
      <c r="C271" s="19" t="s">
        <v>251</v>
      </c>
      <c r="D271" s="17" t="s">
        <v>255</v>
      </c>
      <c r="E271" s="18">
        <v>43185</v>
      </c>
      <c r="F271" s="19" t="s">
        <v>252</v>
      </c>
      <c r="G271" s="20" t="s">
        <v>253</v>
      </c>
      <c r="H271" s="19" t="s">
        <v>254</v>
      </c>
      <c r="I271" s="47">
        <v>480000</v>
      </c>
      <c r="J271" s="26"/>
      <c r="K271" s="16"/>
      <c r="L271" s="24"/>
      <c r="M271" s="1">
        <f t="shared" si="4"/>
        <v>0</v>
      </c>
    </row>
    <row r="272" spans="1:13">
      <c r="A272" s="24">
        <v>181</v>
      </c>
      <c r="B272" s="15" t="s">
        <v>12</v>
      </c>
      <c r="C272" s="19" t="s">
        <v>91</v>
      </c>
      <c r="D272" s="17" t="s">
        <v>256</v>
      </c>
      <c r="E272" s="18">
        <v>43189</v>
      </c>
      <c r="F272" s="19" t="s">
        <v>29</v>
      </c>
      <c r="G272" s="20" t="s">
        <v>30</v>
      </c>
      <c r="H272" s="19" t="s">
        <v>76</v>
      </c>
      <c r="I272" s="21">
        <v>95455</v>
      </c>
      <c r="J272" s="26">
        <v>0.1</v>
      </c>
      <c r="K272" s="23">
        <v>9545</v>
      </c>
      <c r="L272" s="24"/>
      <c r="M272" s="1">
        <f t="shared" si="4"/>
        <v>0</v>
      </c>
    </row>
    <row r="273" spans="1:13" ht="30">
      <c r="A273" s="24">
        <v>182</v>
      </c>
      <c r="B273" s="15" t="s">
        <v>49</v>
      </c>
      <c r="C273" s="19" t="s">
        <v>82</v>
      </c>
      <c r="D273" s="17" t="s">
        <v>583</v>
      </c>
      <c r="E273" s="18">
        <v>43189</v>
      </c>
      <c r="F273" s="30" t="s">
        <v>584</v>
      </c>
      <c r="G273" s="20" t="s">
        <v>21</v>
      </c>
      <c r="H273" s="19" t="s">
        <v>585</v>
      </c>
      <c r="I273" s="21">
        <v>323782</v>
      </c>
      <c r="J273" s="26">
        <v>0.1</v>
      </c>
      <c r="K273" s="23">
        <v>32378</v>
      </c>
      <c r="L273" s="24"/>
      <c r="M273" s="1">
        <f t="shared" si="4"/>
        <v>0</v>
      </c>
    </row>
    <row r="274" spans="1:13">
      <c r="A274" s="24">
        <v>1</v>
      </c>
      <c r="B274" s="15"/>
      <c r="C274" s="19"/>
      <c r="D274" s="17"/>
      <c r="E274" s="18">
        <v>43154</v>
      </c>
      <c r="F274" s="19" t="s">
        <v>258</v>
      </c>
      <c r="G274" s="20"/>
      <c r="H274" s="19" t="s">
        <v>257</v>
      </c>
      <c r="I274" s="21">
        <f>28394*22700</f>
        <v>644543800</v>
      </c>
      <c r="J274" s="26"/>
      <c r="K274" s="23"/>
      <c r="L274" s="24" t="s">
        <v>26</v>
      </c>
      <c r="M274" s="1">
        <f t="shared" si="4"/>
        <v>0</v>
      </c>
    </row>
    <row r="275" spans="1:13" ht="30">
      <c r="A275" s="60">
        <v>1</v>
      </c>
      <c r="B275" s="43" t="s">
        <v>570</v>
      </c>
      <c r="C275" s="38" t="s">
        <v>571</v>
      </c>
      <c r="D275" s="44" t="s">
        <v>572</v>
      </c>
      <c r="E275" s="45">
        <v>43034</v>
      </c>
      <c r="F275" s="38" t="s">
        <v>85</v>
      </c>
      <c r="G275" s="39" t="s">
        <v>86</v>
      </c>
      <c r="H275" s="38" t="s">
        <v>573</v>
      </c>
      <c r="I275" s="40">
        <v>2757172</v>
      </c>
      <c r="J275" s="41"/>
      <c r="K275" s="42"/>
      <c r="L275" s="24"/>
      <c r="M275" s="1">
        <f t="shared" si="4"/>
        <v>0</v>
      </c>
    </row>
    <row r="276" spans="1:13">
      <c r="A276" s="24">
        <v>2</v>
      </c>
      <c r="B276" s="15" t="s">
        <v>552</v>
      </c>
      <c r="C276" s="19" t="s">
        <v>69</v>
      </c>
      <c r="D276" s="17" t="s">
        <v>553</v>
      </c>
      <c r="E276" s="18">
        <v>43042</v>
      </c>
      <c r="F276" s="19" t="s">
        <v>554</v>
      </c>
      <c r="G276" s="20" t="s">
        <v>555</v>
      </c>
      <c r="H276" s="19" t="s">
        <v>556</v>
      </c>
      <c r="I276" s="21">
        <v>13636</v>
      </c>
      <c r="J276" s="22">
        <v>0.1</v>
      </c>
      <c r="K276" s="23">
        <v>1364</v>
      </c>
      <c r="L276" s="24"/>
      <c r="M276" s="1">
        <f t="shared" si="4"/>
        <v>0</v>
      </c>
    </row>
    <row r="277" spans="1:13" ht="30">
      <c r="A277" s="60">
        <v>3</v>
      </c>
      <c r="B277" s="16" t="s">
        <v>557</v>
      </c>
      <c r="C277" s="19" t="s">
        <v>558</v>
      </c>
      <c r="D277" s="17" t="s">
        <v>559</v>
      </c>
      <c r="E277" s="18">
        <v>43044</v>
      </c>
      <c r="F277" s="19" t="s">
        <v>560</v>
      </c>
      <c r="G277" s="20" t="s">
        <v>561</v>
      </c>
      <c r="H277" s="19" t="s">
        <v>562</v>
      </c>
      <c r="I277" s="25">
        <v>13636</v>
      </c>
      <c r="J277" s="22">
        <v>0.1</v>
      </c>
      <c r="K277" s="23">
        <v>1364</v>
      </c>
      <c r="L277" s="24"/>
      <c r="M277" s="1">
        <f t="shared" si="4"/>
        <v>0</v>
      </c>
    </row>
    <row r="278" spans="1:13" ht="30">
      <c r="A278" s="24">
        <v>4</v>
      </c>
      <c r="B278" s="15" t="s">
        <v>563</v>
      </c>
      <c r="C278" s="19" t="s">
        <v>564</v>
      </c>
      <c r="D278" s="17" t="s">
        <v>565</v>
      </c>
      <c r="E278" s="18">
        <v>43044</v>
      </c>
      <c r="F278" s="19" t="s">
        <v>566</v>
      </c>
      <c r="G278" s="20" t="s">
        <v>567</v>
      </c>
      <c r="H278" s="19" t="s">
        <v>568</v>
      </c>
      <c r="I278" s="21">
        <v>9091</v>
      </c>
      <c r="J278" s="22">
        <v>0.1</v>
      </c>
      <c r="K278" s="23">
        <v>909</v>
      </c>
      <c r="L278" s="24"/>
      <c r="M278" s="1">
        <f t="shared" si="4"/>
        <v>0</v>
      </c>
    </row>
    <row r="279" spans="1:13" ht="30">
      <c r="A279" s="60">
        <v>5</v>
      </c>
      <c r="B279" s="15" t="s">
        <v>563</v>
      </c>
      <c r="C279" s="19" t="s">
        <v>564</v>
      </c>
      <c r="D279" s="17" t="s">
        <v>569</v>
      </c>
      <c r="E279" s="18">
        <v>43045</v>
      </c>
      <c r="F279" s="19" t="s">
        <v>566</v>
      </c>
      <c r="G279" s="20" t="s">
        <v>567</v>
      </c>
      <c r="H279" s="19" t="s">
        <v>568</v>
      </c>
      <c r="I279" s="21">
        <v>9091</v>
      </c>
      <c r="J279" s="22">
        <v>0.1</v>
      </c>
      <c r="K279" s="23">
        <v>909</v>
      </c>
      <c r="L279" s="24"/>
      <c r="M279" s="1">
        <f t="shared" si="4"/>
        <v>0</v>
      </c>
    </row>
    <row r="280" spans="1:13" ht="30">
      <c r="A280" s="24">
        <v>6</v>
      </c>
      <c r="B280" s="15" t="s">
        <v>574</v>
      </c>
      <c r="C280" s="19" t="s">
        <v>575</v>
      </c>
      <c r="D280" s="17" t="s">
        <v>576</v>
      </c>
      <c r="E280" s="18">
        <v>43067</v>
      </c>
      <c r="F280" s="19" t="s">
        <v>577</v>
      </c>
      <c r="G280" s="17" t="s">
        <v>578</v>
      </c>
      <c r="H280" s="19" t="s">
        <v>579</v>
      </c>
      <c r="I280" s="21">
        <v>1703598</v>
      </c>
      <c r="J280" s="26"/>
      <c r="K280" s="23"/>
      <c r="L280" s="24" t="s">
        <v>26</v>
      </c>
      <c r="M280" s="1">
        <f t="shared" si="4"/>
        <v>0</v>
      </c>
    </row>
    <row r="281" spans="1:13" ht="30">
      <c r="A281" s="60">
        <v>7</v>
      </c>
      <c r="B281" s="15" t="s">
        <v>574</v>
      </c>
      <c r="C281" s="19" t="s">
        <v>575</v>
      </c>
      <c r="D281" s="17" t="s">
        <v>580</v>
      </c>
      <c r="E281" s="18">
        <v>43070</v>
      </c>
      <c r="F281" s="19" t="s">
        <v>577</v>
      </c>
      <c r="G281" s="17" t="s">
        <v>578</v>
      </c>
      <c r="H281" s="19" t="s">
        <v>579</v>
      </c>
      <c r="I281" s="21">
        <v>1703598</v>
      </c>
      <c r="J281" s="26"/>
      <c r="K281" s="23"/>
      <c r="L281" s="24" t="s">
        <v>26</v>
      </c>
      <c r="M281" s="1">
        <f t="shared" si="4"/>
        <v>0</v>
      </c>
    </row>
    <row r="282" spans="1:13">
      <c r="A282" s="24">
        <v>8</v>
      </c>
      <c r="B282" s="15" t="s">
        <v>235</v>
      </c>
      <c r="C282" s="19" t="s">
        <v>236</v>
      </c>
      <c r="D282" s="17" t="s">
        <v>237</v>
      </c>
      <c r="E282" s="18">
        <v>43168</v>
      </c>
      <c r="F282" s="19" t="s">
        <v>240</v>
      </c>
      <c r="G282" s="20" t="s">
        <v>239</v>
      </c>
      <c r="H282" s="19" t="s">
        <v>238</v>
      </c>
      <c r="I282" s="21">
        <v>2178000</v>
      </c>
      <c r="J282" s="26"/>
      <c r="K282" s="23"/>
      <c r="L282" s="24"/>
      <c r="M282" s="1">
        <f t="shared" si="4"/>
        <v>0</v>
      </c>
    </row>
    <row r="283" spans="1:13">
      <c r="A283" s="24"/>
      <c r="B283" s="15"/>
      <c r="C283" s="19"/>
      <c r="D283" s="17"/>
      <c r="E283" s="18"/>
      <c r="F283" s="67" t="s">
        <v>18</v>
      </c>
      <c r="G283" s="20"/>
      <c r="H283" s="19"/>
      <c r="I283" s="48">
        <f>SUM(I275:I282)</f>
        <v>8387822</v>
      </c>
      <c r="J283" s="48"/>
      <c r="K283" s="48">
        <f t="shared" ref="K283" si="5">SUM(K275:K282)</f>
        <v>4546</v>
      </c>
      <c r="L283" s="24"/>
    </row>
    <row r="284" spans="1:13">
      <c r="B284" s="10"/>
      <c r="C284" s="58"/>
      <c r="D284" s="10"/>
      <c r="F284" s="49"/>
      <c r="G284" s="50"/>
      <c r="H284" s="49"/>
      <c r="I284" s="51"/>
      <c r="J284" s="52"/>
      <c r="K284" s="49"/>
      <c r="L284" s="53"/>
    </row>
    <row r="285" spans="1:13">
      <c r="B285" s="54" t="s">
        <v>19</v>
      </c>
      <c r="K285" s="4"/>
    </row>
    <row r="286" spans="1:13">
      <c r="B286" s="86" t="s">
        <v>589</v>
      </c>
      <c r="C286" s="86"/>
      <c r="D286" s="86"/>
      <c r="E286" s="86"/>
      <c r="I286" s="87"/>
      <c r="J286" s="87"/>
      <c r="K286" s="87"/>
      <c r="L286" s="87"/>
    </row>
    <row r="287" spans="1:13">
      <c r="B287" s="10"/>
      <c r="C287" s="58"/>
      <c r="D287" s="10"/>
      <c r="H287" s="85" t="s">
        <v>592</v>
      </c>
      <c r="I287" s="85"/>
      <c r="J287" s="85"/>
      <c r="K287" s="85"/>
    </row>
    <row r="288" spans="1:13">
      <c r="H288" s="88" t="s">
        <v>593</v>
      </c>
      <c r="I288" s="88"/>
      <c r="J288" s="88"/>
      <c r="K288" s="88"/>
    </row>
    <row r="289" spans="1:12">
      <c r="H289" s="85" t="s">
        <v>594</v>
      </c>
      <c r="I289" s="85"/>
      <c r="J289" s="85"/>
      <c r="K289" s="85"/>
    </row>
    <row r="290" spans="1:12" s="1" customFormat="1">
      <c r="A290" s="4"/>
      <c r="B290" s="66"/>
      <c r="C290" s="56"/>
      <c r="D290" s="6"/>
      <c r="E290" s="7"/>
      <c r="F290" s="4"/>
      <c r="G290" s="6"/>
      <c r="H290" s="89" t="s">
        <v>595</v>
      </c>
      <c r="I290" s="89"/>
      <c r="J290" s="89"/>
      <c r="K290" s="89"/>
      <c r="L290" s="4"/>
    </row>
    <row r="291" spans="1:12">
      <c r="H291" s="61"/>
      <c r="I291" s="62"/>
      <c r="J291" s="62"/>
      <c r="K291" s="62"/>
    </row>
    <row r="292" spans="1:12">
      <c r="H292" s="61"/>
      <c r="I292" s="62"/>
      <c r="J292" s="64"/>
      <c r="K292" s="61"/>
    </row>
    <row r="293" spans="1:12">
      <c r="H293" s="61"/>
      <c r="I293" s="62"/>
      <c r="J293" s="64"/>
      <c r="K293" s="61"/>
    </row>
    <row r="294" spans="1:12">
      <c r="H294" s="61"/>
      <c r="I294" s="62"/>
      <c r="J294" s="64"/>
      <c r="K294" s="61"/>
    </row>
    <row r="295" spans="1:12">
      <c r="H295" s="61"/>
      <c r="I295" s="62"/>
      <c r="J295" s="62"/>
      <c r="K295" s="62"/>
    </row>
    <row r="296" spans="1:12">
      <c r="H296" s="61"/>
      <c r="I296" s="62"/>
      <c r="J296" s="62"/>
      <c r="K296" s="62"/>
    </row>
    <row r="297" spans="1:12">
      <c r="H297" s="85" t="s">
        <v>596</v>
      </c>
      <c r="I297" s="85"/>
      <c r="J297" s="85"/>
      <c r="K297" s="85"/>
    </row>
  </sheetData>
  <mergeCells count="43">
    <mergeCell ref="A7:L7"/>
    <mergeCell ref="A8:L8"/>
    <mergeCell ref="A9:L9"/>
    <mergeCell ref="A10:L10"/>
    <mergeCell ref="A11:A12"/>
    <mergeCell ref="F11:F12"/>
    <mergeCell ref="G11:G12"/>
    <mergeCell ref="H11:H12"/>
    <mergeCell ref="A6:L6"/>
    <mergeCell ref="I1:L1"/>
    <mergeCell ref="I2:L2"/>
    <mergeCell ref="I3:L3"/>
    <mergeCell ref="A4:L4"/>
    <mergeCell ref="A5:K5"/>
    <mergeCell ref="I11:I12"/>
    <mergeCell ref="J11:J12"/>
    <mergeCell ref="K11:K12"/>
    <mergeCell ref="L11:L12"/>
    <mergeCell ref="H217:H218"/>
    <mergeCell ref="L217:L218"/>
    <mergeCell ref="F266:F267"/>
    <mergeCell ref="G266:G267"/>
    <mergeCell ref="H266:H267"/>
    <mergeCell ref="L266:L267"/>
    <mergeCell ref="A217:A218"/>
    <mergeCell ref="B217:B218"/>
    <mergeCell ref="C217:C218"/>
    <mergeCell ref="D217:D218"/>
    <mergeCell ref="E217:E218"/>
    <mergeCell ref="A266:A267"/>
    <mergeCell ref="B266:B267"/>
    <mergeCell ref="C266:C267"/>
    <mergeCell ref="D266:D267"/>
    <mergeCell ref="E266:E267"/>
    <mergeCell ref="F217:F218"/>
    <mergeCell ref="G217:G218"/>
    <mergeCell ref="H290:K290"/>
    <mergeCell ref="H297:K297"/>
    <mergeCell ref="B286:E286"/>
    <mergeCell ref="I286:L286"/>
    <mergeCell ref="H287:K287"/>
    <mergeCell ref="H288:K288"/>
    <mergeCell ref="H289:K289"/>
  </mergeCells>
  <pageMargins left="0" right="0" top="0.64" bottom="0" header="0" footer="0"/>
  <pageSetup paperSize="9" scale="80" orientation="landscape" horizontalDpi="1200" verticalDpi="1200" r:id="rId1"/>
  <headerFooter>
    <oddFooter>&amp;R&amp;P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GENERAL</vt:lpstr>
      <vt:lpstr>DB cty</vt:lpstr>
      <vt:lpstr>mua vào</vt:lpstr>
      <vt:lpstr>MUA VAO LINH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2018-12-09T19:58:42Z</dcterms:modified>
</cp:coreProperties>
</file>