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 TIMT\Desktop\"/>
    </mc:Choice>
  </mc:AlternateContent>
  <bookViews>
    <workbookView xWindow="0" yWindow="0" windowWidth="20490" windowHeight="7875" activeTab="4"/>
  </bookViews>
  <sheets>
    <sheet name="Sign in" sheetId="1" r:id="rId1"/>
    <sheet name=" Registration" sheetId="3" r:id="rId2"/>
    <sheet name="Forgot password" sheetId="4" r:id="rId3"/>
    <sheet name="Sửa thông tin tài khoản" sheetId="5" r:id="rId4"/>
    <sheet name="Image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D9" i="5"/>
  <c r="C9" i="5"/>
  <c r="F8" i="5"/>
  <c r="D8" i="5"/>
  <c r="A20" i="4"/>
  <c r="A19" i="4"/>
  <c r="A18" i="4"/>
  <c r="A17" i="4"/>
  <c r="A16" i="4"/>
  <c r="A15" i="4"/>
  <c r="A14" i="4"/>
  <c r="A12" i="4"/>
  <c r="F9" i="4"/>
  <c r="D9" i="4"/>
  <c r="E9" i="4" s="1"/>
  <c r="C9" i="4"/>
  <c r="F8" i="4"/>
  <c r="D8" i="4"/>
  <c r="E8" i="4" s="1"/>
  <c r="C8" i="4"/>
  <c r="E9" i="5" l="1"/>
  <c r="E8" i="5"/>
  <c r="A23" i="3" l="1"/>
  <c r="A34" i="3"/>
  <c r="A33" i="3"/>
  <c r="A32" i="3"/>
  <c r="A31" i="3"/>
  <c r="A30" i="3"/>
  <c r="A29" i="3"/>
  <c r="A28" i="3"/>
  <c r="A27" i="3"/>
  <c r="A26" i="3"/>
  <c r="A25" i="3"/>
  <c r="A24" i="3"/>
  <c r="A22" i="3"/>
  <c r="A21" i="3"/>
  <c r="A20" i="3"/>
  <c r="A19" i="3"/>
  <c r="A18" i="3"/>
  <c r="A17" i="3"/>
  <c r="A16" i="3"/>
  <c r="A15" i="3"/>
  <c r="A13" i="3"/>
  <c r="A12" i="3"/>
  <c r="H9" i="3"/>
  <c r="F9" i="3"/>
  <c r="E9" i="3"/>
  <c r="D9" i="3"/>
  <c r="C9" i="3"/>
  <c r="H8" i="3"/>
  <c r="F8" i="3"/>
  <c r="E8" i="3"/>
  <c r="D8" i="3"/>
  <c r="C8" i="3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2" i="1"/>
  <c r="F9" i="1"/>
  <c r="D9" i="1"/>
  <c r="C9" i="1"/>
  <c r="F8" i="1"/>
  <c r="D8" i="1"/>
  <c r="G8" i="3" l="1"/>
  <c r="G9" i="3"/>
  <c r="E9" i="1"/>
</calcChain>
</file>

<file path=xl/sharedStrings.xml><?xml version="1.0" encoding="utf-8"?>
<sst xmlns="http://schemas.openxmlformats.org/spreadsheetml/2006/main" count="376" uniqueCount="181">
  <si>
    <t>FUNCTION</t>
  </si>
  <si>
    <t>System Name:</t>
  </si>
  <si>
    <t>Module Name:</t>
  </si>
  <si>
    <t>Sign in</t>
  </si>
  <si>
    <t>Written By</t>
  </si>
  <si>
    <t>Review By</t>
  </si>
  <si>
    <t>Test Execution Summary</t>
  </si>
  <si>
    <t>Executed By</t>
  </si>
  <si>
    <t>Passed</t>
  </si>
  <si>
    <t>Failed</t>
  </si>
  <si>
    <t>Untested</t>
  </si>
  <si>
    <t>Total</t>
  </si>
  <si>
    <t>Test Result 1</t>
  </si>
  <si>
    <t>Test Result 2</t>
  </si>
  <si>
    <t>TC_ID</t>
  </si>
  <si>
    <t>Title</t>
  </si>
  <si>
    <t>Steps</t>
  </si>
  <si>
    <t>Expected Result</t>
  </si>
  <si>
    <t>Priority</t>
  </si>
  <si>
    <t>Note on Mantis</t>
  </si>
  <si>
    <t>GUI_Graphic User Interface</t>
  </si>
  <si>
    <t>Verify "Đăng nhập" screen</t>
  </si>
  <si>
    <t>Click here to view "Đăng nhập" screen.</t>
  </si>
  <si>
    <t>Low</t>
  </si>
  <si>
    <t>Function</t>
  </si>
  <si>
    <t xml:space="preserve">Sign in with website account </t>
  </si>
  <si>
    <t>Sign in with website account successfully</t>
  </si>
  <si>
    <t xml:space="preserve">System signs in with website account successfully. </t>
  </si>
  <si>
    <t>High</t>
  </si>
  <si>
    <t>1. Go to "Đăng nhập" screen.
2. Input valid data into [Tên đăng nhập or Email], [Mật khẩu] fields.
3. Press &lt;Enter&gt; on keyboard.</t>
  </si>
  <si>
    <t>Medium</t>
  </si>
  <si>
    <t>System displays an error message: "Bạn chưa nhập Tên tài khoản đăng nhập."</t>
  </si>
  <si>
    <t>Input spaces into [Tên đăng nhập or Email] field.</t>
  </si>
  <si>
    <t>1. Go to "Đăng nhập" screen.
2. Input spaces into [Tên đăng nhập or Email] field.
3. Click &lt;Đăng nhập&gt; button.</t>
  </si>
  <si>
    <t>System displays an error message: "Bạn nhập sai Tên tài khoản đăng nhập hoặc Mật khẩu."</t>
  </si>
  <si>
    <t>Input account which isn't existed in system</t>
  </si>
  <si>
    <t>System allows inputting 50 characters.</t>
  </si>
  <si>
    <t>Leave blank [Mật khẩu] field</t>
  </si>
  <si>
    <t>System displays an error message: "Bạn chưa nhập Mật khẩu để đăng nhập."</t>
  </si>
  <si>
    <t>Input wrong password</t>
  </si>
  <si>
    <t>1. Go to "Đăng nhập" screen.
2. Input valid data into [Tên đăng nhập or Email] field.
3. Input wrong password into [Mật khẩu] field.
4. Click &lt;Đăng nhập&gt; button.</t>
  </si>
  <si>
    <t>Input invalid data (space, character special, date, html tag, javascript ...) into [Mật khẩu] field.</t>
  </si>
  <si>
    <t>1. Go to "Đăng nhập" screen.
2. Input valid data into [Tên đăng nhập or Email] field.
3. Input invalid data (space, character special, date, html tag, javascript ...) into [Mật khẩu] field.
4. Click &lt;Đăng nhập&gt; button.</t>
  </si>
  <si>
    <t>Input spaces into [Mật khẩu] field.</t>
  </si>
  <si>
    <t>1. Go to "Đăng nhập" screen.
2. Input valid data into [Tên đăng nhập or Email] field.
3. Input spaces into [Mật khẩu] field.
4. Click &lt;Đăng nhập&gt; button.</t>
  </si>
  <si>
    <t>Input characters special into [Mật khẩu] field.</t>
  </si>
  <si>
    <t>1. Go to "Đăng nhập" screen.
2. Input valid data into [Tên đăng nhập or Email] field.
3. Input characters special into [Mật khẩu] field.
4. Click &lt;Đăng nhập&gt; button.</t>
  </si>
  <si>
    <t>Input html tag, javascript, sql … into [Mật khẩu] field.</t>
  </si>
  <si>
    <t>1. Go to "Đăng nhập" screen.
2. Input valid data into [Tên đăng nhập or Email] field.
3. Input html tag, javascript, sql … into [Mật khẩu] field.
4. Click &lt;Đăng nhập&gt; button.</t>
  </si>
  <si>
    <t>Input [Mật khẩu] &gt; 15 characters</t>
  </si>
  <si>
    <t xml:space="preserve">1. Go to "Đăng nhập" screen.
2. Input [Mật khẩu] &gt; 15 characters </t>
  </si>
  <si>
    <t>System allows inputting 15 characters.</t>
  </si>
  <si>
    <t>Check SQL injection</t>
  </si>
  <si>
    <r>
      <t xml:space="preserve">1. Go to "Đăng nhập" screen.
2. Input </t>
    </r>
    <r>
      <rPr>
        <i/>
        <sz val="10"/>
        <rFont val="Tahoma"/>
        <family val="2"/>
      </rPr>
      <t xml:space="preserve">"anhntp" or 1 = 1 </t>
    </r>
    <r>
      <rPr>
        <sz val="10"/>
        <rFont val="Tahoma"/>
        <family val="2"/>
      </rPr>
      <t>into [Tên đăng nhập or Email] and [Mật khẩu] fields.
3. Click &lt;Đăng nhập&gt; button.</t>
    </r>
  </si>
  <si>
    <t>Check value displayed in [Mật khẩu] field</t>
  </si>
  <si>
    <t>1. Go to "Đăng nhập" screen.
2. Input data into [Mật khẩu] field.
2. Check value displayed in [Mật khẩu] field</t>
  </si>
  <si>
    <t>Value displayed in [Mật khẩu] field is in encryption format.</t>
  </si>
  <si>
    <t>Input email wrong format</t>
  </si>
  <si>
    <t>Petshop</t>
  </si>
  <si>
    <t>Nguyễn Thị Châu</t>
  </si>
  <si>
    <t>1. Go to "Đăng nhập" screen.
2. Input valid data into [Tên đăng nhập], [Mật khẩu] fields.
3. Click &lt;Đăng nhập&gt; button.</t>
  </si>
  <si>
    <t>Leave blank [Tên đăng nhập ] field</t>
  </si>
  <si>
    <t>1. Go to "Đăng nhập" screen.
2. Don't input data into [Tên đăng nhập ] field.
3. Click &lt;Đăng nhập&gt; button.</t>
  </si>
  <si>
    <t>Input characters special into [Tên đăng nhập ] field.</t>
  </si>
  <si>
    <t>1. Go to "Đăng nhập" screen.
2. Input characters special into [Tên đăng nhập ] field.
3. Click &lt;Đăng nhập&gt; button.</t>
  </si>
  <si>
    <t>Input data &gt; 50 characters into [Tên đăng nhập ] field.</t>
  </si>
  <si>
    <t>1. Go to "Đăng nhập" screen.
2. Input data &gt; 50 characters into [Tên đăng nhập ] field.</t>
  </si>
  <si>
    <t>Input html tag, javascript, sql ... into [Tên đăng nhập ] field.</t>
  </si>
  <si>
    <t>1. Go to "Đăng nhập" screen.
2. Input html tag, javascript, sql ... into [Tên đăng nhập ] field.
3. Click &lt;Đăng nhập&gt; button.</t>
  </si>
  <si>
    <t>1. Go to "Đăng nhập" screen.
2. Input data into [Tên đăng nhập ] which isn't existed in system
3. Click &lt;Đăng nhập&gt; button.</t>
  </si>
  <si>
    <t>1. Go to "Đăng nhập" screen.
2. Input valid data into [Tên đăng nhập ] field.
3. Don't input data into [Mật khẩu] field.
4. Click &lt;Đăng nhập&gt; button.</t>
  </si>
  <si>
    <t>Pending</t>
  </si>
  <si>
    <t>Accepted</t>
  </si>
  <si>
    <t>Verify Home page screen (Kiem chung man hinh trang chu)</t>
  </si>
  <si>
    <t>Click here to view Home page screen.</t>
  </si>
  <si>
    <t>Verify "Đăng ký" screen</t>
  </si>
  <si>
    <t>Click here to view "Đăng ký" screen.</t>
  </si>
  <si>
    <t>Function - Register</t>
  </si>
  <si>
    <t>Sign up for a new account successfully</t>
  </si>
  <si>
    <t>Input a account already exists</t>
  </si>
  <si>
    <t>System displays an error message: "Tài khoản của bạn đã được sử dụng. Hãy chọn một tài khoản khác."</t>
  </si>
  <si>
    <t>Input characters special into [Tài khoản] field</t>
  </si>
  <si>
    <t>1. Go to "Đăng ký" screen.
2. Input characters special into [Tài khoản] field
3. Click &lt;Đăng ký tài khoản&gt; button.</t>
  </si>
  <si>
    <t>Input html tag, javascript, sql ... into [Tài khoản] field</t>
  </si>
  <si>
    <t>1. Go to "Đăng ký" screen.
2. Input html tag, javascript, sql ... into [Tài khoản] field
3. Click &lt;Đăng ký tài khoản&gt; button.</t>
  </si>
  <si>
    <t>Input data into [Tài khoản] &gt; 50 characters</t>
  </si>
  <si>
    <t>1. Go to "Đăng ký" screen.
2. Input data &gt; 50 characters into [Tài khoản] field.</t>
  </si>
  <si>
    <t>1. Go to "Đăng ký" screen.
2. Don't input data into [Mật khẩu] field.
3. Click &lt;Đăng ký tài khoản&gt; button.</t>
  </si>
  <si>
    <t xml:space="preserve">Input data into [Mật khẩu] same as [Tài khoản] </t>
  </si>
  <si>
    <t>1. Go to "Đăng ký" screen.
2. Input data into [Mật khẩu] same as [Tài khoản] 
3. Click &lt;Đăng ký tài khoản&gt; button.</t>
  </si>
  <si>
    <t>System displays an error message: "Mật khẩu không được trùng với tên Tài khoản."</t>
  </si>
  <si>
    <t>Input [Mật khẩu] &lt; 8 characters (number, text, special characters…)</t>
  </si>
  <si>
    <t>1. Go to "Đăng ký" screen.
2. Input [Mật khẩu] &lt; 8 characters (Ex: 1aA@367)
3. Click &lt;Đăng ký tài khoản&gt; button.</t>
  </si>
  <si>
    <t>Leave blank [Xác nhận mật khẩu] field</t>
  </si>
  <si>
    <t>1. Go to "Đăng ký" screen.
2. Don't input data into [Xác nhận mật khẩu] field.
3. Click &lt;Đăng ký tài khoản&gt; button.</t>
  </si>
  <si>
    <t>Input data into [Xác nhận mật khẩu] field != [Mật khẩu]</t>
  </si>
  <si>
    <t>1. Go to "Đăng ký" screen.
2. Input data into [Xác nhận mật khẩu] field != [Mật khẩu]
3. Click &lt;Đăng ký tài khoản&gt; button.</t>
  </si>
  <si>
    <t>System displays an error message: "Xác nhận mật khẩu phải trùng với Mật khẩu."</t>
  </si>
  <si>
    <t>Leave blank [Email] field</t>
  </si>
  <si>
    <t>1. Go to "Đăng ký" screen.
2. Don't input data into [Email] field.
3. Click &lt;Đăng ký tài khoản&gt; button.</t>
  </si>
  <si>
    <t>Input spaces into [Email] field</t>
  </si>
  <si>
    <t>1. Go to "Đăng ký" screen.
2. Input spaces into [Email] field
3. Click &lt;Đăng ký tài khoản&gt; button.</t>
  </si>
  <si>
    <t>1. Go to "Đăng ký" screen.
2. Input email wrong format
3. Click &lt;Đăng ký tài khoản&gt; button.</t>
  </si>
  <si>
    <t>System displays an error message: "Email sai định dạng."</t>
  </si>
  <si>
    <t>Input data &gt; 50 characters into [Email] field</t>
  </si>
  <si>
    <t>1. Go to "Đăng ký" screen.
2. Input data &gt; 50 characters into [Email] field.</t>
  </si>
  <si>
    <t>Input data which don't start with a letter</t>
  </si>
  <si>
    <t>1. Go to "Đăng ký" screen.
2. Input data which don't start with a letter (ex: number, character special, …) into [Email] field.
3. Click &lt;Đăng ký tài khoản&gt; button.</t>
  </si>
  <si>
    <t>System displays an error message: "Email phải bắt đầu với một chữ cái."</t>
  </si>
  <si>
    <t>Input a email already exists</t>
  </si>
  <si>
    <t>1. Go to "Đăng ký" screen.
2. Input a email already exists into [Email].
Ex: anhntp@testerhn.com
3. Click &lt;Đăng ký tài khoản&gt; button.</t>
  </si>
  <si>
    <t>System displays an error message: "Email "anhntp@testerhn.com" đã được sử dụng. Hãy sử dụng một Email khác, hoặc sử dụng chức năng quên mật khẩu để lấy lại mật khẩu."</t>
  </si>
  <si>
    <t>1. Go to "Đăng ký" screen.
2. Input invalid data (character special, html, javascript, …) into [Email] field
3. Click &lt;Đăng ký tài khoản&gt; button.</t>
  </si>
  <si>
    <t>System displays an error message: "Email chỉ bao gồm: chữ cái, số, dấu chấm(‘.’), và dấu gạch dưới (‘_’)."</t>
  </si>
  <si>
    <t>Home page</t>
  </si>
  <si>
    <t>Registration</t>
  </si>
  <si>
    <t xml:space="preserve">Pestshop </t>
  </si>
  <si>
    <t>1. Enter link:  
2. Verify Home page screen</t>
  </si>
  <si>
    <t xml:space="preserve">1. System displays Home page screen.
2. System displays "Đăng ký" screen.
3. Data is inputted.
4. System signs up for a new account successfully and displays a notification "Tài khoản [Tài khoản] đã được khởi tạo thành công. Bạn hãy kiểm tra E-mail để đặt mật khẩu"
</t>
  </si>
  <si>
    <t xml:space="preserve"> Registration(Đăng ký)</t>
  </si>
  <si>
    <t>1. Go to "Đăng ký" screen.
2. Don't input data into [Tên của bạn] field.
3. Click &lt;Đăng ký tài khoản&gt; button.</t>
  </si>
  <si>
    <t>System displays an error message: "Hãy điền vào trường này."</t>
  </si>
  <si>
    <t>Input spaces into [Nhập tên tài khoản] field</t>
  </si>
  <si>
    <t>Leave blank [Nhập tên của bạn] field</t>
  </si>
  <si>
    <t>1. Go to "Đăng ký" screen.
2. Input spaces into [Nhập tên tài khoản] field
3. Click &lt;Đăng ký tài khoản&gt; button.</t>
  </si>
  <si>
    <t>System displays an error message: "Hãy điền vào tên trường này."</t>
  </si>
  <si>
    <t>1. Go to "Đăng ký" screen.
2. Input a account already exists into [Tài khoản].
Ex: nguyenthichau_t58@hus.edu.vn
3. Click &lt;Đăng ký tài khoản&gt; button.</t>
  </si>
  <si>
    <t>System displays an error message: "Không định dạng đúng email."</t>
  </si>
  <si>
    <t>System displays an error message: "Vui lòng điền vào trường này."</t>
  </si>
  <si>
    <t>System displays an error message: "Mật khẩu phải lớn hơn 6 ký tự."</t>
  </si>
  <si>
    <t>Input [Mật khẩu] &gt; 20 characters</t>
  </si>
  <si>
    <t>System allows inputting 20 characters.</t>
  </si>
  <si>
    <t xml:space="preserve">1. Go to "Đăng ký" screen.
2. Input [Mật khẩu] &gt; 20 characters </t>
  </si>
  <si>
    <t>System displays an error message: "Vui lòng điền vào trường này"</t>
  </si>
  <si>
    <t xml:space="preserve">Input invalid data (character special, html, javascript, …) into [ Nhập email của bạn] field </t>
  </si>
  <si>
    <t>Verify "Quên mật khẩu" screen</t>
  </si>
  <si>
    <t>1. Enter link: http://laptrinhhn.com/
2. Click &lt;Đăng nhập&gt; button
3. Click "Quên mật khẩu?" hyperlink 
4. Verify "Quên mật khẩu" screen.</t>
  </si>
  <si>
    <t>Click here to view "Quên mật khẩu" screen.</t>
  </si>
  <si>
    <t>Function - Forgot password</t>
  </si>
  <si>
    <t>Reset password successfully</t>
  </si>
  <si>
    <t>System displays an error message: "Rất tiếc, chúng tôi không nhận dạng được email đó."</t>
  </si>
  <si>
    <t>Input characters special into [Email để nhận mật khẩu mới] field.</t>
  </si>
  <si>
    <t>1. Enter link: http://laptrinhhn.com/
2. Click "Quên mật khẩu?" hyperlink
3. Input characters special into [Email để nhận mật khẩu mới] field.
4. Click &lt;Lấy mật khẩu&gt; button.</t>
  </si>
  <si>
    <t>Input html tag, javascript, sql ... into [Email để nhận mật khẩu mới] field.</t>
  </si>
  <si>
    <t>1. Enter link: http://laptrinhhn.com/
2. Click "Quên mật khẩu?" hyperlink
3. Input html tag, javascript, sql ... into [Email để nhận mật khẩu mới] field.
4. Click &lt;Lấy mật khẩu&gt; button.</t>
  </si>
  <si>
    <t>Input email which isn't existed in system</t>
  </si>
  <si>
    <t>1. Enter link: http://laptrinhhn.com/
2. Click "Quên mật khẩu?" hyperlink
3. Input email which isn't exist into [Email để nhận mật khẩu mới] field.
4. Click &lt;Lấy mật khẩu&gt; button.</t>
  </si>
  <si>
    <t>System displays an error message: "Email chưa được đăng ký."</t>
  </si>
  <si>
    <t>Forgot password (Quên mật khẩu)</t>
  </si>
  <si>
    <t>1. Go to "Quên mật khẩu" screen.
3. Input valid data into [Nhập tên tài khoản]
4. Input valid data into [Nhập email tương ứng]
4. Click &lt;Đồng ý&gt; button.</t>
  </si>
  <si>
    <t xml:space="preserve">System displays a message: "Kiểm tra email để hoàn tất yêu cầu."
</t>
  </si>
  <si>
    <t>Giao diện bị lặp</t>
  </si>
  <si>
    <t>Leave blank [Nhập tên tài khoản của bạn] field</t>
  </si>
  <si>
    <t>1. Enter link: http://laptrinhhn.com/
2. Click "Quên mật khẩu?" hyperlink
3. Don't input data into [Nhập tên tài khoản của bạn] field.
4. Click &lt;Lấy mật khẩu&gt; button.</t>
  </si>
  <si>
    <t>System displays an error message: "Nhập email tương ứng."</t>
  </si>
  <si>
    <t>Input spaces into [Nhập email tương ứng] field.</t>
  </si>
  <si>
    <t>1. Enter link: http://laptrinhhn.com/
2. Click "Quên mật khẩu?" hyperlink
3. Input spaces into [Nhập tên tài khoản của bạn] field.
4. Click &lt;Lấy mật khẩu&gt; button.</t>
  </si>
  <si>
    <t>System displays an error message:" Nhập tên tài khoản của bạn."</t>
  </si>
  <si>
    <t>1. Enter link: http://laptrinhhn.com/
2. Click "Quên mật khẩu?" hyperlink
3. Input email in wrong format into [Nhập email tương ứng] field.
4. Click &lt;Lấy mật khẩu&gt; button.</t>
  </si>
  <si>
    <t>Sửa thông tin tài khoản</t>
  </si>
  <si>
    <t xml:space="preserve">1. Enter link: http://laptrinhhn.com/
2. Click &lt;Đăng nhập&gt; button
3. Click &lt;Quản lý tài khoản&gt;
4.Click &lt;Sửa thông tin cá nhân&gt;
</t>
  </si>
  <si>
    <t>Chinh sua thong tin</t>
  </si>
  <si>
    <t>Chỉnh sửa thông tin</t>
  </si>
  <si>
    <t>Function - Chỉnh sửa thông tin</t>
  </si>
  <si>
    <t>TC1</t>
  </si>
  <si>
    <t>TC2</t>
  </si>
  <si>
    <t>Chỉnh sửa thông tin thành công</t>
  </si>
  <si>
    <t xml:space="preserve">System displays a message: "Chỉnh sửa thông tin thành công."
</t>
  </si>
  <si>
    <t>Leave blank [Số điện thoại] field</t>
  </si>
  <si>
    <t>1. Enter link: http://laptrinhhn.com/
2. Click &lt;Đăng nhập&gt; button
3. Click &lt;Quản lý tài khoản&gt;
4.Click &lt;Sửa thông tin cá nhân&gt; 
5.Input [ Số điện thoại]
6.Input [Địa chỉ]
7.Click &lt;Lưu thay đổi&gt;</t>
  </si>
  <si>
    <t xml:space="preserve">1. Enter link: http://laptrinhhn.com/
2. Click &lt;Đăng nhập&gt; button
3. Click &lt;Quản lý tài khoản&gt;
4.Click &lt;Sửa thông tin cá nhân&gt; 
5.Input [Địa chỉ]
6.Click &lt;Lưu thay đổi&gt;
</t>
  </si>
  <si>
    <t>System displays an error message:"Nhập số điện thoại."</t>
  </si>
  <si>
    <t>Input spaces into [Địa chỉ] field.</t>
  </si>
  <si>
    <t>1. Enter link: http://laptrinhhn.com/
2. Click &lt;Đăng nhập&gt; button
3. Click &lt;Quản lý tài khoản&gt;
4.Click &lt;Sửa thông tin cá nhân&gt; 
5.Input [Số điên thoại]
7.Click &lt;Lưu thay đổi&gt;</t>
  </si>
  <si>
    <t>System displays an error message: "Nhập địa chỉ."</t>
  </si>
  <si>
    <t>TC3</t>
  </si>
  <si>
    <t>TC4</t>
  </si>
  <si>
    <t>1. Enter link: "shopetconne.tk" 
2. Click "Đăng nhập" hyperlink
3. Verify "Đăng nhập" screen.</t>
  </si>
  <si>
    <t>1. Enter link: shopetconne.tk
2. Click "Đăng ký" hyperlink
2. Verify "Đăng ký" screen.</t>
  </si>
  <si>
    <t>1. Enter link: shopetconne.tk 
2. Click "Đăng ký" hyperlink
3. Input valid data into required fields:
- Nhập tên của bạn
- Nhập tên tài khoản
- Tài khoản
- Mật khẩu
- Nhập lại  mật khẩu
4. Click &lt;Đăng ký tài khoản&gt; button.</t>
  </si>
  <si>
    <t>System displays an error message: "Hãy nhập email muốn đăng ký."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</si>
</sst>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/mmm/yy;@"/>
  </numFmts>
  <fonts count="27">
    <font>
      <sz val="13"/>
      <color theme="1"/>
      <name val="Times New Roman"/>
      <family val="2"/>
    </font>
    <font>
      <b/>
      <sz val="16"/>
      <color rgb="FF1F497D"/>
      <name val="Tahoma"/>
      <family val="2"/>
    </font>
    <font>
      <b/>
      <sz val="14"/>
      <color rgb="FF1F497D"/>
      <name val="Tahoma"/>
      <family val="2"/>
    </font>
    <font>
      <sz val="11"/>
      <name val="ＭＳ Ｐゴシック"/>
      <family val="3"/>
      <charset val="128"/>
    </font>
    <font>
      <b/>
      <sz val="10"/>
      <color indexed="8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sz val="10"/>
      <name val="Tahoma"/>
      <family val="2"/>
    </font>
    <font>
      <i/>
      <sz val="10"/>
      <color theme="1"/>
      <name val="Tahoma"/>
      <family val="2"/>
    </font>
    <font>
      <i/>
      <sz val="1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Tahoma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b/>
      <sz val="10"/>
      <color rgb="FF000000"/>
      <name val="Tahoma"/>
      <family val="2"/>
    </font>
    <font>
      <sz val="11"/>
      <color rgb="FF000000"/>
      <name val="Tahoma"/>
      <family val="2"/>
    </font>
    <font>
      <i/>
      <sz val="10"/>
      <color rgb="FF000000"/>
      <name val="Tahoma"/>
      <family val="2"/>
    </font>
    <font>
      <sz val="11"/>
      <color theme="1"/>
      <name val="Calibri"/>
      <family val="2"/>
    </font>
    <font>
      <b/>
      <sz val="10"/>
      <color rgb="FFFFFFFF"/>
      <name val="Tahoma"/>
      <family val="2"/>
    </font>
    <font>
      <u/>
      <sz val="10"/>
      <color rgb="FF0000FF"/>
      <name val="Arial"/>
      <family val="2"/>
    </font>
    <font>
      <b/>
      <sz val="13"/>
      <color theme="1"/>
      <name val="Times New Roman"/>
      <family val="1"/>
    </font>
    <font>
      <b/>
      <sz val="11"/>
      <color indexed="9"/>
      <name val="Times New Roman"/>
      <family val="1"/>
    </font>
    <font>
      <u/>
      <sz val="10"/>
      <color indexed="12"/>
      <name val="Tahoma"/>
      <family val="2"/>
    </font>
    <font>
      <sz val="13"/>
      <color theme="1"/>
      <name val="Times New Roman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A7D6E3"/>
        <bgColor indexed="32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9" tint="0.39997558519241921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FCD5B4"/>
        <bgColor rgb="FFFFFFCC"/>
      </patternFill>
    </fill>
    <fill>
      <patternFill patternType="solid">
        <fgColor rgb="FFA7D6E3"/>
        <bgColor rgb="FF000080"/>
      </patternFill>
    </fill>
    <fill>
      <patternFill patternType="solid">
        <fgColor rgb="FFB8CCE4"/>
        <bgColor rgb="FFFFFFCC"/>
      </patternFill>
    </fill>
    <fill>
      <patternFill patternType="solid">
        <fgColor rgb="FF366092"/>
        <bgColor rgb="FF000080"/>
      </patternFill>
    </fill>
    <fill>
      <patternFill patternType="solid">
        <fgColor rgb="FFFABF8F"/>
        <bgColor rgb="FFCCFFFF"/>
      </patternFill>
    </fill>
    <fill>
      <patternFill patternType="solid">
        <fgColor rgb="FFFFFFFF"/>
        <bgColor rgb="FFCCFFFF"/>
      </patternFill>
    </fill>
    <fill>
      <patternFill patternType="solid">
        <fgColor rgb="FF92D050"/>
        <bgColor rgb="FFCCFFFF"/>
      </patternFill>
    </fill>
    <fill>
      <patternFill patternType="solid">
        <fgColor theme="0" tint="-0.249977111117893"/>
        <bgColor indexed="41"/>
      </patternFill>
    </fill>
    <fill>
      <patternFill patternType="solid">
        <fgColor rgb="FFFFFF00"/>
        <bgColor indexed="41"/>
      </patternFill>
    </fill>
    <fill>
      <patternFill patternType="solid">
        <fgColor theme="9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/>
      <bottom style="medium">
        <color rgb="FF0070C0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medium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rgb="FF0070C0"/>
      </top>
      <bottom/>
      <diagonal/>
    </border>
    <border>
      <left/>
      <right style="medium">
        <color theme="4"/>
      </right>
      <top style="medium">
        <color rgb="FF0070C0"/>
      </top>
      <bottom/>
      <diagonal/>
    </border>
    <border>
      <left style="medium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rgb="FF0070C0"/>
      </top>
      <bottom/>
      <diagonal/>
    </border>
    <border>
      <left/>
      <right style="medium">
        <color theme="4"/>
      </right>
      <top style="thin">
        <color rgb="FF0070C0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/>
      <right/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rgb="FF548DD4"/>
      </left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548DD4"/>
      </top>
      <bottom style="thin">
        <color rgb="FF548DD4"/>
      </bottom>
      <diagonal/>
    </border>
    <border>
      <left/>
      <right/>
      <top/>
      <bottom style="thin">
        <color rgb="FF548DD4"/>
      </bottom>
      <diagonal/>
    </border>
    <border>
      <left/>
      <right style="medium">
        <color rgb="FF548DD4"/>
      </right>
      <top/>
      <bottom style="thin">
        <color rgb="FF548DD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theme="4"/>
      </right>
      <top style="thin">
        <color rgb="FF0070C0"/>
      </top>
      <bottom style="thin">
        <color rgb="FF0070C0"/>
      </bottom>
      <diagonal/>
    </border>
    <border>
      <left style="medium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/>
      <right style="medium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3" tint="0.39994506668294322"/>
      </left>
      <right style="medium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3" tint="0.39994506668294322"/>
      </right>
      <top/>
      <bottom/>
      <diagonal/>
    </border>
    <border>
      <left style="medium">
        <color theme="3" tint="0.39994506668294322"/>
      </left>
      <right/>
      <top style="thin">
        <color theme="4"/>
      </top>
      <bottom/>
      <diagonal/>
    </border>
    <border>
      <left style="thin">
        <color theme="3" tint="0.39985351115451523"/>
      </left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/>
      <diagonal/>
    </border>
    <border>
      <left/>
      <right/>
      <top/>
      <bottom style="medium">
        <color rgb="FF538DD5"/>
      </bottom>
      <diagonal/>
    </border>
    <border>
      <left style="medium">
        <color rgb="FF538DD5"/>
      </left>
      <right/>
      <top style="medium">
        <color rgb="FF538DD5"/>
      </top>
      <bottom style="thin">
        <color rgb="FF538DD5"/>
      </bottom>
      <diagonal/>
    </border>
    <border>
      <left/>
      <right style="thin">
        <color rgb="FF538DD5"/>
      </right>
      <top style="medium">
        <color rgb="FF538DD5"/>
      </top>
      <bottom style="thin">
        <color rgb="FF538DD5"/>
      </bottom>
      <diagonal/>
    </border>
    <border>
      <left style="thin">
        <color rgb="FF538DD5"/>
      </left>
      <right/>
      <top style="medium">
        <color rgb="FF538DD5"/>
      </top>
      <bottom style="thin">
        <color rgb="FF538DD5"/>
      </bottom>
      <diagonal/>
    </border>
    <border>
      <left/>
      <right/>
      <top style="medium">
        <color rgb="FF538DD5"/>
      </top>
      <bottom style="thin">
        <color rgb="FF538DD5"/>
      </bottom>
      <diagonal/>
    </border>
    <border>
      <left/>
      <right style="medium">
        <color rgb="FF4F81BD"/>
      </right>
      <top style="medium">
        <color rgb="FF0070C0"/>
      </top>
      <bottom/>
      <diagonal/>
    </border>
    <border>
      <left style="medium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 style="thin">
        <color rgb="FF538DD5"/>
      </top>
      <bottom style="thin">
        <color rgb="FF538DD5"/>
      </bottom>
      <diagonal/>
    </border>
    <border>
      <left/>
      <right style="medium">
        <color rgb="FF4F81BD"/>
      </right>
      <top style="thin">
        <color rgb="FF0070C0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 style="medium">
        <color rgb="FF4F81BD"/>
      </right>
      <top style="thin">
        <color rgb="FF0070C0"/>
      </top>
      <bottom style="thin">
        <color rgb="FF0070C0"/>
      </bottom>
      <diagonal/>
    </border>
    <border>
      <left style="medium">
        <color rgb="FF538DD5"/>
      </left>
      <right/>
      <top style="thin">
        <color rgb="FF538DD5"/>
      </top>
      <bottom/>
      <diagonal/>
    </border>
    <border>
      <left/>
      <right style="thin">
        <color rgb="FF538DD5"/>
      </right>
      <top style="thin">
        <color rgb="FF538DD5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/>
      <right style="medium">
        <color rgb="FF4F81BD"/>
      </right>
      <top/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rgb="FF538DD5"/>
      </left>
      <right style="medium">
        <color rgb="FF538DD5"/>
      </right>
      <top/>
      <bottom/>
      <diagonal/>
    </border>
    <border>
      <left style="thin">
        <color rgb="FF538DD5"/>
      </left>
      <right/>
      <top/>
      <bottom/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medium">
        <color rgb="FF538DD5"/>
      </right>
      <top/>
      <bottom/>
      <diagonal/>
    </border>
    <border>
      <left style="medium">
        <color rgb="FF538DD5"/>
      </left>
      <right/>
      <top style="thin">
        <color rgb="FF4F81BD"/>
      </top>
      <bottom/>
      <diagonal/>
    </border>
    <border>
      <left/>
      <right style="thin">
        <color rgb="FF538DD5"/>
      </right>
      <top style="thin">
        <color rgb="FF4F81BD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/>
      <right style="thin">
        <color rgb="FF538DD5"/>
      </right>
      <top style="thin">
        <color rgb="FF4F81BD"/>
      </top>
      <bottom/>
      <diagonal/>
    </border>
    <border>
      <left style="thin">
        <color rgb="FF538DD5"/>
      </left>
      <right style="thin">
        <color rgb="FF538DD5"/>
      </right>
      <top/>
      <bottom/>
      <diagonal/>
    </border>
    <border>
      <left style="thin">
        <color rgb="FF538DD5"/>
      </left>
      <right/>
      <top/>
      <bottom style="thin">
        <color rgb="FF538DD5"/>
      </bottom>
      <diagonal/>
    </border>
    <border>
      <left style="thin">
        <color rgb="FF4F81BD"/>
      </left>
      <right/>
      <top/>
      <bottom style="thin">
        <color rgb="FF4F81BD"/>
      </bottom>
      <diagonal/>
    </border>
    <border>
      <left/>
      <right style="thin">
        <color rgb="FF538DD5"/>
      </right>
      <top/>
      <bottom/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/>
      <diagonal/>
    </border>
    <border>
      <left/>
      <right style="thin">
        <color theme="3" tint="0.39997558519241921"/>
      </right>
      <top style="thin">
        <color theme="4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/>
      <top style="thin">
        <color theme="3" tint="0.39976195562608724"/>
      </top>
      <bottom style="thin">
        <color theme="3" tint="0.3997619556260872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0" fillId="0" borderId="0" applyNumberFormat="0" applyFill="0" applyBorder="0" applyAlignment="0" applyProtection="0"/>
    <xf numFmtId="165" fontId="3" fillId="0" borderId="0" applyFont="0"/>
    <xf numFmtId="165" fontId="3" fillId="0" borderId="0"/>
    <xf numFmtId="165" fontId="14" fillId="0" borderId="0" applyNumberFormat="0" applyFill="0" applyBorder="0" applyAlignment="0" applyProtection="0">
      <alignment vertical="top"/>
      <protection locked="0"/>
    </xf>
  </cellStyleXfs>
  <cellXfs count="177">
    <xf numFmtId="0" fontId="0" fillId="0" borderId="0" xfId="0"/>
    <xf numFmtId="164" fontId="15" fillId="16" borderId="55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64" fontId="4" fillId="3" borderId="0" xfId="2" applyNumberFormat="1" applyFont="1" applyFill="1" applyAlignment="1">
      <alignment horizontal="left" vertical="center" wrapText="1"/>
    </xf>
    <xf numFmtId="164" fontId="5" fillId="4" borderId="0" xfId="2" applyNumberFormat="1" applyFont="1" applyFill="1" applyAlignment="1">
      <alignment horizontal="left" vertical="center" wrapText="1"/>
    </xf>
    <xf numFmtId="164" fontId="6" fillId="4" borderId="0" xfId="0" applyNumberFormat="1" applyFont="1" applyFill="1" applyAlignment="1">
      <alignment horizontal="left" vertical="center" wrapText="1"/>
    </xf>
    <xf numFmtId="164" fontId="6" fillId="4" borderId="2" xfId="0" applyNumberFormat="1" applyFont="1" applyFill="1" applyBorder="1" applyAlignment="1">
      <alignment horizontal="left" vertical="center" wrapText="1"/>
    </xf>
    <xf numFmtId="164" fontId="7" fillId="5" borderId="16" xfId="3" applyNumberFormat="1" applyFont="1" applyFill="1" applyBorder="1" applyAlignment="1">
      <alignment vertical="center" wrapText="1"/>
    </xf>
    <xf numFmtId="164" fontId="9" fillId="6" borderId="24" xfId="3" applyNumberFormat="1" applyFont="1" applyFill="1" applyBorder="1" applyAlignment="1">
      <alignment vertical="center" wrapText="1"/>
    </xf>
    <xf numFmtId="164" fontId="9" fillId="6" borderId="12" xfId="3" applyNumberFormat="1" applyFont="1" applyFill="1" applyBorder="1" applyAlignment="1">
      <alignment vertical="center" wrapText="1"/>
    </xf>
    <xf numFmtId="164" fontId="4" fillId="8" borderId="29" xfId="0" applyNumberFormat="1" applyFont="1" applyFill="1" applyBorder="1" applyAlignment="1">
      <alignment horizontal="center" vertical="center" wrapText="1"/>
    </xf>
    <xf numFmtId="164" fontId="4" fillId="8" borderId="28" xfId="0" applyNumberFormat="1" applyFont="1" applyFill="1" applyBorder="1" applyAlignment="1">
      <alignment horizontal="center" vertical="center" wrapText="1"/>
    </xf>
    <xf numFmtId="164" fontId="4" fillId="8" borderId="30" xfId="0" applyNumberFormat="1" applyFont="1" applyFill="1" applyBorder="1" applyAlignment="1">
      <alignment horizontal="center" vertical="center" wrapText="1"/>
    </xf>
    <xf numFmtId="164" fontId="4" fillId="8" borderId="31" xfId="0" applyNumberFormat="1" applyFont="1" applyFill="1" applyBorder="1" applyAlignment="1">
      <alignment horizontal="center" vertical="center" wrapText="1"/>
    </xf>
    <xf numFmtId="0" fontId="9" fillId="6" borderId="24" xfId="3" applyNumberFormat="1" applyFont="1" applyFill="1" applyBorder="1" applyAlignment="1">
      <alignment horizontal="center" vertical="center" wrapText="1"/>
    </xf>
    <xf numFmtId="164" fontId="12" fillId="9" borderId="34" xfId="3" applyNumberFormat="1" applyFont="1" applyFill="1" applyBorder="1" applyAlignment="1">
      <alignment horizontal="center" vertical="center" wrapText="1"/>
    </xf>
    <xf numFmtId="165" fontId="12" fillId="9" borderId="35" xfId="3" applyFont="1" applyFill="1" applyBorder="1" applyAlignment="1">
      <alignment horizontal="center" vertical="center" wrapText="1"/>
    </xf>
    <xf numFmtId="165" fontId="12" fillId="9" borderId="36" xfId="3" applyFont="1" applyFill="1" applyBorder="1" applyAlignment="1">
      <alignment horizontal="center" vertical="center" wrapText="1"/>
    </xf>
    <xf numFmtId="165" fontId="12" fillId="9" borderId="37" xfId="3" applyFont="1" applyFill="1" applyBorder="1" applyAlignment="1">
      <alignment horizontal="center" vertical="center" wrapText="1"/>
    </xf>
    <xf numFmtId="165" fontId="12" fillId="9" borderId="34" xfId="3" applyFont="1" applyFill="1" applyBorder="1" applyAlignment="1">
      <alignment horizontal="center" vertical="center" wrapText="1"/>
    </xf>
    <xf numFmtId="165" fontId="12" fillId="9" borderId="38" xfId="3" applyFont="1" applyFill="1" applyBorder="1" applyAlignment="1">
      <alignment horizontal="center" vertical="center" wrapText="1"/>
    </xf>
    <xf numFmtId="164" fontId="7" fillId="10" borderId="39" xfId="3" applyNumberFormat="1" applyFont="1" applyFill="1" applyBorder="1" applyAlignment="1">
      <alignment vertical="center"/>
    </xf>
    <xf numFmtId="164" fontId="13" fillId="10" borderId="0" xfId="3" applyNumberFormat="1" applyFont="1" applyFill="1" applyBorder="1" applyAlignment="1">
      <alignment vertical="center"/>
    </xf>
    <xf numFmtId="164" fontId="13" fillId="10" borderId="0" xfId="3" applyNumberFormat="1" applyFont="1" applyFill="1" applyBorder="1" applyAlignment="1">
      <alignment horizontal="center" vertical="center"/>
    </xf>
    <xf numFmtId="164" fontId="13" fillId="11" borderId="40" xfId="3" applyNumberFormat="1" applyFont="1" applyFill="1" applyBorder="1" applyAlignment="1">
      <alignment horizontal="center" vertical="center" wrapText="1"/>
    </xf>
    <xf numFmtId="164" fontId="13" fillId="11" borderId="40" xfId="3" applyNumberFormat="1" applyFont="1" applyFill="1" applyBorder="1" applyAlignment="1">
      <alignment vertical="center" wrapText="1"/>
    </xf>
    <xf numFmtId="164" fontId="13" fillId="11" borderId="41" xfId="3" applyNumberFormat="1" applyFont="1" applyFill="1" applyBorder="1" applyAlignment="1">
      <alignment horizontal="center" vertical="center" wrapText="1"/>
    </xf>
    <xf numFmtId="164" fontId="13" fillId="11" borderId="24" xfId="3" applyNumberFormat="1" applyFont="1" applyFill="1" applyBorder="1" applyAlignment="1">
      <alignment vertical="center" wrapText="1"/>
    </xf>
    <xf numFmtId="164" fontId="2" fillId="12" borderId="42" xfId="0" applyNumberFormat="1" applyFont="1" applyFill="1" applyBorder="1" applyAlignment="1">
      <alignment horizontal="left" vertical="center" wrapText="1"/>
    </xf>
    <xf numFmtId="164" fontId="15" fillId="13" borderId="0" xfId="2" applyNumberFormat="1" applyFont="1" applyFill="1" applyBorder="1" applyAlignment="1">
      <alignment horizontal="left" vertical="center" wrapText="1"/>
    </xf>
    <xf numFmtId="164" fontId="5" fillId="12" borderId="0" xfId="2" applyNumberFormat="1" applyFont="1" applyFill="1" applyBorder="1" applyAlignment="1">
      <alignment horizontal="left" vertical="center" wrapText="1"/>
    </xf>
    <xf numFmtId="164" fontId="16" fillId="12" borderId="0" xfId="0" applyNumberFormat="1" applyFont="1" applyFill="1" applyBorder="1" applyAlignment="1">
      <alignment horizontal="left" vertical="center" wrapText="1"/>
    </xf>
    <xf numFmtId="164" fontId="16" fillId="12" borderId="2" xfId="0" applyNumberFormat="1" applyFont="1" applyFill="1" applyBorder="1" applyAlignment="1">
      <alignment horizontal="left" vertical="center" wrapText="1"/>
    </xf>
    <xf numFmtId="164" fontId="7" fillId="14" borderId="50" xfId="3" applyNumberFormat="1" applyFont="1" applyFill="1" applyBorder="1" applyAlignment="1">
      <alignment vertical="center" wrapText="1"/>
    </xf>
    <xf numFmtId="164" fontId="9" fillId="13" borderId="53" xfId="3" applyNumberFormat="1" applyFont="1" applyFill="1" applyBorder="1" applyAlignment="1">
      <alignment vertical="center" wrapText="1"/>
    </xf>
    <xf numFmtId="164" fontId="9" fillId="13" borderId="51" xfId="3" applyNumberFormat="1" applyFont="1" applyFill="1" applyBorder="1" applyAlignment="1">
      <alignment vertical="center" wrapText="1"/>
    </xf>
    <xf numFmtId="164" fontId="15" fillId="16" borderId="57" xfId="0" applyNumberFormat="1" applyFont="1" applyFill="1" applyBorder="1" applyAlignment="1">
      <alignment horizontal="center" vertical="center" wrapText="1"/>
    </xf>
    <xf numFmtId="164" fontId="15" fillId="16" borderId="56" xfId="0" applyNumberFormat="1" applyFont="1" applyFill="1" applyBorder="1" applyAlignment="1">
      <alignment horizontal="center" vertical="center" wrapText="1"/>
    </xf>
    <xf numFmtId="164" fontId="15" fillId="16" borderId="58" xfId="0" applyNumberFormat="1" applyFont="1" applyFill="1" applyBorder="1" applyAlignment="1">
      <alignment horizontal="center" vertical="center" wrapText="1"/>
    </xf>
    <xf numFmtId="164" fontId="15" fillId="16" borderId="59" xfId="0" applyNumberFormat="1" applyFont="1" applyFill="1" applyBorder="1" applyAlignment="1">
      <alignment horizontal="center" vertical="center" wrapText="1"/>
    </xf>
    <xf numFmtId="164" fontId="18" fillId="12" borderId="0" xfId="0" applyNumberFormat="1" applyFont="1" applyFill="1" applyBorder="1" applyAlignment="1">
      <alignment vertical="top" wrapText="1"/>
    </xf>
    <xf numFmtId="0" fontId="9" fillId="13" borderId="53" xfId="3" applyNumberFormat="1" applyFont="1" applyFill="1" applyBorder="1" applyAlignment="1">
      <alignment horizontal="center" vertical="center" wrapText="1"/>
    </xf>
    <xf numFmtId="164" fontId="18" fillId="12" borderId="0" xfId="0" applyNumberFormat="1" applyFont="1" applyFill="1" applyBorder="1" applyAlignment="1">
      <alignment horizontal="left" vertical="top" wrapText="1"/>
    </xf>
    <xf numFmtId="164" fontId="19" fillId="17" borderId="62" xfId="3" applyNumberFormat="1" applyFont="1" applyFill="1" applyBorder="1" applyAlignment="1">
      <alignment horizontal="center" vertical="center" wrapText="1"/>
    </xf>
    <xf numFmtId="164" fontId="19" fillId="17" borderId="63" xfId="3" applyNumberFormat="1" applyFont="1" applyFill="1" applyBorder="1" applyAlignment="1">
      <alignment horizontal="center" vertical="center" wrapText="1"/>
    </xf>
    <xf numFmtId="164" fontId="19" fillId="17" borderId="64" xfId="3" applyNumberFormat="1" applyFont="1" applyFill="1" applyBorder="1" applyAlignment="1">
      <alignment horizontal="center" vertical="center" wrapText="1"/>
    </xf>
    <xf numFmtId="164" fontId="19" fillId="17" borderId="65" xfId="3" applyNumberFormat="1" applyFont="1" applyFill="1" applyBorder="1" applyAlignment="1">
      <alignment horizontal="center" vertical="center" wrapText="1"/>
    </xf>
    <xf numFmtId="164" fontId="19" fillId="17" borderId="66" xfId="3" applyNumberFormat="1" applyFont="1" applyFill="1" applyBorder="1" applyAlignment="1">
      <alignment horizontal="center" vertical="center" wrapText="1"/>
    </xf>
    <xf numFmtId="164" fontId="7" fillId="18" borderId="63" xfId="3" applyNumberFormat="1" applyFont="1" applyFill="1" applyBorder="1" applyAlignment="1">
      <alignment vertical="center"/>
    </xf>
    <xf numFmtId="164" fontId="13" fillId="18" borderId="0" xfId="3" applyNumberFormat="1" applyFont="1" applyFill="1" applyBorder="1" applyAlignment="1">
      <alignment vertical="center"/>
    </xf>
    <xf numFmtId="164" fontId="13" fillId="18" borderId="0" xfId="3" applyNumberFormat="1" applyFont="1" applyFill="1" applyBorder="1" applyAlignment="1">
      <alignment horizontal="center" vertical="center"/>
    </xf>
    <xf numFmtId="164" fontId="13" fillId="18" borderId="67" xfId="3" applyNumberFormat="1" applyFont="1" applyFill="1" applyBorder="1" applyAlignment="1">
      <alignment vertical="center"/>
    </xf>
    <xf numFmtId="164" fontId="13" fillId="19" borderId="68" xfId="3" applyNumberFormat="1" applyFont="1" applyFill="1" applyBorder="1" applyAlignment="1">
      <alignment horizontal="center" vertical="center" wrapText="1"/>
    </xf>
    <xf numFmtId="164" fontId="13" fillId="19" borderId="68" xfId="3" applyNumberFormat="1" applyFont="1" applyFill="1" applyBorder="1" applyAlignment="1">
      <alignment vertical="center" wrapText="1"/>
    </xf>
    <xf numFmtId="164" fontId="20" fillId="19" borderId="68" xfId="4" applyNumberFormat="1" applyFont="1" applyFill="1" applyBorder="1" applyAlignment="1" applyProtection="1">
      <alignment vertical="center" wrapText="1"/>
    </xf>
    <xf numFmtId="164" fontId="13" fillId="18" borderId="69" xfId="3" applyNumberFormat="1" applyFont="1" applyFill="1" applyBorder="1" applyAlignment="1">
      <alignment vertical="center"/>
    </xf>
    <xf numFmtId="164" fontId="7" fillId="20" borderId="50" xfId="3" applyNumberFormat="1" applyFont="1" applyFill="1" applyBorder="1" applyAlignment="1">
      <alignment vertical="center"/>
    </xf>
    <xf numFmtId="164" fontId="7" fillId="20" borderId="51" xfId="3" applyNumberFormat="1" applyFont="1" applyFill="1" applyBorder="1" applyAlignment="1">
      <alignment vertical="center"/>
    </xf>
    <xf numFmtId="164" fontId="7" fillId="20" borderId="49" xfId="3" applyNumberFormat="1" applyFont="1" applyFill="1" applyBorder="1" applyAlignment="1">
      <alignment vertical="center"/>
    </xf>
    <xf numFmtId="164" fontId="13" fillId="19" borderId="70" xfId="3" applyNumberFormat="1" applyFont="1" applyFill="1" applyBorder="1" applyAlignment="1">
      <alignment horizontal="center" vertical="center" wrapText="1"/>
    </xf>
    <xf numFmtId="164" fontId="13" fillId="19" borderId="71" xfId="3" applyNumberFormat="1" applyFont="1" applyFill="1" applyBorder="1" applyAlignment="1">
      <alignment vertical="center" wrapText="1"/>
    </xf>
    <xf numFmtId="164" fontId="13" fillId="19" borderId="72" xfId="3" applyNumberFormat="1" applyFont="1" applyFill="1" applyBorder="1" applyAlignment="1">
      <alignment vertical="center" wrapText="1"/>
    </xf>
    <xf numFmtId="164" fontId="13" fillId="19" borderId="73" xfId="3" applyNumberFormat="1" applyFont="1" applyFill="1" applyBorder="1" applyAlignment="1">
      <alignment horizontal="center" vertical="center" wrapText="1"/>
    </xf>
    <xf numFmtId="164" fontId="13" fillId="19" borderId="64" xfId="3" applyNumberFormat="1" applyFont="1" applyFill="1" applyBorder="1" applyAlignment="1">
      <alignment vertical="center" wrapText="1"/>
    </xf>
    <xf numFmtId="164" fontId="13" fillId="19" borderId="58" xfId="3" applyNumberFormat="1" applyFont="1" applyFill="1" applyBorder="1" applyAlignment="1">
      <alignment horizontal="center" vertical="center" wrapText="1"/>
    </xf>
    <xf numFmtId="164" fontId="13" fillId="19" borderId="60" xfId="3" applyNumberFormat="1" applyFont="1" applyFill="1" applyBorder="1" applyAlignment="1">
      <alignment vertical="center" wrapText="1"/>
    </xf>
    <xf numFmtId="164" fontId="13" fillId="19" borderId="56" xfId="3" applyNumberFormat="1" applyFont="1" applyFill="1" applyBorder="1" applyAlignment="1">
      <alignment horizontal="center" vertical="center" wrapText="1"/>
    </xf>
    <xf numFmtId="164" fontId="13" fillId="19" borderId="53" xfId="3" applyNumberFormat="1" applyFont="1" applyFill="1" applyBorder="1" applyAlignment="1">
      <alignment vertical="center" wrapText="1"/>
    </xf>
    <xf numFmtId="164" fontId="13" fillId="19" borderId="50" xfId="3" applyNumberFormat="1" applyFont="1" applyFill="1" applyBorder="1" applyAlignment="1">
      <alignment vertical="center" wrapText="1"/>
    </xf>
    <xf numFmtId="164" fontId="13" fillId="19" borderId="74" xfId="3" applyNumberFormat="1" applyFont="1" applyFill="1" applyBorder="1" applyAlignment="1">
      <alignment vertical="center" wrapText="1"/>
    </xf>
    <xf numFmtId="164" fontId="13" fillId="19" borderId="57" xfId="3" applyNumberFormat="1" applyFont="1" applyFill="1" applyBorder="1" applyAlignment="1">
      <alignment vertical="center" wrapText="1"/>
    </xf>
    <xf numFmtId="0" fontId="21" fillId="0" borderId="0" xfId="0" applyFont="1"/>
    <xf numFmtId="164" fontId="15" fillId="16" borderId="56" xfId="0" applyNumberFormat="1" applyFont="1" applyFill="1" applyBorder="1" applyAlignment="1">
      <alignment vertical="center" wrapText="1"/>
    </xf>
    <xf numFmtId="164" fontId="15" fillId="16" borderId="60" xfId="0" applyNumberFormat="1" applyFont="1" applyFill="1" applyBorder="1" applyAlignment="1">
      <alignment vertical="center" wrapText="1"/>
    </xf>
    <xf numFmtId="164" fontId="15" fillId="16" borderId="61" xfId="0" applyNumberFormat="1" applyFont="1" applyFill="1" applyBorder="1" applyAlignment="1">
      <alignment vertical="center" wrapText="1"/>
    </xf>
    <xf numFmtId="164" fontId="15" fillId="16" borderId="60" xfId="0" applyNumberFormat="1" applyFont="1" applyFill="1" applyBorder="1" applyAlignment="1">
      <alignment horizontal="left" vertical="center" wrapText="1"/>
    </xf>
    <xf numFmtId="164" fontId="15" fillId="16" borderId="61" xfId="0" applyNumberFormat="1" applyFont="1" applyFill="1" applyBorder="1" applyAlignment="1">
      <alignment horizontal="left" vertical="center" wrapText="1"/>
    </xf>
    <xf numFmtId="164" fontId="7" fillId="14" borderId="48" xfId="3" applyNumberFormat="1" applyFont="1" applyFill="1" applyBorder="1" applyAlignment="1">
      <alignment vertical="center" wrapText="1"/>
    </xf>
    <xf numFmtId="164" fontId="7" fillId="14" borderId="49" xfId="3" applyNumberFormat="1" applyFont="1" applyFill="1" applyBorder="1" applyAlignment="1">
      <alignment vertical="center" wrapText="1"/>
    </xf>
    <xf numFmtId="164" fontId="9" fillId="13" borderId="50" xfId="3" applyNumberFormat="1" applyFont="1" applyFill="1" applyBorder="1" applyAlignment="1">
      <alignment vertical="center" wrapText="1"/>
    </xf>
    <xf numFmtId="164" fontId="9" fillId="13" borderId="49" xfId="3" applyNumberFormat="1" applyFont="1" applyFill="1" applyBorder="1" applyAlignment="1">
      <alignment vertical="center" wrapText="1"/>
    </xf>
    <xf numFmtId="164" fontId="17" fillId="13" borderId="50" xfId="3" applyNumberFormat="1" applyFont="1" applyFill="1" applyBorder="1" applyAlignment="1">
      <alignment vertical="center" wrapText="1"/>
    </xf>
    <xf numFmtId="164" fontId="17" fillId="13" borderId="51" xfId="3" applyNumberFormat="1" applyFont="1" applyFill="1" applyBorder="1" applyAlignment="1">
      <alignment vertical="center" wrapText="1"/>
    </xf>
    <xf numFmtId="164" fontId="17" fillId="13" borderId="49" xfId="3" applyNumberFormat="1" applyFont="1" applyFill="1" applyBorder="1" applyAlignment="1">
      <alignment vertical="center" wrapText="1"/>
    </xf>
    <xf numFmtId="164" fontId="11" fillId="15" borderId="20" xfId="1" applyNumberFormat="1" applyFont="1" applyFill="1" applyBorder="1" applyAlignment="1">
      <alignment vertical="center" wrapText="1"/>
    </xf>
    <xf numFmtId="164" fontId="11" fillId="15" borderId="21" xfId="1" applyNumberFormat="1" applyFont="1" applyFill="1" applyBorder="1" applyAlignment="1">
      <alignment vertical="center" wrapText="1"/>
    </xf>
    <xf numFmtId="164" fontId="11" fillId="15" borderId="22" xfId="1" applyNumberFormat="1" applyFont="1" applyFill="1" applyBorder="1" applyAlignment="1">
      <alignment vertical="center" wrapText="1"/>
    </xf>
    <xf numFmtId="164" fontId="11" fillId="15" borderId="23" xfId="1" applyNumberFormat="1" applyFont="1" applyFill="1" applyBorder="1" applyAlignment="1">
      <alignment vertical="center" wrapText="1"/>
    </xf>
    <xf numFmtId="164" fontId="15" fillId="16" borderId="48" xfId="0" applyNumberFormat="1" applyFont="1" applyFill="1" applyBorder="1" applyAlignment="1">
      <alignment vertical="center" wrapText="1"/>
    </xf>
    <xf numFmtId="164" fontId="15" fillId="16" borderId="49" xfId="0" applyNumberFormat="1" applyFont="1" applyFill="1" applyBorder="1" applyAlignment="1">
      <alignment vertical="center" wrapText="1"/>
    </xf>
    <xf numFmtId="164" fontId="9" fillId="13" borderId="25" xfId="3" applyNumberFormat="1" applyFont="1" applyFill="1" applyBorder="1" applyAlignment="1">
      <alignment vertical="center" wrapText="1"/>
    </xf>
    <xf numFmtId="164" fontId="9" fillId="13" borderId="54" xfId="3" applyNumberFormat="1" applyFont="1" applyFill="1" applyBorder="1" applyAlignment="1">
      <alignment vertical="center" wrapText="1"/>
    </xf>
    <xf numFmtId="164" fontId="1" fillId="12" borderId="42" xfId="0" applyNumberFormat="1" applyFont="1" applyFill="1" applyBorder="1" applyAlignment="1">
      <alignment horizontal="left" vertical="center" wrapText="1"/>
    </xf>
    <xf numFmtId="164" fontId="7" fillId="14" borderId="43" xfId="3" applyNumberFormat="1" applyFont="1" applyFill="1" applyBorder="1" applyAlignment="1">
      <alignment vertical="center" wrapText="1"/>
    </xf>
    <xf numFmtId="164" fontId="7" fillId="14" borderId="44" xfId="3" applyNumberFormat="1" applyFont="1" applyFill="1" applyBorder="1" applyAlignment="1">
      <alignment vertical="center" wrapText="1"/>
    </xf>
    <xf numFmtId="164" fontId="17" fillId="13" borderId="45" xfId="3" applyNumberFormat="1" applyFont="1" applyFill="1" applyBorder="1" applyAlignment="1">
      <alignment vertical="center" wrapText="1"/>
    </xf>
    <xf numFmtId="164" fontId="17" fillId="13" borderId="46" xfId="3" applyNumberFormat="1" applyFont="1" applyFill="1" applyBorder="1" applyAlignment="1">
      <alignment vertical="center" wrapText="1"/>
    </xf>
    <xf numFmtId="164" fontId="17" fillId="13" borderId="7" xfId="3" applyNumberFormat="1" applyFont="1" applyFill="1" applyBorder="1" applyAlignment="1">
      <alignment vertical="center" wrapText="1"/>
    </xf>
    <xf numFmtId="164" fontId="17" fillId="13" borderId="47" xfId="3" applyNumberFormat="1" applyFont="1" applyFill="1" applyBorder="1" applyAlignment="1">
      <alignment vertical="center" wrapText="1"/>
    </xf>
    <xf numFmtId="164" fontId="17" fillId="13" borderId="13" xfId="3" applyNumberFormat="1" applyFont="1" applyFill="1" applyBorder="1" applyAlignment="1">
      <alignment vertical="center" wrapText="1"/>
    </xf>
    <xf numFmtId="164" fontId="17" fillId="13" borderId="52" xfId="3" applyNumberFormat="1" applyFont="1" applyFill="1" applyBorder="1" applyAlignment="1">
      <alignment vertical="center" wrapText="1"/>
    </xf>
    <xf numFmtId="164" fontId="4" fillId="8" borderId="27" xfId="0" applyNumberFormat="1" applyFont="1" applyFill="1" applyBorder="1" applyAlignment="1">
      <alignment vertical="center" wrapText="1"/>
    </xf>
    <xf numFmtId="164" fontId="4" fillId="8" borderId="28" xfId="0" applyNumberFormat="1" applyFont="1" applyFill="1" applyBorder="1" applyAlignment="1">
      <alignment vertical="center" wrapText="1"/>
    </xf>
    <xf numFmtId="164" fontId="4" fillId="8" borderId="32" xfId="0" applyNumberFormat="1" applyFont="1" applyFill="1" applyBorder="1" applyAlignment="1">
      <alignment vertical="center" wrapText="1"/>
    </xf>
    <xf numFmtId="164" fontId="4" fillId="8" borderId="33" xfId="0" applyNumberFormat="1" applyFont="1" applyFill="1" applyBorder="1" applyAlignment="1">
      <alignment vertical="center" wrapText="1"/>
    </xf>
    <xf numFmtId="164" fontId="4" fillId="8" borderId="32" xfId="0" applyNumberFormat="1" applyFont="1" applyFill="1" applyBorder="1" applyAlignment="1">
      <alignment horizontal="left" vertical="center" wrapText="1"/>
    </xf>
    <xf numFmtId="164" fontId="4" fillId="8" borderId="33" xfId="0" applyNumberFormat="1" applyFont="1" applyFill="1" applyBorder="1" applyAlignment="1">
      <alignment horizontal="left" vertical="center" wrapText="1"/>
    </xf>
    <xf numFmtId="164" fontId="7" fillId="5" borderId="9" xfId="3" applyNumberFormat="1" applyFont="1" applyFill="1" applyBorder="1" applyAlignment="1">
      <alignment vertical="center" wrapText="1"/>
    </xf>
    <xf numFmtId="164" fontId="7" fillId="5" borderId="10" xfId="3" applyNumberFormat="1" applyFont="1" applyFill="1" applyBorder="1" applyAlignment="1">
      <alignment vertical="center" wrapText="1"/>
    </xf>
    <xf numFmtId="164" fontId="9" fillId="6" borderId="11" xfId="3" applyNumberFormat="1" applyFont="1" applyFill="1" applyBorder="1" applyAlignment="1">
      <alignment vertical="center" wrapText="1"/>
    </xf>
    <xf numFmtId="164" fontId="9" fillId="6" borderId="15" xfId="3" applyNumberFormat="1" applyFont="1" applyFill="1" applyBorder="1" applyAlignment="1">
      <alignment vertical="center" wrapText="1"/>
    </xf>
    <xf numFmtId="164" fontId="8" fillId="6" borderId="17" xfId="3" applyNumberFormat="1" applyFont="1" applyFill="1" applyBorder="1" applyAlignment="1">
      <alignment vertical="center" wrapText="1"/>
    </xf>
    <xf numFmtId="164" fontId="8" fillId="6" borderId="18" xfId="3" applyNumberFormat="1" applyFont="1" applyFill="1" applyBorder="1" applyAlignment="1">
      <alignment vertical="center" wrapText="1"/>
    </xf>
    <xf numFmtId="164" fontId="8" fillId="6" borderId="19" xfId="3" applyNumberFormat="1" applyFont="1" applyFill="1" applyBorder="1" applyAlignment="1">
      <alignment vertical="center" wrapText="1"/>
    </xf>
    <xf numFmtId="165" fontId="11" fillId="7" borderId="20" xfId="1" applyFont="1" applyFill="1" applyBorder="1" applyAlignment="1">
      <alignment vertical="center" wrapText="1"/>
    </xf>
    <xf numFmtId="165" fontId="11" fillId="7" borderId="21" xfId="1" applyFont="1" applyFill="1" applyBorder="1" applyAlignment="1">
      <alignment vertical="center" wrapText="1"/>
    </xf>
    <xf numFmtId="165" fontId="11" fillId="7" borderId="22" xfId="1" applyFont="1" applyFill="1" applyBorder="1" applyAlignment="1">
      <alignment vertical="center" wrapText="1"/>
    </xf>
    <xf numFmtId="165" fontId="11" fillId="7" borderId="23" xfId="1" applyFont="1" applyFill="1" applyBorder="1" applyAlignment="1">
      <alignment vertical="center" wrapText="1"/>
    </xf>
    <xf numFmtId="164" fontId="4" fillId="8" borderId="9" xfId="0" applyNumberFormat="1" applyFont="1" applyFill="1" applyBorder="1" applyAlignment="1">
      <alignment vertical="center" wrapText="1"/>
    </xf>
    <xf numFmtId="164" fontId="4" fillId="8" borderId="10" xfId="0" applyNumberFormat="1" applyFont="1" applyFill="1" applyBorder="1" applyAlignment="1">
      <alignment vertical="center" wrapText="1"/>
    </xf>
    <xf numFmtId="164" fontId="9" fillId="6" borderId="25" xfId="3" applyNumberFormat="1" applyFont="1" applyFill="1" applyBorder="1" applyAlignment="1">
      <alignment vertical="center" wrapText="1"/>
    </xf>
    <xf numFmtId="164" fontId="9" fillId="6" borderId="26" xfId="3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7" fillId="5" borderId="3" xfId="3" applyNumberFormat="1" applyFont="1" applyFill="1" applyBorder="1" applyAlignment="1">
      <alignment vertical="center" wrapText="1"/>
    </xf>
    <xf numFmtId="164" fontId="7" fillId="5" borderId="4" xfId="3" applyNumberFormat="1" applyFont="1" applyFill="1" applyBorder="1" applyAlignment="1">
      <alignment vertical="center" wrapText="1"/>
    </xf>
    <xf numFmtId="164" fontId="8" fillId="6" borderId="5" xfId="3" applyNumberFormat="1" applyFont="1" applyFill="1" applyBorder="1" applyAlignment="1">
      <alignment vertical="center" wrapText="1"/>
    </xf>
    <xf numFmtId="164" fontId="8" fillId="6" borderId="6" xfId="3" applyNumberFormat="1" applyFont="1" applyFill="1" applyBorder="1" applyAlignment="1">
      <alignment vertical="center" wrapText="1"/>
    </xf>
    <xf numFmtId="164" fontId="8" fillId="6" borderId="7" xfId="3" applyNumberFormat="1" applyFont="1" applyFill="1" applyBorder="1" applyAlignment="1">
      <alignment vertical="center" wrapText="1"/>
    </xf>
    <xf numFmtId="164" fontId="8" fillId="6" borderId="8" xfId="3" applyNumberFormat="1" applyFont="1" applyFill="1" applyBorder="1" applyAlignment="1">
      <alignment vertical="center" wrapText="1"/>
    </xf>
    <xf numFmtId="164" fontId="8" fillId="6" borderId="11" xfId="3" applyNumberFormat="1" applyFont="1" applyFill="1" applyBorder="1" applyAlignment="1">
      <alignment vertical="center" wrapText="1"/>
    </xf>
    <xf numFmtId="164" fontId="8" fillId="6" borderId="12" xfId="3" applyNumberFormat="1" applyFont="1" applyFill="1" applyBorder="1" applyAlignment="1">
      <alignment vertical="center" wrapText="1"/>
    </xf>
    <xf numFmtId="164" fontId="8" fillId="6" borderId="13" xfId="3" applyNumberFormat="1" applyFont="1" applyFill="1" applyBorder="1" applyAlignment="1">
      <alignment vertical="center" wrapText="1"/>
    </xf>
    <xf numFmtId="164" fontId="8" fillId="6" borderId="14" xfId="3" applyNumberFormat="1" applyFont="1" applyFill="1" applyBorder="1" applyAlignment="1">
      <alignment vertical="center" wrapText="1"/>
    </xf>
    <xf numFmtId="164" fontId="13" fillId="21" borderId="76" xfId="3" applyNumberFormat="1" applyFont="1" applyFill="1" applyBorder="1" applyAlignment="1">
      <alignment horizontal="center" vertical="center" wrapText="1"/>
    </xf>
    <xf numFmtId="164" fontId="0" fillId="4" borderId="0" xfId="0" applyNumberFormat="1" applyFill="1" applyAlignment="1">
      <alignment vertical="top" wrapText="1"/>
    </xf>
    <xf numFmtId="164" fontId="0" fillId="4" borderId="0" xfId="0" applyNumberFormat="1" applyFill="1" applyAlignment="1">
      <alignment horizontal="left" vertical="top" wrapText="1"/>
    </xf>
    <xf numFmtId="164" fontId="13" fillId="10" borderId="77" xfId="3" applyNumberFormat="1" applyFont="1" applyFill="1" applyBorder="1" applyAlignment="1">
      <alignment vertical="center"/>
    </xf>
    <xf numFmtId="164" fontId="14" fillId="11" borderId="40" xfId="4" applyNumberFormat="1" applyFill="1" applyBorder="1" applyAlignment="1" applyProtection="1">
      <alignment vertical="center" wrapText="1"/>
    </xf>
    <xf numFmtId="164" fontId="13" fillId="10" borderId="78" xfId="3" applyNumberFormat="1" applyFont="1" applyFill="1" applyBorder="1" applyAlignment="1">
      <alignment vertical="center"/>
    </xf>
    <xf numFmtId="164" fontId="13" fillId="11" borderId="79" xfId="3" applyNumberFormat="1" applyFont="1" applyFill="1" applyBorder="1" applyAlignment="1">
      <alignment vertical="center" wrapText="1"/>
    </xf>
    <xf numFmtId="164" fontId="13" fillId="6" borderId="80" xfId="0" applyNumberFormat="1" applyFont="1" applyFill="1" applyBorder="1" applyAlignment="1">
      <alignment vertical="center" wrapText="1"/>
    </xf>
    <xf numFmtId="164" fontId="13" fillId="6" borderId="24" xfId="0" applyNumberFormat="1" applyFont="1" applyFill="1" applyBorder="1" applyAlignment="1">
      <alignment vertical="center" wrapText="1"/>
    </xf>
    <xf numFmtId="164" fontId="13" fillId="11" borderId="24" xfId="3" applyNumberFormat="1" applyFont="1" applyFill="1" applyBorder="1" applyAlignment="1">
      <alignment horizontal="center" vertical="center" wrapText="1"/>
    </xf>
    <xf numFmtId="164" fontId="13" fillId="22" borderId="41" xfId="3" applyNumberFormat="1" applyFont="1" applyFill="1" applyBorder="1" applyAlignment="1">
      <alignment horizontal="center" vertical="center" wrapText="1"/>
    </xf>
    <xf numFmtId="164" fontId="25" fillId="10" borderId="75" xfId="3" applyNumberFormat="1" applyFont="1" applyFill="1" applyBorder="1" applyAlignment="1">
      <alignment horizontal="left" vertical="center"/>
    </xf>
    <xf numFmtId="164" fontId="26" fillId="10" borderId="75" xfId="3" applyNumberFormat="1" applyFont="1" applyFill="1" applyBorder="1" applyAlignment="1">
      <alignment vertical="center"/>
    </xf>
    <xf numFmtId="0" fontId="24" fillId="23" borderId="75" xfId="0" applyFont="1" applyFill="1" applyBorder="1"/>
    <xf numFmtId="164" fontId="13" fillId="11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164" fontId="1" fillId="2" borderId="75" xfId="0" applyNumberFormat="1" applyFont="1" applyFill="1" applyBorder="1" applyAlignment="1">
      <alignment horizontal="left" vertical="center" wrapText="1"/>
    </xf>
    <xf numFmtId="164" fontId="2" fillId="2" borderId="75" xfId="0" applyNumberFormat="1" applyFont="1" applyFill="1" applyBorder="1" applyAlignment="1">
      <alignment horizontal="left" vertical="center" wrapText="1"/>
    </xf>
    <xf numFmtId="164" fontId="4" fillId="3" borderId="75" xfId="2" applyNumberFormat="1" applyFont="1" applyFill="1" applyBorder="1" applyAlignment="1">
      <alignment horizontal="left" vertical="center" wrapText="1"/>
    </xf>
    <xf numFmtId="164" fontId="5" fillId="4" borderId="75" xfId="2" applyNumberFormat="1" applyFont="1" applyFill="1" applyBorder="1" applyAlignment="1">
      <alignment horizontal="left" vertical="center" wrapText="1"/>
    </xf>
    <xf numFmtId="164" fontId="6" fillId="4" borderId="75" xfId="0" applyNumberFormat="1" applyFont="1" applyFill="1" applyBorder="1" applyAlignment="1">
      <alignment horizontal="left" vertical="center" wrapText="1"/>
    </xf>
    <xf numFmtId="164" fontId="7" fillId="5" borderId="75" xfId="3" applyNumberFormat="1" applyFont="1" applyFill="1" applyBorder="1" applyAlignment="1">
      <alignment vertical="center" wrapText="1"/>
    </xf>
    <xf numFmtId="164" fontId="8" fillId="6" borderId="75" xfId="3" applyNumberFormat="1" applyFont="1" applyFill="1" applyBorder="1" applyAlignment="1">
      <alignment vertical="center" wrapText="1"/>
    </xf>
    <xf numFmtId="164" fontId="9" fillId="6" borderId="75" xfId="3" applyNumberFormat="1" applyFont="1" applyFill="1" applyBorder="1" applyAlignment="1">
      <alignment vertical="center" wrapText="1"/>
    </xf>
    <xf numFmtId="164" fontId="7" fillId="5" borderId="75" xfId="3" applyNumberFormat="1" applyFont="1" applyFill="1" applyBorder="1" applyAlignment="1">
      <alignment vertical="center" wrapText="1"/>
    </xf>
    <xf numFmtId="165" fontId="11" fillId="7" borderId="75" xfId="1" applyFont="1" applyFill="1" applyBorder="1" applyAlignment="1">
      <alignment vertical="center" wrapText="1"/>
    </xf>
    <xf numFmtId="164" fontId="4" fillId="8" borderId="75" xfId="0" applyNumberFormat="1" applyFont="1" applyFill="1" applyBorder="1" applyAlignment="1">
      <alignment vertical="center" wrapText="1"/>
    </xf>
    <xf numFmtId="164" fontId="9" fillId="6" borderId="75" xfId="3" applyNumberFormat="1" applyFont="1" applyFill="1" applyBorder="1" applyAlignment="1">
      <alignment vertical="center" wrapText="1"/>
    </xf>
    <xf numFmtId="164" fontId="4" fillId="8" borderId="75" xfId="0" applyNumberFormat="1" applyFont="1" applyFill="1" applyBorder="1" applyAlignment="1">
      <alignment horizontal="center" vertical="center" wrapText="1"/>
    </xf>
    <xf numFmtId="0" fontId="9" fillId="6" borderId="75" xfId="3" applyNumberFormat="1" applyFont="1" applyFill="1" applyBorder="1" applyAlignment="1">
      <alignment horizontal="center" vertical="center" wrapText="1"/>
    </xf>
    <xf numFmtId="164" fontId="4" fillId="8" borderId="75" xfId="0" applyNumberFormat="1" applyFont="1" applyFill="1" applyBorder="1" applyAlignment="1">
      <alignment horizontal="left" vertical="center" wrapText="1"/>
    </xf>
    <xf numFmtId="164" fontId="12" fillId="9" borderId="75" xfId="3" applyNumberFormat="1" applyFont="1" applyFill="1" applyBorder="1" applyAlignment="1">
      <alignment horizontal="center" vertical="center" wrapText="1"/>
    </xf>
    <xf numFmtId="165" fontId="12" fillId="9" borderId="75" xfId="3" applyFont="1" applyFill="1" applyBorder="1" applyAlignment="1">
      <alignment horizontal="center" vertical="center" wrapText="1"/>
    </xf>
    <xf numFmtId="165" fontId="22" fillId="9" borderId="75" xfId="3" applyFont="1" applyFill="1" applyBorder="1" applyAlignment="1">
      <alignment horizontal="center" vertical="center" wrapText="1"/>
    </xf>
    <xf numFmtId="164" fontId="7" fillId="10" borderId="75" xfId="3" applyNumberFormat="1" applyFont="1" applyFill="1" applyBorder="1" applyAlignment="1">
      <alignment vertical="center"/>
    </xf>
    <xf numFmtId="164" fontId="13" fillId="10" borderId="75" xfId="3" applyNumberFormat="1" applyFont="1" applyFill="1" applyBorder="1" applyAlignment="1">
      <alignment vertical="center"/>
    </xf>
    <xf numFmtId="164" fontId="13" fillId="10" borderId="75" xfId="3" applyNumberFormat="1" applyFont="1" applyFill="1" applyBorder="1" applyAlignment="1">
      <alignment horizontal="center" vertical="center"/>
    </xf>
    <xf numFmtId="164" fontId="13" fillId="11" borderId="75" xfId="3" applyNumberFormat="1" applyFont="1" applyFill="1" applyBorder="1" applyAlignment="1">
      <alignment horizontal="center" vertical="center" wrapText="1"/>
    </xf>
    <xf numFmtId="164" fontId="13" fillId="11" borderId="75" xfId="3" applyNumberFormat="1" applyFont="1" applyFill="1" applyBorder="1" applyAlignment="1">
      <alignment vertical="center" wrapText="1"/>
    </xf>
    <xf numFmtId="164" fontId="23" fillId="11" borderId="75" xfId="4" applyNumberFormat="1" applyFont="1" applyFill="1" applyBorder="1" applyAlignment="1" applyProtection="1">
      <alignment vertical="center" wrapText="1"/>
    </xf>
    <xf numFmtId="0" fontId="13" fillId="11" borderId="75" xfId="3" applyNumberFormat="1" applyFont="1" applyFill="1" applyBorder="1" applyAlignment="1">
      <alignment vertical="center" wrapText="1"/>
    </xf>
    <xf numFmtId="0" fontId="13" fillId="11" borderId="75" xfId="3" applyNumberFormat="1" applyFont="1" applyFill="1" applyBorder="1" applyAlignment="1">
      <alignment horizontal="center" vertical="center" wrapText="1"/>
    </xf>
    <xf numFmtId="0" fontId="24" fillId="23" borderId="81" xfId="0" applyFont="1" applyFill="1" applyBorder="1"/>
    <xf numFmtId="164" fontId="13" fillId="22" borderId="75" xfId="3" applyNumberFormat="1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6" xfId="2"/>
    <cellStyle name="Normal_Sheet1" xfId="3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42</xdr:row>
      <xdr:rowOff>114300</xdr:rowOff>
    </xdr:from>
    <xdr:to>
      <xdr:col>6</xdr:col>
      <xdr:colOff>714376</xdr:colOff>
      <xdr:row>63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915400"/>
          <a:ext cx="5467350" cy="4467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123826</xdr:rowOff>
    </xdr:from>
    <xdr:to>
      <xdr:col>7</xdr:col>
      <xdr:colOff>742950</xdr:colOff>
      <xdr:row>38</xdr:row>
      <xdr:rowOff>123826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6"/>
          <a:ext cx="625792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752476</xdr:colOff>
      <xdr:row>1</xdr:row>
      <xdr:rowOff>114301</xdr:rowOff>
    </xdr:from>
    <xdr:to>
      <xdr:col>15</xdr:col>
      <xdr:colOff>209550</xdr:colOff>
      <xdr:row>16</xdr:row>
      <xdr:rowOff>171451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23851"/>
          <a:ext cx="5553074" cy="320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7" zoomScale="82" zoomScaleNormal="82" workbookViewId="0">
      <selection activeCell="C12" sqref="C12"/>
    </sheetView>
  </sheetViews>
  <sheetFormatPr defaultRowHeight="16.5"/>
  <cols>
    <col min="2" max="2" width="17.44140625" customWidth="1"/>
    <col min="3" max="3" width="29.6640625" customWidth="1"/>
    <col min="4" max="4" width="26.21875" customWidth="1"/>
    <col min="5" max="5" width="25.33203125" customWidth="1"/>
    <col min="6" max="6" width="16.109375" customWidth="1"/>
    <col min="7" max="7" width="14.88671875" customWidth="1"/>
    <col min="8" max="8" width="10" customWidth="1"/>
  </cols>
  <sheetData>
    <row r="1" spans="1:8" ht="20.25" thickBot="1">
      <c r="A1" s="92" t="s">
        <v>0</v>
      </c>
      <c r="B1" s="92"/>
      <c r="C1" s="28"/>
      <c r="D1" s="29"/>
      <c r="E1" s="30"/>
      <c r="F1" s="31"/>
      <c r="G1" s="31"/>
      <c r="H1" s="32"/>
    </row>
    <row r="2" spans="1:8">
      <c r="A2" s="93" t="s">
        <v>1</v>
      </c>
      <c r="B2" s="94"/>
      <c r="C2" s="95" t="s">
        <v>58</v>
      </c>
      <c r="D2" s="96"/>
      <c r="E2" s="96"/>
      <c r="F2" s="97"/>
      <c r="G2" s="97"/>
      <c r="H2" s="98"/>
    </row>
    <row r="3" spans="1:8">
      <c r="A3" s="77" t="s">
        <v>2</v>
      </c>
      <c r="B3" s="78"/>
      <c r="C3" s="81" t="s">
        <v>3</v>
      </c>
      <c r="D3" s="82"/>
      <c r="E3" s="82"/>
      <c r="F3" s="99"/>
      <c r="G3" s="99"/>
      <c r="H3" s="100"/>
    </row>
    <row r="4" spans="1:8">
      <c r="A4" s="77" t="s">
        <v>4</v>
      </c>
      <c r="B4" s="78"/>
      <c r="C4" s="79" t="s">
        <v>59</v>
      </c>
      <c r="D4" s="80"/>
      <c r="E4" s="33" t="s">
        <v>5</v>
      </c>
      <c r="F4" s="81"/>
      <c r="G4" s="82"/>
      <c r="H4" s="83"/>
    </row>
    <row r="5" spans="1:8">
      <c r="A5" s="84" t="s">
        <v>6</v>
      </c>
      <c r="B5" s="85"/>
      <c r="C5" s="85"/>
      <c r="D5" s="85"/>
      <c r="E5" s="85"/>
      <c r="F5" s="86"/>
      <c r="G5" s="86"/>
      <c r="H5" s="87"/>
    </row>
    <row r="6" spans="1:8">
      <c r="A6" s="88" t="s">
        <v>7</v>
      </c>
      <c r="B6" s="89"/>
      <c r="C6" s="34"/>
      <c r="D6" s="35"/>
      <c r="E6" s="35"/>
      <c r="F6" s="90"/>
      <c r="G6" s="90"/>
      <c r="H6" s="91"/>
    </row>
    <row r="7" spans="1:8">
      <c r="A7" s="1"/>
      <c r="B7" s="72"/>
      <c r="C7" s="36" t="s">
        <v>8</v>
      </c>
      <c r="D7" s="37" t="s">
        <v>9</v>
      </c>
      <c r="E7" s="38" t="s">
        <v>10</v>
      </c>
      <c r="F7" s="39" t="s">
        <v>11</v>
      </c>
      <c r="G7" s="40"/>
      <c r="H7" s="40"/>
    </row>
    <row r="8" spans="1:8">
      <c r="A8" s="73" t="s">
        <v>12</v>
      </c>
      <c r="B8" s="74"/>
      <c r="C8" s="41">
        <v>18</v>
      </c>
      <c r="D8" s="41">
        <f>COUNTIF(F10:F31,"Failed")</f>
        <v>1</v>
      </c>
      <c r="E8" s="41"/>
      <c r="F8" s="41">
        <f>COUNTA(E12:E40)</f>
        <v>18</v>
      </c>
      <c r="G8" s="40"/>
      <c r="H8" s="40"/>
    </row>
    <row r="9" spans="1:8">
      <c r="A9" s="75" t="s">
        <v>13</v>
      </c>
      <c r="B9" s="76"/>
      <c r="C9" s="41">
        <f xml:space="preserve"> COUNTIF(G12:G31,"Passed")</f>
        <v>0</v>
      </c>
      <c r="D9" s="41">
        <f xml:space="preserve"> COUNTIF(G12:G31,"Failed")</f>
        <v>0</v>
      </c>
      <c r="E9" s="41">
        <f>F9-C9-D9</f>
        <v>18</v>
      </c>
      <c r="F9" s="41">
        <f>COUNTA(E12:E71)</f>
        <v>18</v>
      </c>
      <c r="G9" s="42"/>
      <c r="H9" s="42"/>
    </row>
    <row r="10" spans="1:8" ht="25.5">
      <c r="A10" s="43" t="s">
        <v>14</v>
      </c>
      <c r="B10" s="44" t="s">
        <v>15</v>
      </c>
      <c r="C10" s="45" t="s">
        <v>16</v>
      </c>
      <c r="D10" s="46" t="s">
        <v>17</v>
      </c>
      <c r="E10" s="43" t="s">
        <v>18</v>
      </c>
      <c r="F10" s="47" t="s">
        <v>12</v>
      </c>
      <c r="G10" s="44" t="s">
        <v>13</v>
      </c>
      <c r="H10" s="45" t="s">
        <v>19</v>
      </c>
    </row>
    <row r="11" spans="1:8">
      <c r="A11" s="48" t="s">
        <v>20</v>
      </c>
      <c r="B11" s="49"/>
      <c r="C11" s="49"/>
      <c r="D11" s="49"/>
      <c r="E11" s="49"/>
      <c r="F11" s="50"/>
      <c r="G11" s="49"/>
      <c r="H11" s="51"/>
    </row>
    <row r="12" spans="1:8" ht="84.75" customHeight="1">
      <c r="A12" s="52" t="str">
        <f>IF(C12&lt;&gt;"","Sig_"&amp; (ROW()-10)-COUNTBLANK(C$11:C12),"")</f>
        <v>Sig_1</v>
      </c>
      <c r="B12" s="53" t="s">
        <v>21</v>
      </c>
      <c r="C12" s="53" t="s">
        <v>177</v>
      </c>
      <c r="D12" s="54" t="s">
        <v>22</v>
      </c>
      <c r="E12" s="52" t="s">
        <v>23</v>
      </c>
      <c r="F12" s="52" t="s">
        <v>9</v>
      </c>
      <c r="G12" s="52"/>
      <c r="H12" s="53"/>
    </row>
    <row r="13" spans="1:8">
      <c r="A13" s="48" t="s">
        <v>24</v>
      </c>
      <c r="B13" s="49"/>
      <c r="C13" s="49"/>
      <c r="D13" s="49"/>
      <c r="E13" s="49"/>
      <c r="F13" s="49"/>
      <c r="G13" s="49"/>
      <c r="H13" s="55"/>
    </row>
    <row r="14" spans="1:8">
      <c r="A14" s="56" t="s">
        <v>25</v>
      </c>
      <c r="B14" s="57"/>
      <c r="C14" s="57"/>
      <c r="D14" s="57"/>
      <c r="E14" s="57"/>
      <c r="F14" s="57"/>
      <c r="G14" s="57"/>
      <c r="H14" s="58"/>
    </row>
    <row r="15" spans="1:8" ht="51">
      <c r="A15" s="59" t="str">
        <f>IF(C15&lt;&gt;"","Sig_"&amp; (ROW()-10)-COUNTBLANK(C$11:C15),"")</f>
        <v>Sig_2</v>
      </c>
      <c r="B15" s="60" t="s">
        <v>26</v>
      </c>
      <c r="C15" s="61" t="s">
        <v>60</v>
      </c>
      <c r="D15" s="53" t="s">
        <v>27</v>
      </c>
      <c r="E15" s="62" t="s">
        <v>28</v>
      </c>
      <c r="F15" s="59" t="s">
        <v>8</v>
      </c>
      <c r="G15" s="59"/>
      <c r="H15" s="63"/>
    </row>
    <row r="16" spans="1:8" ht="51">
      <c r="A16" s="64" t="str">
        <f>IF(C16&lt;&gt;"","Sig_"&amp; (ROW()-10)-COUNTBLANK(C$11:C16),"")</f>
        <v>Sig_3</v>
      </c>
      <c r="B16" s="60" t="s">
        <v>26</v>
      </c>
      <c r="C16" s="65" t="s">
        <v>29</v>
      </c>
      <c r="D16" s="53" t="s">
        <v>27</v>
      </c>
      <c r="E16" s="66" t="s">
        <v>30</v>
      </c>
      <c r="F16" s="59" t="s">
        <v>8</v>
      </c>
      <c r="G16" s="64"/>
      <c r="H16" s="67"/>
    </row>
    <row r="17" spans="1:8" ht="51">
      <c r="A17" s="64" t="str">
        <f>IF(C17&lt;&gt;"","Sig_"&amp; (ROW()-10)-COUNTBLANK(C$11:C17),"")</f>
        <v>Sig_4</v>
      </c>
      <c r="B17" s="68" t="s">
        <v>61</v>
      </c>
      <c r="C17" s="67" t="s">
        <v>62</v>
      </c>
      <c r="D17" s="63" t="s">
        <v>31</v>
      </c>
      <c r="E17" s="64" t="s">
        <v>30</v>
      </c>
      <c r="F17" s="59" t="s">
        <v>8</v>
      </c>
      <c r="G17" s="64"/>
      <c r="H17" s="67"/>
    </row>
    <row r="18" spans="1:8" ht="51">
      <c r="A18" s="64" t="str">
        <f>IF(C18&lt;&gt;"","Sig_"&amp; (ROW()-10)-COUNTBLANK(C$11:C18),"")</f>
        <v>Sig_5</v>
      </c>
      <c r="B18" s="68" t="s">
        <v>32</v>
      </c>
      <c r="C18" s="67" t="s">
        <v>33</v>
      </c>
      <c r="D18" s="63" t="s">
        <v>31</v>
      </c>
      <c r="E18" s="64" t="s">
        <v>30</v>
      </c>
      <c r="F18" s="59" t="s">
        <v>8</v>
      </c>
      <c r="G18" s="64"/>
      <c r="H18" s="67"/>
    </row>
    <row r="19" spans="1:8" ht="51">
      <c r="A19" s="64" t="str">
        <f>IF(C19&lt;&gt;"","Sig_"&amp; (ROW()-10)-COUNTBLANK(C$11:C19),"")</f>
        <v>Sig_6</v>
      </c>
      <c r="B19" s="68" t="s">
        <v>63</v>
      </c>
      <c r="C19" s="67" t="s">
        <v>64</v>
      </c>
      <c r="D19" s="67" t="s">
        <v>34</v>
      </c>
      <c r="E19" s="64" t="s">
        <v>30</v>
      </c>
      <c r="F19" s="59" t="s">
        <v>8</v>
      </c>
      <c r="G19" s="64"/>
      <c r="H19" s="67"/>
    </row>
    <row r="20" spans="1:8" ht="51">
      <c r="A20" s="64" t="str">
        <f>IF(C20&lt;&gt;"","Sig_"&amp; (ROW()-10)-COUNTBLANK(C$11:C20),"")</f>
        <v>Sig_7</v>
      </c>
      <c r="B20" s="68" t="s">
        <v>67</v>
      </c>
      <c r="C20" s="67" t="s">
        <v>68</v>
      </c>
      <c r="D20" s="67" t="s">
        <v>34</v>
      </c>
      <c r="E20" s="64" t="s">
        <v>30</v>
      </c>
      <c r="F20" s="59" t="s">
        <v>8</v>
      </c>
      <c r="G20" s="64"/>
      <c r="H20" s="67"/>
    </row>
    <row r="21" spans="1:8" ht="51">
      <c r="A21" s="64" t="str">
        <f>IF(C21&lt;&gt;"","Sig_"&amp; (ROW()-10)-COUNTBLANK(C$11:C21),"")</f>
        <v>Sig_8</v>
      </c>
      <c r="B21" s="68" t="s">
        <v>35</v>
      </c>
      <c r="C21" s="67" t="s">
        <v>69</v>
      </c>
      <c r="D21" s="67" t="s">
        <v>34</v>
      </c>
      <c r="E21" s="64" t="s">
        <v>30</v>
      </c>
      <c r="F21" s="59" t="s">
        <v>8</v>
      </c>
      <c r="G21" s="64"/>
      <c r="H21" s="67"/>
    </row>
    <row r="22" spans="1:8" ht="38.25">
      <c r="A22" s="64" t="str">
        <f>IF(C22&lt;&gt;"","Sig_"&amp; (ROW()-10)-COUNTBLANK(C$11:C22),"")</f>
        <v>Sig_9</v>
      </c>
      <c r="B22" s="68" t="s">
        <v>65</v>
      </c>
      <c r="C22" s="67" t="s">
        <v>66</v>
      </c>
      <c r="D22" s="67" t="s">
        <v>36</v>
      </c>
      <c r="E22" s="64" t="s">
        <v>30</v>
      </c>
      <c r="F22" s="59" t="s">
        <v>8</v>
      </c>
      <c r="G22" s="64"/>
      <c r="H22" s="67"/>
    </row>
    <row r="23" spans="1:8" ht="63.75">
      <c r="A23" s="64" t="str">
        <f>IF(C23&lt;&gt;"","Sig_"&amp; (ROW()-10)-COUNTBLANK(C$11:C23),"")</f>
        <v>Sig_10</v>
      </c>
      <c r="B23" s="69" t="s">
        <v>37</v>
      </c>
      <c r="C23" s="70" t="s">
        <v>70</v>
      </c>
      <c r="D23" s="70" t="s">
        <v>38</v>
      </c>
      <c r="E23" s="64" t="s">
        <v>30</v>
      </c>
      <c r="F23" s="59" t="s">
        <v>8</v>
      </c>
      <c r="G23" s="64"/>
      <c r="H23" s="70"/>
    </row>
    <row r="24" spans="1:8" ht="76.5">
      <c r="A24" s="64" t="str">
        <f>IF(C24&lt;&gt;"","Sig_"&amp; (ROW()-10)-COUNTBLANK(C$11:C24),"")</f>
        <v>Sig_11</v>
      </c>
      <c r="B24" s="53" t="s">
        <v>39</v>
      </c>
      <c r="C24" s="70" t="s">
        <v>40</v>
      </c>
      <c r="D24" s="53" t="s">
        <v>34</v>
      </c>
      <c r="E24" s="64" t="s">
        <v>30</v>
      </c>
      <c r="F24" s="59" t="s">
        <v>8</v>
      </c>
      <c r="G24" s="52"/>
      <c r="H24" s="53"/>
    </row>
    <row r="25" spans="1:8" ht="89.25">
      <c r="A25" s="52" t="str">
        <f>IF(C25&lt;&gt;"","Sig_"&amp; (ROW()-10)-COUNTBLANK(C$11:C25),"")</f>
        <v>Sig_12</v>
      </c>
      <c r="B25" s="53" t="s">
        <v>41</v>
      </c>
      <c r="C25" s="53" t="s">
        <v>42</v>
      </c>
      <c r="D25" s="53" t="s">
        <v>34</v>
      </c>
      <c r="E25" s="64" t="s">
        <v>30</v>
      </c>
      <c r="F25" s="59" t="s">
        <v>8</v>
      </c>
      <c r="G25" s="52"/>
      <c r="H25" s="53"/>
    </row>
    <row r="26" spans="1:8" ht="63.75">
      <c r="A26" s="52" t="str">
        <f>IF(C26&lt;&gt;"","Sig_"&amp; (ROW()-10)-COUNTBLANK(C$11:C26),"")</f>
        <v>Sig_13</v>
      </c>
      <c r="B26" s="53" t="s">
        <v>43</v>
      </c>
      <c r="C26" s="53" t="s">
        <v>44</v>
      </c>
      <c r="D26" s="53" t="s">
        <v>34</v>
      </c>
      <c r="E26" s="64" t="s">
        <v>30</v>
      </c>
      <c r="F26" s="59" t="s">
        <v>8</v>
      </c>
      <c r="G26" s="52"/>
      <c r="H26" s="53"/>
    </row>
    <row r="27" spans="1:8" ht="76.5">
      <c r="A27" s="52" t="str">
        <f>IF(C27&lt;&gt;"","Sig_"&amp; (ROW()-10)-COUNTBLANK(C$11:C27),"")</f>
        <v>Sig_14</v>
      </c>
      <c r="B27" s="53" t="s">
        <v>45</v>
      </c>
      <c r="C27" s="53" t="s">
        <v>46</v>
      </c>
      <c r="D27" s="53" t="s">
        <v>34</v>
      </c>
      <c r="E27" s="64" t="s">
        <v>30</v>
      </c>
      <c r="F27" s="59" t="s">
        <v>8</v>
      </c>
      <c r="G27" s="52"/>
      <c r="H27" s="53"/>
    </row>
    <row r="28" spans="1:8" ht="76.5">
      <c r="A28" s="52" t="str">
        <f>IF(C28&lt;&gt;"","Sig_"&amp; (ROW()-10)-COUNTBLANK(C$11:C28),"")</f>
        <v>Sig_15</v>
      </c>
      <c r="B28" s="53" t="s">
        <v>47</v>
      </c>
      <c r="C28" s="53" t="s">
        <v>48</v>
      </c>
      <c r="D28" s="53" t="s">
        <v>34</v>
      </c>
      <c r="E28" s="64" t="s">
        <v>30</v>
      </c>
      <c r="F28" s="59" t="s">
        <v>8</v>
      </c>
      <c r="G28" s="52"/>
      <c r="H28" s="53"/>
    </row>
    <row r="29" spans="1:8" ht="25.5">
      <c r="A29" s="52" t="str">
        <f>IF(C29&lt;&gt;"","Sig_"&amp; (ROW()-10)-COUNTBLANK(C$11:C29),"")</f>
        <v>Sig_16</v>
      </c>
      <c r="B29" s="53" t="s">
        <v>49</v>
      </c>
      <c r="C29" s="53" t="s">
        <v>50</v>
      </c>
      <c r="D29" s="53" t="s">
        <v>51</v>
      </c>
      <c r="E29" s="64" t="s">
        <v>30</v>
      </c>
      <c r="F29" s="59" t="s">
        <v>8</v>
      </c>
      <c r="G29" s="52"/>
      <c r="H29" s="53"/>
    </row>
    <row r="30" spans="1:8" ht="51">
      <c r="A30" s="64" t="str">
        <f>IF(C30&lt;&gt;"","Sig_"&amp; (ROW()-10)-COUNTBLANK(C$11:C30),"")</f>
        <v>Sig_17</v>
      </c>
      <c r="B30" s="68" t="s">
        <v>52</v>
      </c>
      <c r="C30" s="67" t="s">
        <v>53</v>
      </c>
      <c r="D30" s="67" t="s">
        <v>34</v>
      </c>
      <c r="E30" s="64" t="s">
        <v>30</v>
      </c>
      <c r="F30" s="59" t="s">
        <v>8</v>
      </c>
      <c r="G30" s="64"/>
      <c r="H30" s="67"/>
    </row>
    <row r="31" spans="1:8" ht="38.25">
      <c r="A31" s="52" t="str">
        <f>IF(C31&lt;&gt;"","Sig_"&amp; (ROW()-10)-COUNTBLANK(C$11:C31),"")</f>
        <v>Sig_18</v>
      </c>
      <c r="B31" s="53" t="s">
        <v>54</v>
      </c>
      <c r="C31" s="53" t="s">
        <v>55</v>
      </c>
      <c r="D31" s="53" t="s">
        <v>56</v>
      </c>
      <c r="E31" s="64" t="s">
        <v>30</v>
      </c>
      <c r="F31" s="59" t="s">
        <v>8</v>
      </c>
      <c r="G31" s="52"/>
      <c r="H31" s="53"/>
    </row>
  </sheetData>
  <mergeCells count="16"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  <mergeCell ref="A7:B7"/>
    <mergeCell ref="A8:B8"/>
    <mergeCell ref="A9:B9"/>
    <mergeCell ref="A4:B4"/>
    <mergeCell ref="C4:D4"/>
  </mergeCells>
  <dataValidations count="3">
    <dataValidation type="list" allowBlank="1" showInputMessage="1" showErrorMessage="1" sqref="F12:G12 F15:G31">
      <formula1>"Passed, Failed, Untested, Pending, Accepted, NA"</formula1>
    </dataValidation>
    <dataValidation type="list" allowBlank="1" showInputMessage="1" showErrorMessage="1" sqref="E12 E15:E31">
      <formula1>"High,Medium,Low"</formula1>
    </dataValidation>
    <dataValidation type="list" allowBlank="1" showInputMessage="1" showErrorMessage="1" sqref="F1:F3 F13 F10 F5:F6">
      <formula1>"Pass,Fail,Untest"</formula1>
    </dataValidation>
  </dataValidations>
  <hyperlinks>
    <hyperlink ref="D12" location="Image!A42" display="Click here to view &quot;Đăng nhập&quot; screen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F15" sqref="F15"/>
    </sheetView>
  </sheetViews>
  <sheetFormatPr defaultRowHeight="16.5"/>
  <cols>
    <col min="2" max="2" width="17.44140625" customWidth="1"/>
    <col min="3" max="3" width="23" customWidth="1"/>
    <col min="4" max="4" width="22.21875" customWidth="1"/>
    <col min="5" max="5" width="20.88671875" customWidth="1"/>
  </cols>
  <sheetData>
    <row r="1" spans="1:9" ht="19.5">
      <c r="A1" s="149" t="s">
        <v>0</v>
      </c>
      <c r="B1" s="149"/>
      <c r="C1" s="150"/>
      <c r="D1" s="151"/>
      <c r="E1" s="152"/>
      <c r="F1" s="153"/>
      <c r="G1" s="153"/>
      <c r="H1" s="153"/>
    </row>
    <row r="2" spans="1:9">
      <c r="A2" s="154" t="s">
        <v>1</v>
      </c>
      <c r="B2" s="154"/>
      <c r="C2" s="155" t="s">
        <v>116</v>
      </c>
      <c r="D2" s="155"/>
      <c r="E2" s="155"/>
      <c r="F2" s="155"/>
      <c r="G2" s="155"/>
      <c r="H2" s="155"/>
    </row>
    <row r="3" spans="1:9">
      <c r="A3" s="154" t="s">
        <v>2</v>
      </c>
      <c r="B3" s="154"/>
      <c r="C3" s="155" t="s">
        <v>119</v>
      </c>
      <c r="D3" s="155"/>
      <c r="E3" s="155"/>
      <c r="F3" s="155"/>
      <c r="G3" s="155"/>
      <c r="H3" s="155"/>
    </row>
    <row r="4" spans="1:9">
      <c r="A4" s="154" t="s">
        <v>4</v>
      </c>
      <c r="B4" s="154"/>
      <c r="C4" s="156" t="s">
        <v>59</v>
      </c>
      <c r="D4" s="156"/>
      <c r="E4" s="157" t="s">
        <v>5</v>
      </c>
      <c r="F4" s="155"/>
      <c r="G4" s="155"/>
      <c r="H4" s="155"/>
    </row>
    <row r="5" spans="1:9">
      <c r="A5" s="158" t="s">
        <v>6</v>
      </c>
      <c r="B5" s="158"/>
      <c r="C5" s="158"/>
      <c r="D5" s="158"/>
      <c r="E5" s="158"/>
      <c r="F5" s="158"/>
      <c r="G5" s="158"/>
      <c r="H5" s="158"/>
    </row>
    <row r="6" spans="1:9">
      <c r="A6" s="159" t="s">
        <v>7</v>
      </c>
      <c r="B6" s="159"/>
      <c r="C6" s="160"/>
      <c r="D6" s="160"/>
      <c r="E6" s="160"/>
      <c r="F6" s="156"/>
      <c r="G6" s="156"/>
      <c r="H6" s="156"/>
    </row>
    <row r="7" spans="1:9">
      <c r="A7" s="159"/>
      <c r="B7" s="159"/>
      <c r="C7" s="161" t="s">
        <v>8</v>
      </c>
      <c r="D7" s="161" t="s">
        <v>9</v>
      </c>
      <c r="E7" s="161" t="s">
        <v>71</v>
      </c>
      <c r="F7" s="161" t="s">
        <v>72</v>
      </c>
      <c r="G7" s="161" t="s">
        <v>10</v>
      </c>
      <c r="H7" s="161" t="s">
        <v>11</v>
      </c>
    </row>
    <row r="8" spans="1:9">
      <c r="A8" s="159" t="s">
        <v>12</v>
      </c>
      <c r="B8" s="159"/>
      <c r="C8" s="162">
        <f>COUNTIF(F13:F34,"Passed")</f>
        <v>21</v>
      </c>
      <c r="D8" s="162">
        <f>COUNTIF(F10:F34,"Failed")</f>
        <v>1</v>
      </c>
      <c r="E8" s="162">
        <f>COUNTIF(F10:F34,"Pending")</f>
        <v>0</v>
      </c>
      <c r="F8" s="162">
        <f>COUNTIF(F10:F34,"Accepted")</f>
        <v>0</v>
      </c>
      <c r="G8" s="162">
        <f>H8-C8-D8-E8-F8</f>
        <v>0</v>
      </c>
      <c r="H8" s="162">
        <f>COUNTA(E11:E75)</f>
        <v>22</v>
      </c>
    </row>
    <row r="9" spans="1:9">
      <c r="A9" s="163" t="s">
        <v>13</v>
      </c>
      <c r="B9" s="163"/>
      <c r="C9" s="162">
        <f xml:space="preserve"> COUNTIF(G13:G34,"Passed")</f>
        <v>0</v>
      </c>
      <c r="D9" s="162">
        <f xml:space="preserve"> COUNTIF(G13:G34,"Failed")</f>
        <v>0</v>
      </c>
      <c r="E9" s="162">
        <f>COUNTIF(F11:F34,"Pending")</f>
        <v>0</v>
      </c>
      <c r="F9" s="162">
        <f xml:space="preserve"> COUNTIF(F11:F34,"Accepted")</f>
        <v>0</v>
      </c>
      <c r="G9" s="162">
        <f>H9-C9-D9-E9-F9</f>
        <v>22</v>
      </c>
      <c r="H9" s="162">
        <f>COUNTA(E11:E34)</f>
        <v>22</v>
      </c>
    </row>
    <row r="10" spans="1:9" ht="28.5">
      <c r="A10" s="164" t="s">
        <v>14</v>
      </c>
      <c r="B10" s="165" t="s">
        <v>15</v>
      </c>
      <c r="C10" s="165" t="s">
        <v>16</v>
      </c>
      <c r="D10" s="165" t="s">
        <v>17</v>
      </c>
      <c r="E10" s="165" t="s">
        <v>18</v>
      </c>
      <c r="F10" s="165" t="s">
        <v>12</v>
      </c>
      <c r="G10" s="165" t="s">
        <v>13</v>
      </c>
      <c r="H10" s="166" t="s">
        <v>19</v>
      </c>
    </row>
    <row r="11" spans="1:9">
      <c r="A11" s="167" t="s">
        <v>20</v>
      </c>
      <c r="B11" s="168"/>
      <c r="C11" s="168"/>
      <c r="D11" s="168"/>
      <c r="E11" s="168"/>
      <c r="F11" s="169"/>
      <c r="G11" s="168"/>
      <c r="H11" s="168"/>
    </row>
    <row r="12" spans="1:9" s="148" customFormat="1" ht="38.25">
      <c r="A12" s="170" t="str">
        <f>IF(C12&lt;&gt;"","Reg_"&amp; (ROW()-10)-COUNTBLANK(C$11:C12),"")</f>
        <v>Reg_1</v>
      </c>
      <c r="B12" s="171" t="s">
        <v>73</v>
      </c>
      <c r="C12" s="171" t="s">
        <v>117</v>
      </c>
      <c r="D12" s="172" t="s">
        <v>74</v>
      </c>
      <c r="E12" s="170" t="s">
        <v>23</v>
      </c>
      <c r="F12" s="176" t="s">
        <v>9</v>
      </c>
      <c r="G12" s="170"/>
      <c r="H12" s="171"/>
      <c r="I12" s="147"/>
    </row>
    <row r="13" spans="1:9" s="148" customFormat="1" ht="38.25">
      <c r="A13" s="170" t="str">
        <f>IF(C13&lt;&gt;"","Reg_"&amp; (ROW()-10)-COUNTBLANK(C$11:C13),"")</f>
        <v>Reg_2</v>
      </c>
      <c r="B13" s="171" t="s">
        <v>75</v>
      </c>
      <c r="C13" s="171" t="s">
        <v>178</v>
      </c>
      <c r="D13" s="172" t="s">
        <v>76</v>
      </c>
      <c r="E13" s="170" t="s">
        <v>23</v>
      </c>
      <c r="F13" s="170" t="s">
        <v>8</v>
      </c>
      <c r="G13" s="170"/>
      <c r="H13" s="171"/>
    </row>
    <row r="14" spans="1:9" s="146" customFormat="1">
      <c r="A14" s="144" t="s">
        <v>77</v>
      </c>
      <c r="B14" s="145"/>
      <c r="C14" s="145"/>
      <c r="D14" s="145"/>
      <c r="E14" s="145"/>
      <c r="F14" s="145"/>
      <c r="G14" s="145"/>
      <c r="H14" s="145"/>
      <c r="I14" s="175"/>
    </row>
    <row r="15" spans="1:9" s="148" customFormat="1" ht="153">
      <c r="A15" s="170" t="str">
        <f>IF(C15&lt;&gt;"","Reg_"&amp; (ROW()-10)-COUNTBLANK(C$11:C15),"")</f>
        <v>Reg_3</v>
      </c>
      <c r="B15" s="173" t="s">
        <v>78</v>
      </c>
      <c r="C15" s="173" t="s">
        <v>179</v>
      </c>
      <c r="D15" s="173" t="s">
        <v>118</v>
      </c>
      <c r="E15" s="174" t="s">
        <v>28</v>
      </c>
      <c r="F15" s="170" t="s">
        <v>8</v>
      </c>
      <c r="G15" s="170"/>
      <c r="H15" s="173"/>
    </row>
    <row r="16" spans="1:9" s="148" customFormat="1" ht="63.75">
      <c r="A16" s="170" t="str">
        <f>IF(C16&lt;&gt;"","Reg_"&amp; (ROW()-10)-COUNTBLANK(C$11:C16),"")</f>
        <v>Reg_4</v>
      </c>
      <c r="B16" s="171" t="s">
        <v>123</v>
      </c>
      <c r="C16" s="171" t="s">
        <v>120</v>
      </c>
      <c r="D16" s="171" t="s">
        <v>121</v>
      </c>
      <c r="E16" s="170" t="s">
        <v>30</v>
      </c>
      <c r="F16" s="170" t="s">
        <v>8</v>
      </c>
      <c r="G16" s="170"/>
      <c r="H16" s="173"/>
    </row>
    <row r="17" spans="1:8" s="148" customFormat="1" ht="63.75">
      <c r="A17" s="170" t="str">
        <f>IF(C17&lt;&gt;"","Reg_"&amp; (ROW()-10)-COUNTBLANK(C$11:C17),"")</f>
        <v>Reg_5</v>
      </c>
      <c r="B17" s="171" t="s">
        <v>122</v>
      </c>
      <c r="C17" s="171" t="s">
        <v>124</v>
      </c>
      <c r="D17" s="171" t="s">
        <v>125</v>
      </c>
      <c r="E17" s="170" t="s">
        <v>30</v>
      </c>
      <c r="F17" s="170" t="s">
        <v>8</v>
      </c>
      <c r="G17" s="170"/>
      <c r="H17" s="173"/>
    </row>
    <row r="18" spans="1:8" s="148" customFormat="1" ht="89.25">
      <c r="A18" s="170" t="str">
        <f>IF(C18&lt;&gt;"","Reg_"&amp; (ROW()-10)-COUNTBLANK(C$11:C18),"")</f>
        <v>Reg_6</v>
      </c>
      <c r="B18" s="171" t="s">
        <v>79</v>
      </c>
      <c r="C18" s="171" t="s">
        <v>126</v>
      </c>
      <c r="D18" s="171" t="s">
        <v>80</v>
      </c>
      <c r="E18" s="170" t="s">
        <v>30</v>
      </c>
      <c r="F18" s="170" t="s">
        <v>8</v>
      </c>
      <c r="G18" s="170"/>
      <c r="H18" s="173"/>
    </row>
    <row r="19" spans="1:8" s="148" customFormat="1" ht="63.75">
      <c r="A19" s="170" t="str">
        <f>IF(C19&lt;&gt;"","Reg_"&amp; (ROW()-10)-COUNTBLANK(C$11:C19),"")</f>
        <v>Reg_7</v>
      </c>
      <c r="B19" s="171" t="s">
        <v>81</v>
      </c>
      <c r="C19" s="171" t="s">
        <v>82</v>
      </c>
      <c r="D19" s="171" t="s">
        <v>127</v>
      </c>
      <c r="E19" s="170" t="s">
        <v>30</v>
      </c>
      <c r="F19" s="170" t="s">
        <v>8</v>
      </c>
      <c r="G19" s="170"/>
      <c r="H19" s="173"/>
    </row>
    <row r="20" spans="1:8" s="148" customFormat="1" ht="63.75">
      <c r="A20" s="170" t="str">
        <f>IF(C20&lt;&gt;"","Reg_"&amp; (ROW()-10)-COUNTBLANK(C$11:C20),"")</f>
        <v>Reg_8</v>
      </c>
      <c r="B20" s="171" t="s">
        <v>83</v>
      </c>
      <c r="C20" s="171" t="s">
        <v>84</v>
      </c>
      <c r="D20" s="171" t="s">
        <v>127</v>
      </c>
      <c r="E20" s="170" t="s">
        <v>30</v>
      </c>
      <c r="F20" s="170" t="s">
        <v>8</v>
      </c>
      <c r="G20" s="170"/>
      <c r="H20" s="173"/>
    </row>
    <row r="21" spans="1:8" s="148" customFormat="1" ht="38.25">
      <c r="A21" s="170" t="str">
        <f>IF(C21&lt;&gt;"","Reg_"&amp; (ROW()-10)-COUNTBLANK(C$11:C21),"")</f>
        <v>Reg_9</v>
      </c>
      <c r="B21" s="171" t="s">
        <v>85</v>
      </c>
      <c r="C21" s="171" t="s">
        <v>86</v>
      </c>
      <c r="D21" s="171" t="s">
        <v>36</v>
      </c>
      <c r="E21" s="170" t="s">
        <v>30</v>
      </c>
      <c r="F21" s="170" t="s">
        <v>8</v>
      </c>
      <c r="G21" s="170"/>
      <c r="H21" s="171"/>
    </row>
    <row r="22" spans="1:8" s="148" customFormat="1" ht="63.75">
      <c r="A22" s="170" t="str">
        <f>IF(C22&lt;&gt;"","Reg_"&amp; (ROW()-10)-COUNTBLANK(C$11:C22),"")</f>
        <v>Reg_10</v>
      </c>
      <c r="B22" s="171" t="s">
        <v>37</v>
      </c>
      <c r="C22" s="171" t="s">
        <v>87</v>
      </c>
      <c r="D22" s="171" t="s">
        <v>128</v>
      </c>
      <c r="E22" s="170" t="s">
        <v>30</v>
      </c>
      <c r="F22" s="170" t="s">
        <v>8</v>
      </c>
      <c r="G22" s="170"/>
      <c r="H22" s="171"/>
    </row>
    <row r="23" spans="1:8" s="148" customFormat="1" ht="63.75">
      <c r="A23" s="170" t="str">
        <f>IF(C23&lt;&gt;"","Reg_"&amp; (ROW()-10)-COUNTBLANK(C$11:C23),"")</f>
        <v>Reg_11</v>
      </c>
      <c r="B23" s="171" t="s">
        <v>88</v>
      </c>
      <c r="C23" s="171" t="s">
        <v>89</v>
      </c>
      <c r="D23" s="171" t="s">
        <v>90</v>
      </c>
      <c r="E23" s="170" t="s">
        <v>30</v>
      </c>
      <c r="F23" s="170" t="s">
        <v>8</v>
      </c>
      <c r="G23" s="170"/>
      <c r="H23" s="171"/>
    </row>
    <row r="24" spans="1:8" s="148" customFormat="1" ht="63.75">
      <c r="A24" s="170" t="str">
        <f>IF(C24&lt;&gt;"","Reg_"&amp; (ROW()-10)-COUNTBLANK(C$11:C24),"")</f>
        <v>Reg_12</v>
      </c>
      <c r="B24" s="171" t="s">
        <v>91</v>
      </c>
      <c r="C24" s="171" t="s">
        <v>92</v>
      </c>
      <c r="D24" s="171" t="s">
        <v>129</v>
      </c>
      <c r="E24" s="170" t="s">
        <v>30</v>
      </c>
      <c r="F24" s="170" t="s">
        <v>8</v>
      </c>
      <c r="G24" s="170"/>
      <c r="H24" s="171"/>
    </row>
    <row r="25" spans="1:8" s="148" customFormat="1" ht="38.25">
      <c r="A25" s="170" t="str">
        <f>IF(C25&lt;&gt;"","Reg_"&amp; (ROW()-10)-COUNTBLANK(C$11:C25),"")</f>
        <v>Reg_13</v>
      </c>
      <c r="B25" s="171" t="s">
        <v>130</v>
      </c>
      <c r="C25" s="171" t="s">
        <v>132</v>
      </c>
      <c r="D25" s="171" t="s">
        <v>131</v>
      </c>
      <c r="E25" s="170" t="s">
        <v>30</v>
      </c>
      <c r="F25" s="170" t="s">
        <v>8</v>
      </c>
      <c r="G25" s="170"/>
      <c r="H25" s="171"/>
    </row>
    <row r="26" spans="1:8" s="148" customFormat="1" ht="63.75">
      <c r="A26" s="170" t="str">
        <f>IF(C26&lt;&gt;"","Reg_"&amp; (ROW()-10)-COUNTBLANK(C$11:C26),"")</f>
        <v>Reg_14</v>
      </c>
      <c r="B26" s="171" t="s">
        <v>93</v>
      </c>
      <c r="C26" s="171" t="s">
        <v>94</v>
      </c>
      <c r="D26" s="171" t="s">
        <v>133</v>
      </c>
      <c r="E26" s="170" t="s">
        <v>30</v>
      </c>
      <c r="F26" s="170" t="s">
        <v>8</v>
      </c>
      <c r="G26" s="170"/>
      <c r="H26" s="171"/>
    </row>
    <row r="27" spans="1:8" s="148" customFormat="1" ht="63.75">
      <c r="A27" s="170" t="str">
        <f>IF(C27&lt;&gt;"","Reg_"&amp; (ROW()-10)-COUNTBLANK(C$11:C27),"")</f>
        <v>Reg_15</v>
      </c>
      <c r="B27" s="171" t="s">
        <v>95</v>
      </c>
      <c r="C27" s="171" t="s">
        <v>96</v>
      </c>
      <c r="D27" s="171" t="s">
        <v>97</v>
      </c>
      <c r="E27" s="170" t="s">
        <v>30</v>
      </c>
      <c r="F27" s="170" t="s">
        <v>8</v>
      </c>
      <c r="G27" s="170"/>
      <c r="H27" s="171"/>
    </row>
    <row r="28" spans="1:8" s="148" customFormat="1" ht="63.75">
      <c r="A28" s="170" t="str">
        <f>IF(C28&lt;&gt;"","Reg_"&amp; (ROW()-10)-COUNTBLANK(C$11:C28),"")</f>
        <v>Reg_16</v>
      </c>
      <c r="B28" s="171" t="s">
        <v>98</v>
      </c>
      <c r="C28" s="171" t="s">
        <v>99</v>
      </c>
      <c r="D28" s="171" t="s">
        <v>133</v>
      </c>
      <c r="E28" s="170" t="s">
        <v>30</v>
      </c>
      <c r="F28" s="170" t="s">
        <v>8</v>
      </c>
      <c r="G28" s="170"/>
      <c r="H28" s="171"/>
    </row>
    <row r="29" spans="1:8" s="148" customFormat="1" ht="51">
      <c r="A29" s="170" t="str">
        <f>IF(C29&lt;&gt;"","Reg_"&amp; (ROW()-10)-COUNTBLANK(C$11:C29),"")</f>
        <v>Reg_17</v>
      </c>
      <c r="B29" s="171" t="s">
        <v>100</v>
      </c>
      <c r="C29" s="171" t="s">
        <v>101</v>
      </c>
      <c r="D29" s="171" t="s">
        <v>180</v>
      </c>
      <c r="E29" s="170" t="s">
        <v>30</v>
      </c>
      <c r="F29" s="170" t="s">
        <v>8</v>
      </c>
      <c r="G29" s="170"/>
      <c r="H29" s="171"/>
    </row>
    <row r="30" spans="1:8" s="148" customFormat="1" ht="51">
      <c r="A30" s="170" t="str">
        <f>IF(C30&lt;&gt;"","Reg_"&amp; (ROW()-10)-COUNTBLANK(C$11:C30),"")</f>
        <v>Reg_18</v>
      </c>
      <c r="B30" s="171" t="s">
        <v>57</v>
      </c>
      <c r="C30" s="171" t="s">
        <v>102</v>
      </c>
      <c r="D30" s="171" t="s">
        <v>103</v>
      </c>
      <c r="E30" s="170" t="s">
        <v>30</v>
      </c>
      <c r="F30" s="170" t="s">
        <v>8</v>
      </c>
      <c r="G30" s="170"/>
      <c r="H30" s="171"/>
    </row>
    <row r="31" spans="1:8" s="148" customFormat="1" ht="38.25">
      <c r="A31" s="170" t="str">
        <f>IF(C31&lt;&gt;"","Reg_"&amp; (ROW()-10)-COUNTBLANK(C$11:C31),"")</f>
        <v>Reg_19</v>
      </c>
      <c r="B31" s="171" t="s">
        <v>104</v>
      </c>
      <c r="C31" s="171" t="s">
        <v>105</v>
      </c>
      <c r="D31" s="171" t="s">
        <v>36</v>
      </c>
      <c r="E31" s="170" t="s">
        <v>30</v>
      </c>
      <c r="F31" s="170" t="s">
        <v>8</v>
      </c>
      <c r="G31" s="170"/>
      <c r="H31" s="171"/>
    </row>
    <row r="32" spans="1:8" s="148" customFormat="1" ht="89.25">
      <c r="A32" s="170" t="str">
        <f>IF(C32&lt;&gt;"","Reg_"&amp; (ROW()-10)-COUNTBLANK(C$11:C32),"")</f>
        <v>Reg_20</v>
      </c>
      <c r="B32" s="171" t="s">
        <v>106</v>
      </c>
      <c r="C32" s="171" t="s">
        <v>107</v>
      </c>
      <c r="D32" s="171" t="s">
        <v>108</v>
      </c>
      <c r="E32" s="170" t="s">
        <v>30</v>
      </c>
      <c r="F32" s="170" t="s">
        <v>8</v>
      </c>
      <c r="G32" s="170"/>
      <c r="H32" s="171"/>
    </row>
    <row r="33" spans="1:8" s="148" customFormat="1" ht="89.25">
      <c r="A33" s="170" t="str">
        <f>IF(C33&lt;&gt;"","Reg_"&amp; (ROW()-10)-COUNTBLANK(C$11:C33),"")</f>
        <v>Reg_21</v>
      </c>
      <c r="B33" s="171" t="s">
        <v>109</v>
      </c>
      <c r="C33" s="171" t="s">
        <v>110</v>
      </c>
      <c r="D33" s="171" t="s">
        <v>111</v>
      </c>
      <c r="E33" s="170" t="s">
        <v>30</v>
      </c>
      <c r="F33" s="170" t="s">
        <v>8</v>
      </c>
      <c r="G33" s="170"/>
      <c r="H33" s="171"/>
    </row>
    <row r="34" spans="1:8" s="148" customFormat="1" ht="76.5">
      <c r="A34" s="170" t="str">
        <f>IF(C34&lt;&gt;"","Reg_"&amp; (ROW()-10)-COUNTBLANK(C$11:C34),"")</f>
        <v>Reg_22</v>
      </c>
      <c r="B34" s="171" t="s">
        <v>134</v>
      </c>
      <c r="C34" s="171" t="s">
        <v>112</v>
      </c>
      <c r="D34" s="171" t="s">
        <v>113</v>
      </c>
      <c r="E34" s="170" t="s">
        <v>30</v>
      </c>
      <c r="F34" s="170" t="s">
        <v>8</v>
      </c>
      <c r="G34" s="170"/>
      <c r="H34" s="171"/>
    </row>
    <row r="35" spans="1:8">
      <c r="F35" s="133"/>
    </row>
  </sheetData>
  <mergeCells count="16"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  <mergeCell ref="A7:B7"/>
    <mergeCell ref="A8:B8"/>
    <mergeCell ref="A9:B9"/>
    <mergeCell ref="A4:B4"/>
    <mergeCell ref="C4:D4"/>
  </mergeCells>
  <dataValidations count="3">
    <dataValidation type="list" allowBlank="1" showInputMessage="1" showErrorMessage="1" sqref="F12:G13 G15:G34 F15:F35">
      <formula1>"Passed, Failed, Untested, Pending, Accepted, NA"</formula1>
    </dataValidation>
    <dataValidation type="list" allowBlank="1" showInputMessage="1" showErrorMessage="1" sqref="F1:F3 F5:F6 F14 F10">
      <formula1>"Pass,Fail,Untest"</formula1>
    </dataValidation>
    <dataValidation type="list" allowBlank="1" showInputMessage="1" showErrorMessage="1" sqref="E12:E13 E15:E34">
      <formula1>"High,Medium,Low"</formula1>
    </dataValidation>
  </dataValidations>
  <hyperlinks>
    <hyperlink ref="D13" location="Image!A21" display="Click here to view &quot;Đăng ký&quot; screen."/>
    <hyperlink ref="D12" location="Image!A1" display="Click here to view Home page screen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2" workbookViewId="0">
      <selection activeCell="E31" sqref="E31"/>
    </sheetView>
  </sheetViews>
  <sheetFormatPr defaultRowHeight="16.5"/>
  <cols>
    <col min="3" max="3" width="35.21875" customWidth="1"/>
    <col min="4" max="4" width="28.77734375" customWidth="1"/>
    <col min="5" max="5" width="19" customWidth="1"/>
    <col min="6" max="6" width="19.88671875" customWidth="1"/>
  </cols>
  <sheetData>
    <row r="1" spans="1:8" ht="20.25" thickBot="1">
      <c r="A1" s="122" t="s">
        <v>0</v>
      </c>
      <c r="B1" s="122"/>
      <c r="C1" s="2"/>
      <c r="D1" s="3"/>
      <c r="E1" s="4"/>
      <c r="F1" s="5"/>
      <c r="G1" s="5"/>
      <c r="H1" s="6"/>
    </row>
    <row r="2" spans="1:8">
      <c r="A2" s="123" t="s">
        <v>1</v>
      </c>
      <c r="B2" s="124"/>
      <c r="C2" s="125" t="s">
        <v>58</v>
      </c>
      <c r="D2" s="126"/>
      <c r="E2" s="126"/>
      <c r="F2" s="127"/>
      <c r="G2" s="127"/>
      <c r="H2" s="128"/>
    </row>
    <row r="3" spans="1:8">
      <c r="A3" s="107" t="s">
        <v>2</v>
      </c>
      <c r="B3" s="108"/>
      <c r="C3" s="129" t="s">
        <v>148</v>
      </c>
      <c r="D3" s="130"/>
      <c r="E3" s="130"/>
      <c r="F3" s="131"/>
      <c r="G3" s="131"/>
      <c r="H3" s="132"/>
    </row>
    <row r="4" spans="1:8">
      <c r="A4" s="107" t="s">
        <v>4</v>
      </c>
      <c r="B4" s="108"/>
      <c r="C4" s="109" t="s">
        <v>59</v>
      </c>
      <c r="D4" s="110"/>
      <c r="E4" s="7" t="s">
        <v>5</v>
      </c>
      <c r="F4" s="111"/>
      <c r="G4" s="112"/>
      <c r="H4" s="113"/>
    </row>
    <row r="5" spans="1:8">
      <c r="A5" s="114" t="s">
        <v>6</v>
      </c>
      <c r="B5" s="115"/>
      <c r="C5" s="115"/>
      <c r="D5" s="115"/>
      <c r="E5" s="115"/>
      <c r="F5" s="116"/>
      <c r="G5" s="116"/>
      <c r="H5" s="117"/>
    </row>
    <row r="6" spans="1:8">
      <c r="A6" s="118" t="s">
        <v>7</v>
      </c>
      <c r="B6" s="119"/>
      <c r="C6" s="8"/>
      <c r="D6" s="9"/>
      <c r="E6" s="9"/>
      <c r="F6" s="120"/>
      <c r="G6" s="120"/>
      <c r="H6" s="121"/>
    </row>
    <row r="7" spans="1:8">
      <c r="A7" s="101"/>
      <c r="B7" s="102"/>
      <c r="C7" s="10" t="s">
        <v>8</v>
      </c>
      <c r="D7" s="11" t="s">
        <v>9</v>
      </c>
      <c r="E7" s="12" t="s">
        <v>10</v>
      </c>
      <c r="F7" s="13" t="s">
        <v>11</v>
      </c>
      <c r="G7" s="134"/>
      <c r="H7" s="134"/>
    </row>
    <row r="8" spans="1:8">
      <c r="A8" s="103" t="s">
        <v>12</v>
      </c>
      <c r="B8" s="104"/>
      <c r="C8" s="14">
        <f>COUNTIF(F12:F15,"Passed")</f>
        <v>2</v>
      </c>
      <c r="D8" s="14">
        <f>COUNTIF(F10:F15,"Failed")</f>
        <v>1</v>
      </c>
      <c r="E8" s="14">
        <f>F8-D8-C8</f>
        <v>5</v>
      </c>
      <c r="F8" s="14">
        <f>COUNTA(E12:E20)</f>
        <v>8</v>
      </c>
      <c r="G8" s="134"/>
      <c r="H8" s="134"/>
    </row>
    <row r="9" spans="1:8">
      <c r="A9" s="105" t="s">
        <v>13</v>
      </c>
      <c r="B9" s="106"/>
      <c r="C9" s="14">
        <f xml:space="preserve"> COUNTIF(G12:G15,"Passed")</f>
        <v>0</v>
      </c>
      <c r="D9" s="14">
        <f xml:space="preserve"> COUNTIF(G12:G15,"Failed")</f>
        <v>0</v>
      </c>
      <c r="E9" s="14">
        <f>F9-D9-C9</f>
        <v>8</v>
      </c>
      <c r="F9" s="14">
        <f>COUNTA(E12:E20)</f>
        <v>8</v>
      </c>
      <c r="G9" s="135"/>
      <c r="H9" s="135"/>
    </row>
    <row r="10" spans="1:8" ht="25.5">
      <c r="A10" s="15" t="s">
        <v>14</v>
      </c>
      <c r="B10" s="16" t="s">
        <v>15</v>
      </c>
      <c r="C10" s="17" t="s">
        <v>16</v>
      </c>
      <c r="D10" s="18" t="s">
        <v>17</v>
      </c>
      <c r="E10" s="19" t="s">
        <v>18</v>
      </c>
      <c r="F10" s="20" t="s">
        <v>12</v>
      </c>
      <c r="G10" s="16" t="s">
        <v>13</v>
      </c>
      <c r="H10" s="17" t="s">
        <v>19</v>
      </c>
    </row>
    <row r="11" spans="1:8">
      <c r="A11" s="21" t="s">
        <v>20</v>
      </c>
      <c r="B11" s="22"/>
      <c r="C11" s="22"/>
      <c r="D11" s="22"/>
      <c r="E11" s="22"/>
      <c r="F11" s="23"/>
      <c r="G11" s="22"/>
      <c r="H11" s="136"/>
    </row>
    <row r="12" spans="1:8" ht="51">
      <c r="A12" s="24" t="str">
        <f>IF(C12&lt;&gt;"","Pw_"&amp; (ROW()-10)-COUNTBLANK(C$11:C12),"")</f>
        <v>Pw_1</v>
      </c>
      <c r="B12" s="25" t="s">
        <v>135</v>
      </c>
      <c r="C12" s="25" t="s">
        <v>136</v>
      </c>
      <c r="D12" s="137" t="s">
        <v>137</v>
      </c>
      <c r="E12" s="24" t="s">
        <v>23</v>
      </c>
      <c r="F12" s="24" t="s">
        <v>8</v>
      </c>
      <c r="G12" s="24"/>
      <c r="H12" s="25"/>
    </row>
    <row r="13" spans="1:8">
      <c r="A13" s="21" t="s">
        <v>138</v>
      </c>
      <c r="B13" s="22"/>
      <c r="C13" s="22"/>
      <c r="D13" s="22"/>
      <c r="E13" s="22"/>
      <c r="F13" s="22"/>
      <c r="G13" s="22"/>
      <c r="H13" s="138"/>
    </row>
    <row r="14" spans="1:8" ht="51">
      <c r="A14" s="24" t="str">
        <f>IF(C14&lt;&gt;"","Pw_"&amp; (ROW()-10)-COUNTBLANK(C$11:C14),"")</f>
        <v>Pw_2</v>
      </c>
      <c r="B14" s="139" t="s">
        <v>139</v>
      </c>
      <c r="C14" s="27" t="s">
        <v>149</v>
      </c>
      <c r="D14" s="27" t="s">
        <v>150</v>
      </c>
      <c r="E14" s="26" t="s">
        <v>28</v>
      </c>
      <c r="F14" s="143" t="s">
        <v>9</v>
      </c>
      <c r="G14" s="26"/>
      <c r="H14" s="27" t="s">
        <v>151</v>
      </c>
    </row>
    <row r="15" spans="1:8" ht="63.75">
      <c r="A15" s="24" t="str">
        <f>IF(C15&lt;&gt;"","Pw_"&amp; (ROW()-10)-COUNTBLANK(C$11:C15),"")</f>
        <v>Pw_3</v>
      </c>
      <c r="B15" s="140" t="s">
        <v>152</v>
      </c>
      <c r="C15" s="141" t="s">
        <v>153</v>
      </c>
      <c r="D15" s="141" t="s">
        <v>157</v>
      </c>
      <c r="E15" s="142" t="s">
        <v>30</v>
      </c>
      <c r="F15" s="141" t="s">
        <v>8</v>
      </c>
      <c r="G15" s="141"/>
      <c r="H15" s="141"/>
    </row>
    <row r="16" spans="1:8" ht="63.75">
      <c r="A16" s="24" t="str">
        <f>IF(C16&lt;&gt;"","Pw_"&amp; (ROW()-10)-COUNTBLANK(C$11:C16),"")</f>
        <v>Pw_4</v>
      </c>
      <c r="B16" s="139" t="s">
        <v>155</v>
      </c>
      <c r="C16" s="141" t="s">
        <v>156</v>
      </c>
      <c r="D16" s="141" t="s">
        <v>154</v>
      </c>
      <c r="E16" s="142" t="s">
        <v>30</v>
      </c>
      <c r="F16" s="141" t="s">
        <v>8</v>
      </c>
      <c r="G16" s="141"/>
      <c r="H16" s="141"/>
    </row>
    <row r="17" spans="1:8" ht="63.75">
      <c r="A17" s="24" t="str">
        <f>IF(C17&lt;&gt;"","Pw_"&amp; (ROW()-10)-COUNTBLANK(C$11:C17),"")</f>
        <v>Pw_5</v>
      </c>
      <c r="B17" s="140" t="s">
        <v>57</v>
      </c>
      <c r="C17" s="141" t="s">
        <v>158</v>
      </c>
      <c r="D17" s="141" t="s">
        <v>140</v>
      </c>
      <c r="E17" s="142" t="s">
        <v>30</v>
      </c>
      <c r="F17" s="141" t="s">
        <v>8</v>
      </c>
      <c r="G17" s="141"/>
      <c r="H17" s="141"/>
    </row>
    <row r="18" spans="1:8" ht="89.25">
      <c r="A18" s="24" t="str">
        <f>IF(C18&lt;&gt;"","Pw_"&amp; (ROW()-10)-COUNTBLANK(C$11:C18),"")</f>
        <v>Pw_6</v>
      </c>
      <c r="B18" s="139" t="s">
        <v>141</v>
      </c>
      <c r="C18" s="141" t="s">
        <v>142</v>
      </c>
      <c r="D18" s="141" t="s">
        <v>140</v>
      </c>
      <c r="E18" s="142" t="s">
        <v>30</v>
      </c>
      <c r="F18" s="141" t="s">
        <v>8</v>
      </c>
      <c r="G18" s="141"/>
      <c r="H18" s="141"/>
    </row>
    <row r="19" spans="1:8" ht="102">
      <c r="A19" s="24" t="str">
        <f>IF(C19&lt;&gt;"","Pw_"&amp; (ROW()-10)-COUNTBLANK(C$11:C19),"")</f>
        <v>Pw_7</v>
      </c>
      <c r="B19" s="139" t="s">
        <v>143</v>
      </c>
      <c r="C19" s="141" t="s">
        <v>144</v>
      </c>
      <c r="D19" s="141" t="s">
        <v>140</v>
      </c>
      <c r="E19" s="142" t="s">
        <v>30</v>
      </c>
      <c r="F19" s="141" t="s">
        <v>8</v>
      </c>
      <c r="G19" s="141"/>
      <c r="H19" s="141"/>
    </row>
    <row r="20" spans="1:8" ht="63.75">
      <c r="A20" s="24" t="str">
        <f>IF(C20&lt;&gt;"","Pw_"&amp; (ROW()-10)-COUNTBLANK(C$11:C20),"")</f>
        <v>Pw_8</v>
      </c>
      <c r="B20" s="140" t="s">
        <v>145</v>
      </c>
      <c r="C20" s="141" t="s">
        <v>146</v>
      </c>
      <c r="D20" s="141" t="s">
        <v>147</v>
      </c>
      <c r="E20" s="142" t="s">
        <v>30</v>
      </c>
      <c r="F20" s="141" t="s">
        <v>8</v>
      </c>
      <c r="G20" s="141"/>
      <c r="H20" s="141"/>
    </row>
  </sheetData>
  <mergeCells count="16">
    <mergeCell ref="A7:B7"/>
    <mergeCell ref="A8:B8"/>
    <mergeCell ref="A9:B9"/>
    <mergeCell ref="A4:B4"/>
    <mergeCell ref="C4:D4"/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</mergeCells>
  <dataValidations count="3">
    <dataValidation type="list" allowBlank="1" showInputMessage="1" showErrorMessage="1" sqref="F12:G12 F14:G20">
      <formula1>"Passed, Failed, Untested, Pending, Accepted, NA"</formula1>
    </dataValidation>
    <dataValidation type="list" allowBlank="1" showInputMessage="1" showErrorMessage="1" sqref="F1:F3 F10 F13 F5:F6">
      <formula1>"Pass,Fail,Untest"</formula1>
    </dataValidation>
    <dataValidation type="list" allowBlank="1" showInputMessage="1" showErrorMessage="1" sqref="E12 E14:E20">
      <formula1>"High,Medium,Low"</formula1>
    </dataValidation>
  </dataValidations>
  <hyperlinks>
    <hyperlink ref="D12" location="Image!L1" display="Click here to view &quot;Quên mật khẩu&quot; screen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13" workbookViewId="0">
      <selection activeCell="D8" sqref="D8"/>
    </sheetView>
  </sheetViews>
  <sheetFormatPr defaultRowHeight="16.5"/>
  <cols>
    <col min="3" max="3" width="41.44140625" customWidth="1"/>
    <col min="4" max="4" width="27.5546875" customWidth="1"/>
  </cols>
  <sheetData>
    <row r="1" spans="1:8" ht="20.25" thickBot="1">
      <c r="A1" s="122" t="s">
        <v>0</v>
      </c>
      <c r="B1" s="122"/>
      <c r="C1" s="2"/>
      <c r="D1" s="3"/>
      <c r="E1" s="4"/>
      <c r="F1" s="5"/>
      <c r="G1" s="5"/>
      <c r="H1" s="6"/>
    </row>
    <row r="2" spans="1:8">
      <c r="A2" s="123" t="s">
        <v>1</v>
      </c>
      <c r="B2" s="124"/>
      <c r="C2" s="125" t="s">
        <v>58</v>
      </c>
      <c r="D2" s="126"/>
      <c r="E2" s="126"/>
      <c r="F2" s="127"/>
      <c r="G2" s="127"/>
      <c r="H2" s="128"/>
    </row>
    <row r="3" spans="1:8">
      <c r="A3" s="107" t="s">
        <v>2</v>
      </c>
      <c r="B3" s="108"/>
      <c r="C3" s="129" t="s">
        <v>159</v>
      </c>
      <c r="D3" s="130"/>
      <c r="E3" s="130"/>
      <c r="F3" s="131"/>
      <c r="G3" s="131"/>
      <c r="H3" s="132"/>
    </row>
    <row r="4" spans="1:8">
      <c r="A4" s="107" t="s">
        <v>4</v>
      </c>
      <c r="B4" s="108"/>
      <c r="C4" s="109" t="s">
        <v>59</v>
      </c>
      <c r="D4" s="110"/>
      <c r="E4" s="7" t="s">
        <v>5</v>
      </c>
      <c r="F4" s="111"/>
      <c r="G4" s="112"/>
      <c r="H4" s="113"/>
    </row>
    <row r="5" spans="1:8">
      <c r="A5" s="114" t="s">
        <v>6</v>
      </c>
      <c r="B5" s="115"/>
      <c r="C5" s="115"/>
      <c r="D5" s="115"/>
      <c r="E5" s="115"/>
      <c r="F5" s="116"/>
      <c r="G5" s="116"/>
      <c r="H5" s="117"/>
    </row>
    <row r="6" spans="1:8">
      <c r="A6" s="118" t="s">
        <v>7</v>
      </c>
      <c r="B6" s="119"/>
      <c r="C6" s="8"/>
      <c r="D6" s="9"/>
      <c r="E6" s="9"/>
      <c r="F6" s="120"/>
      <c r="G6" s="120"/>
      <c r="H6" s="121"/>
    </row>
    <row r="7" spans="1:8">
      <c r="A7" s="101"/>
      <c r="B7" s="102"/>
      <c r="C7" s="10" t="s">
        <v>8</v>
      </c>
      <c r="D7" s="11" t="s">
        <v>9</v>
      </c>
      <c r="E7" s="12" t="s">
        <v>10</v>
      </c>
      <c r="F7" s="13" t="s">
        <v>11</v>
      </c>
      <c r="G7" s="134"/>
      <c r="H7" s="134"/>
    </row>
    <row r="8" spans="1:8">
      <c r="A8" s="103" t="s">
        <v>12</v>
      </c>
      <c r="B8" s="104"/>
      <c r="C8" s="14">
        <v>3</v>
      </c>
      <c r="D8" s="14">
        <f>COUNTIF(F10:F15,"Failed")</f>
        <v>1</v>
      </c>
      <c r="E8" s="14">
        <f>F8-D8-C8</f>
        <v>0</v>
      </c>
      <c r="F8" s="14">
        <f>COUNTA(E12:E19)</f>
        <v>4</v>
      </c>
      <c r="G8" s="134"/>
      <c r="H8" s="134"/>
    </row>
    <row r="9" spans="1:8">
      <c r="A9" s="105" t="s">
        <v>13</v>
      </c>
      <c r="B9" s="106"/>
      <c r="C9" s="14">
        <f xml:space="preserve"> COUNTIF(G12:G15,"Passed")</f>
        <v>0</v>
      </c>
      <c r="D9" s="14">
        <f xml:space="preserve"> COUNTIF(G12:G15,"Failed")</f>
        <v>0</v>
      </c>
      <c r="E9" s="14">
        <f>F9-D9-C9</f>
        <v>4</v>
      </c>
      <c r="F9" s="14">
        <f>COUNTA(E12:E19)</f>
        <v>4</v>
      </c>
      <c r="G9" s="135"/>
      <c r="H9" s="135"/>
    </row>
    <row r="10" spans="1:8" ht="25.5">
      <c r="A10" s="15" t="s">
        <v>14</v>
      </c>
      <c r="B10" s="16" t="s">
        <v>15</v>
      </c>
      <c r="C10" s="17" t="s">
        <v>16</v>
      </c>
      <c r="D10" s="18" t="s">
        <v>17</v>
      </c>
      <c r="E10" s="19" t="s">
        <v>18</v>
      </c>
      <c r="F10" s="20" t="s">
        <v>12</v>
      </c>
      <c r="G10" s="16" t="s">
        <v>13</v>
      </c>
      <c r="H10" s="17" t="s">
        <v>19</v>
      </c>
    </row>
    <row r="11" spans="1:8">
      <c r="A11" s="21" t="s">
        <v>20</v>
      </c>
      <c r="B11" s="22"/>
      <c r="C11" s="22"/>
      <c r="D11" s="22"/>
      <c r="E11" s="22"/>
      <c r="F11" s="23"/>
      <c r="G11" s="22"/>
      <c r="H11" s="136"/>
    </row>
    <row r="12" spans="1:8" ht="63.75">
      <c r="A12" s="24" t="s">
        <v>164</v>
      </c>
      <c r="B12" s="25" t="s">
        <v>135</v>
      </c>
      <c r="C12" s="25" t="s">
        <v>160</v>
      </c>
      <c r="D12" s="137" t="s">
        <v>161</v>
      </c>
      <c r="E12" s="24" t="s">
        <v>23</v>
      </c>
      <c r="F12" s="24" t="s">
        <v>8</v>
      </c>
      <c r="G12" s="24"/>
      <c r="H12" s="25"/>
    </row>
    <row r="13" spans="1:8">
      <c r="A13" s="21" t="s">
        <v>163</v>
      </c>
      <c r="B13" s="22"/>
      <c r="C13" s="22"/>
      <c r="D13" s="22"/>
      <c r="E13" s="22"/>
      <c r="F13" s="22"/>
      <c r="G13" s="22"/>
      <c r="H13" s="138"/>
    </row>
    <row r="14" spans="1:8" ht="130.5" customHeight="1">
      <c r="A14" s="24" t="s">
        <v>165</v>
      </c>
      <c r="B14" s="139" t="s">
        <v>166</v>
      </c>
      <c r="C14" s="27" t="s">
        <v>169</v>
      </c>
      <c r="D14" s="27" t="s">
        <v>167</v>
      </c>
      <c r="E14" s="26" t="s">
        <v>28</v>
      </c>
      <c r="F14" s="143" t="s">
        <v>9</v>
      </c>
      <c r="G14" s="26"/>
      <c r="H14" s="27"/>
    </row>
    <row r="15" spans="1:8" ht="89.25">
      <c r="A15" s="24" t="s">
        <v>175</v>
      </c>
      <c r="B15" s="140" t="s">
        <v>168</v>
      </c>
      <c r="C15" s="141" t="s">
        <v>170</v>
      </c>
      <c r="D15" s="141" t="s">
        <v>171</v>
      </c>
      <c r="E15" s="142" t="s">
        <v>30</v>
      </c>
      <c r="F15" s="141" t="s">
        <v>8</v>
      </c>
      <c r="G15" s="141"/>
      <c r="H15" s="141"/>
    </row>
    <row r="16" spans="1:8" ht="76.5">
      <c r="A16" s="24" t="s">
        <v>176</v>
      </c>
      <c r="B16" s="139" t="s">
        <v>172</v>
      </c>
      <c r="C16" s="141" t="s">
        <v>173</v>
      </c>
      <c r="D16" s="141" t="s">
        <v>174</v>
      </c>
      <c r="E16" s="142" t="s">
        <v>30</v>
      </c>
      <c r="F16" s="141" t="s">
        <v>8</v>
      </c>
      <c r="G16" s="141"/>
      <c r="H16" s="141"/>
    </row>
  </sheetData>
  <mergeCells count="16">
    <mergeCell ref="A7:B7"/>
    <mergeCell ref="A8:B8"/>
    <mergeCell ref="A9:B9"/>
    <mergeCell ref="A4:B4"/>
    <mergeCell ref="C4:D4"/>
    <mergeCell ref="F4:H4"/>
    <mergeCell ref="A5:H5"/>
    <mergeCell ref="A6:B6"/>
    <mergeCell ref="F6:H6"/>
    <mergeCell ref="A1:B1"/>
    <mergeCell ref="A2:B2"/>
    <mergeCell ref="C2:E2"/>
    <mergeCell ref="F2:H2"/>
    <mergeCell ref="A3:B3"/>
    <mergeCell ref="C3:E3"/>
    <mergeCell ref="F3:H3"/>
  </mergeCells>
  <dataValidations count="3">
    <dataValidation type="list" allowBlank="1" showInputMessage="1" showErrorMessage="1" sqref="E12 E14:E16">
      <formula1>"High,Medium,Low"</formula1>
    </dataValidation>
    <dataValidation type="list" allowBlank="1" showInputMessage="1" showErrorMessage="1" sqref="F1:F3 F10 F13 F5:F6">
      <formula1>"Pass,Fail,Untest"</formula1>
    </dataValidation>
    <dataValidation type="list" allowBlank="1" showInputMessage="1" showErrorMessage="1" sqref="F12:G12 F14:G16">
      <formula1>"Passed, Failed, Untested, Pending, Accepted, NA"</formula1>
    </dataValidation>
  </dataValidations>
  <hyperlinks>
    <hyperlink ref="D12" location="Image!I1" tooltip="I1" display="Chinh sua thong t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G15" sqref="G15"/>
    </sheetView>
  </sheetViews>
  <sheetFormatPr defaultRowHeight="16.5"/>
  <cols>
    <col min="1" max="1" width="11" customWidth="1"/>
  </cols>
  <sheetData>
    <row r="1" spans="1:10">
      <c r="A1" s="71" t="s">
        <v>114</v>
      </c>
      <c r="I1" s="71" t="s">
        <v>162</v>
      </c>
      <c r="J1" s="71"/>
    </row>
    <row r="21" spans="1:1">
      <c r="A21" s="71" t="s">
        <v>115</v>
      </c>
    </row>
    <row r="42" spans="1:1">
      <c r="A42" s="71" t="s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 in</vt:lpstr>
      <vt:lpstr> Registration</vt:lpstr>
      <vt:lpstr>Forgot password</vt:lpstr>
      <vt:lpstr>Sửa thông tin tài khoản</vt:lpstr>
      <vt:lpstr>Image</vt:lpstr>
    </vt:vector>
  </TitlesOfParts>
  <Company>Tien Ich May Tinh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Châu</dc:creator>
  <cp:lastModifiedBy>Nguyễn Thị Châu</cp:lastModifiedBy>
  <dcterms:created xsi:type="dcterms:W3CDTF">2017-12-24T09:41:00Z</dcterms:created>
  <dcterms:modified xsi:type="dcterms:W3CDTF">2017-12-24T12:50:55Z</dcterms:modified>
</cp:coreProperties>
</file>