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Plan!$A$10:$BG$87</definedName>
    <definedName name="MA_VI_TRI">'Thành viên - Vị trí'!$T$4:$T$12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G14" i="3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6"/>
  <c r="G66"/>
  <c r="H65"/>
  <c r="G65"/>
  <c r="H64"/>
  <c r="G64"/>
  <c r="H63"/>
  <c r="G63"/>
  <c r="H62"/>
  <c r="G62"/>
  <c r="H49"/>
  <c r="G49"/>
  <c r="H48"/>
  <c r="G48"/>
  <c r="H44"/>
  <c r="G44"/>
  <c r="H43"/>
  <c r="G43"/>
  <c r="H42"/>
  <c r="G42"/>
  <c r="H41"/>
  <c r="G41"/>
  <c r="H40"/>
  <c r="G40"/>
  <c r="H39"/>
  <c r="G39"/>
  <c r="H38"/>
  <c r="G38"/>
  <c r="H34"/>
  <c r="G34"/>
  <c r="H33"/>
  <c r="G33"/>
  <c r="H31"/>
  <c r="G31"/>
  <c r="H30"/>
  <c r="G30"/>
  <c r="H29"/>
  <c r="G29"/>
  <c r="H28"/>
  <c r="G28"/>
  <c r="G26"/>
  <c r="H26"/>
  <c r="L8"/>
  <c r="L87"/>
  <c r="M9"/>
  <c r="M87" s="1"/>
  <c r="H53" s="1"/>
  <c r="E7"/>
  <c r="E6"/>
  <c r="E5"/>
  <c r="E4"/>
  <c r="E3"/>
  <c r="E2"/>
  <c r="G13" l="1"/>
  <c r="H61"/>
  <c r="G61"/>
  <c r="G12"/>
  <c r="G53"/>
  <c r="M8"/>
  <c r="G11"/>
  <c r="N9"/>
  <c r="O9"/>
  <c r="O8" s="1"/>
  <c r="N87" l="1"/>
  <c r="N8"/>
  <c r="O87"/>
  <c r="P9"/>
  <c r="P8" s="1"/>
  <c r="G47" l="1"/>
  <c r="G45"/>
  <c r="G46"/>
  <c r="H11"/>
  <c r="H13"/>
  <c r="G55"/>
  <c r="G54"/>
  <c r="H55"/>
  <c r="H54"/>
  <c r="P87"/>
  <c r="Q9"/>
  <c r="Q8" s="1"/>
  <c r="G35" l="1"/>
  <c r="H46"/>
  <c r="H47"/>
  <c r="H45"/>
  <c r="H12"/>
  <c r="Q87"/>
  <c r="H35" s="1"/>
  <c r="R9"/>
  <c r="R8" s="1"/>
  <c r="R87" l="1"/>
  <c r="H14" s="1"/>
  <c r="S9"/>
  <c r="S8" s="1"/>
  <c r="G56" l="1"/>
  <c r="H56"/>
  <c r="S87"/>
  <c r="T9"/>
  <c r="T8" s="1"/>
  <c r="G57" l="1"/>
  <c r="H57"/>
  <c r="T87"/>
  <c r="U9"/>
  <c r="U8" s="1"/>
  <c r="G58" l="1"/>
  <c r="G25"/>
  <c r="H58"/>
  <c r="U87"/>
  <c r="V9"/>
  <c r="V8" s="1"/>
  <c r="H59" l="1"/>
  <c r="G59"/>
  <c r="V87"/>
  <c r="W9"/>
  <c r="W8" s="1"/>
  <c r="H16" l="1"/>
  <c r="G16"/>
  <c r="G51"/>
  <c r="W87"/>
  <c r="X9"/>
  <c r="X8" s="1"/>
  <c r="G17" l="1"/>
  <c r="H17"/>
  <c r="G24"/>
  <c r="H25"/>
  <c r="X87"/>
  <c r="G21" s="1"/>
  <c r="Y9"/>
  <c r="Y8" s="1"/>
  <c r="Y87" l="1"/>
  <c r="Z9"/>
  <c r="Z8" s="1"/>
  <c r="H21" l="1"/>
  <c r="Z87"/>
  <c r="AA9"/>
  <c r="AA8" s="1"/>
  <c r="G23" l="1"/>
  <c r="AA87"/>
  <c r="AB9"/>
  <c r="AB8" s="1"/>
  <c r="G18" l="1"/>
  <c r="H23"/>
  <c r="H51"/>
  <c r="AB87"/>
  <c r="AC9"/>
  <c r="AC8" s="1"/>
  <c r="H24" l="1"/>
  <c r="G20"/>
  <c r="AC87"/>
  <c r="AD9"/>
  <c r="AD8" s="1"/>
  <c r="H20" l="1"/>
  <c r="H18"/>
  <c r="AD87"/>
  <c r="G22" s="1"/>
  <c r="AE9"/>
  <c r="AE8" s="1"/>
  <c r="AE87" l="1"/>
  <c r="H22" s="1"/>
  <c r="AF9"/>
  <c r="AF8" s="1"/>
  <c r="AF87" l="1"/>
  <c r="G36" s="1"/>
  <c r="AG9"/>
  <c r="AG8" s="1"/>
  <c r="AG87" l="1"/>
  <c r="AH9"/>
  <c r="AH8" s="1"/>
  <c r="AH87" l="1"/>
  <c r="H36" s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E8" s="1"/>
  <c r="BE87" l="1"/>
  <c r="BF9"/>
  <c r="BG9" s="1"/>
  <c r="BH9" l="1"/>
  <c r="BG8"/>
  <c r="BF87"/>
  <c r="BF8"/>
  <c r="BI9" l="1"/>
  <c r="BH8"/>
  <c r="BJ9" l="1"/>
  <c r="BI8"/>
  <c r="BK9" l="1"/>
  <c r="BJ8"/>
  <c r="BL9" l="1"/>
  <c r="BK8"/>
  <c r="BM9" l="1"/>
  <c r="BL8"/>
  <c r="BN9" l="1"/>
  <c r="BM8"/>
  <c r="BO9" l="1"/>
  <c r="BN8"/>
  <c r="BO8" l="1"/>
  <c r="BP9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T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<sst xmlns="http://schemas.openxmlformats.org/spreadsheetml/2006/main" count="253" uniqueCount="145">
  <si>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</si>
  <si>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</si>
  <si>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</si>
  <si>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</si>
  <si>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</si>
  <si>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</si>
  <si>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</si>
  <si>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</si>
  <si>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</si>
  <si>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</si>
  <si>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</si>
  <si>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</si>
  <si>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</si>
  <si>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</si>
  <si>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</si>
  <si>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</si>
  <si>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</si>
  <si>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</si>
  <si>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</si>
  <si>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</si>
  <si>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</si>
  <si>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</si>
  <si>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</si>
  <si>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</si>
  <si>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</si>
  <si>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</si>
  <si>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</si>
  <si>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</si>
  <si>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</si>
  <si>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</si>
  <si>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</si>
  <si>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</si>
  <si>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</si>
  <si>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</si>
  <si>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</si>
  <si>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</si>
  <si>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</si>
  <si>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</si>
  <si>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</si>
  <si>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</si>
  <si>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</si>
  <si>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</si>
  <si>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</si>
  <si>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</si>
  <si>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</si>
  <si>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</si>
  <si>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</si>
  <si>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</si>
  <si>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</si>
  <si>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</si>
  <si>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</si>
  <si>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</si>
  <si>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</si>
  <si>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</si>
  <si>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</si>
  <si>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</si>
  <si>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</si>
  <si>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</si>
  <si>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</si>
  <si>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</si>
  <si>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</si>
  <si>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</si>
  <si>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</si>
  <si>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</si>
  <si>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</si>
  <si>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</si>
  <si>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</si>
  <si>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</si>
  <si>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</si>
  <si>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</si>
  <si>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</si>
  <si>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</si>
  <si>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</si>
  <si>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</si>
  <si>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</si>
  <si>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</si>
  <si>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</si>
  <si>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</si>
  <si>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</si>
  <si>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</si>
  <si>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</si>
  <si>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</si>
  <si>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</si>
  <si>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</si>
  <si>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</si>
  <si>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</si>
  <si>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</si>
  <si>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</si>
  <si>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</si>
  <si>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</si>
  <si>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</si>
  <si>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</si>
  <si>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</si>
  <si>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</si>
  <si>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</si>
  <si>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</si>
  <si>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</si>
  <si>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</si>
  <si>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</si>
  <si>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</si>
  <si>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</si>
  <si>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</si>
  <si>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</si>
  <si>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</si>
  <si>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</si>
  <si>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</si>
  <si>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</si>
  <si>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</si>
  <si>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</si>
  <si>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</si>
  <si>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</si>
  <si>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</si>
  <si>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</si>
  <si>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</si>
  <si>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</si>
  <si>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</si>
  <si>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</si>
  <si>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</si>
  <si>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</si>
  <si>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</si>
  <si>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</si>
  <si>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</si>
  <si>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</si>
  <si>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</si>
  <si>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</si>
  <si>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</si>
  <si>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</si>
  <si>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</si>
  <si>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</si>
  <si>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</si>
  <si>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</si>
  <si>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</si>
  <si>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</si>
  <si>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</si>
  <si>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</si>
  <si>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</si>
  <si>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</si>
  <si>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</si>
  <si>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</si>
  <si>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</si>
  <si>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</si>
  <si>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</si>
  <si>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Assign công</t>
  </si>
  <si>
    <t>Người phụ trách</t>
  </si>
  <si>
    <t>Người thiết kế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</si>
</sst>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1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87"/>
  <sheetViews>
    <sheetView tabSelected="1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F14" sqref="F14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customWidth="1"/>
    <col min="5" max="5" width="14.5703125" bestFit="1" customWidth="1"/>
    <col min="6" max="6" width="13.28515625" customWidth="1"/>
    <col min="7" max="7" width="9.7109375" style="15" bestFit="1" customWidth="1"/>
    <col min="8" max="8" width="13.140625" style="15" bestFit="1" customWidth="1"/>
    <col min="9" max="9" width="13.2851562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/>
      <c r="E1" s="13" t="s">
        <v>33</v>
      </c>
      <c r="F1" s="47" t="s">
        <v>54</v>
      </c>
      <c r="G1" s="33" t="s">
        <v>55</v>
      </c>
      <c r="H1" s="14" t="s">
        <v>34</v>
      </c>
      <c r="J1" s="15"/>
    </row>
    <row r="2" spans="1:98">
      <c r="A2" s="40"/>
      <c r="B2" s="40"/>
      <c r="C2" s="27" t="s">
        <v>52</v>
      </c>
      <c r="D2" s="16"/>
      <c r="E2" s="16">
        <f t="shared" ref="E2:E7" si="0">SUMIF($E$10:$E$85,C2,$F$10:$F$85)</f>
        <v>0</v>
      </c>
      <c r="F2" s="48"/>
      <c r="G2" s="49"/>
      <c r="H2" s="17" t="s">
        <v>35</v>
      </c>
      <c r="J2" s="15"/>
      <c r="M2" s="38"/>
      <c r="P2" s="39"/>
    </row>
    <row r="3" spans="1:98">
      <c r="A3" s="40"/>
      <c r="B3" s="40"/>
      <c r="C3" s="27"/>
      <c r="D3" s="16"/>
      <c r="E3" s="16">
        <f t="shared" si="0"/>
        <v>0</v>
      </c>
      <c r="F3" s="48"/>
      <c r="G3" s="49"/>
      <c r="H3" s="17" t="s">
        <v>36</v>
      </c>
      <c r="J3" s="15"/>
      <c r="N3" s="35"/>
    </row>
    <row r="4" spans="1:98">
      <c r="B4" s="40"/>
      <c r="C4" s="27"/>
      <c r="D4" s="16"/>
      <c r="E4" s="16">
        <f t="shared" si="0"/>
        <v>0</v>
      </c>
      <c r="F4" s="48"/>
      <c r="G4" s="49"/>
      <c r="H4" s="17"/>
      <c r="I4" s="39"/>
      <c r="J4" s="15"/>
    </row>
    <row r="5" spans="1:98">
      <c r="A5" s="40"/>
      <c r="B5" s="40"/>
      <c r="C5" s="27"/>
      <c r="D5" s="16"/>
      <c r="E5" s="16">
        <f t="shared" si="0"/>
        <v>0</v>
      </c>
      <c r="F5" s="48"/>
      <c r="G5" s="49"/>
      <c r="H5" s="17" t="s">
        <v>37</v>
      </c>
      <c r="J5" s="15"/>
    </row>
    <row r="6" spans="1:98">
      <c r="A6" s="40"/>
      <c r="B6" s="40"/>
      <c r="C6" s="27"/>
      <c r="D6" s="16"/>
      <c r="E6" s="16">
        <f t="shared" si="0"/>
        <v>0</v>
      </c>
      <c r="F6" s="48"/>
      <c r="G6" s="49"/>
      <c r="I6" s="39"/>
      <c r="J6" s="15"/>
      <c r="K6" s="40"/>
      <c r="M6" s="40"/>
    </row>
    <row r="7" spans="1:98">
      <c r="A7" s="40"/>
      <c r="B7" s="40"/>
      <c r="C7" s="27"/>
      <c r="D7" s="16"/>
      <c r="E7" s="16">
        <f t="shared" si="0"/>
        <v>0</v>
      </c>
      <c r="F7" s="48"/>
      <c r="G7" s="49"/>
      <c r="I7" s="39"/>
      <c r="J7" s="15"/>
      <c r="K7" s="40"/>
    </row>
    <row r="8" spans="1:98" s="34" customFormat="1">
      <c r="C8" s="44"/>
      <c r="D8" s="45"/>
      <c r="E8" s="45"/>
      <c r="F8" s="46"/>
      <c r="L8" s="34">
        <f>L9</f>
        <v>41030</v>
      </c>
      <c r="M8" s="34">
        <f t="shared" ref="M8:BX8" si="1">M9</f>
        <v>41031</v>
      </c>
      <c r="N8" s="34">
        <f t="shared" si="1"/>
        <v>41032</v>
      </c>
      <c r="O8" s="34">
        <f t="shared" si="1"/>
        <v>41033</v>
      </c>
      <c r="P8" s="34">
        <f t="shared" si="1"/>
        <v>41034</v>
      </c>
      <c r="Q8" s="34">
        <f t="shared" si="1"/>
        <v>41035</v>
      </c>
      <c r="R8" s="34">
        <f t="shared" si="1"/>
        <v>41036</v>
      </c>
      <c r="S8" s="34">
        <f t="shared" si="1"/>
        <v>41037</v>
      </c>
      <c r="T8" s="34">
        <f t="shared" si="1"/>
        <v>41038</v>
      </c>
      <c r="U8" s="34">
        <f t="shared" si="1"/>
        <v>41039</v>
      </c>
      <c r="V8" s="34">
        <f t="shared" si="1"/>
        <v>41040</v>
      </c>
      <c r="W8" s="34">
        <f t="shared" si="1"/>
        <v>41041</v>
      </c>
      <c r="X8" s="34">
        <f t="shared" si="1"/>
        <v>41042</v>
      </c>
      <c r="Y8" s="34">
        <f t="shared" si="1"/>
        <v>41043</v>
      </c>
      <c r="Z8" s="34">
        <f t="shared" si="1"/>
        <v>41044</v>
      </c>
      <c r="AA8" s="34">
        <f t="shared" si="1"/>
        <v>41045</v>
      </c>
      <c r="AB8" s="34">
        <f t="shared" si="1"/>
        <v>41046</v>
      </c>
      <c r="AC8" s="34">
        <f t="shared" si="1"/>
        <v>41047</v>
      </c>
      <c r="AD8" s="34">
        <f t="shared" si="1"/>
        <v>41048</v>
      </c>
      <c r="AE8" s="34">
        <f t="shared" si="1"/>
        <v>41049</v>
      </c>
      <c r="AF8" s="34">
        <f t="shared" si="1"/>
        <v>41050</v>
      </c>
      <c r="AG8" s="34">
        <f t="shared" si="1"/>
        <v>41051</v>
      </c>
      <c r="AH8" s="34">
        <f t="shared" si="1"/>
        <v>41052</v>
      </c>
      <c r="AI8" s="34">
        <f t="shared" si="1"/>
        <v>41053</v>
      </c>
      <c r="AJ8" s="34">
        <f t="shared" si="1"/>
        <v>41054</v>
      </c>
      <c r="AK8" s="34">
        <f t="shared" si="1"/>
        <v>41055</v>
      </c>
      <c r="AL8" s="34">
        <f t="shared" si="1"/>
        <v>41056</v>
      </c>
      <c r="AM8" s="34">
        <f t="shared" si="1"/>
        <v>41057</v>
      </c>
      <c r="AN8" s="34">
        <f t="shared" si="1"/>
        <v>41058</v>
      </c>
      <c r="AO8" s="34">
        <f t="shared" si="1"/>
        <v>41059</v>
      </c>
      <c r="AP8" s="34">
        <f t="shared" si="1"/>
        <v>41060</v>
      </c>
      <c r="AQ8" s="34">
        <f t="shared" si="1"/>
        <v>41061</v>
      </c>
      <c r="AR8" s="34">
        <f t="shared" si="1"/>
        <v>41062</v>
      </c>
      <c r="AS8" s="34">
        <f t="shared" si="1"/>
        <v>41063</v>
      </c>
      <c r="AT8" s="34">
        <f t="shared" si="1"/>
        <v>41064</v>
      </c>
      <c r="AU8" s="34">
        <f t="shared" si="1"/>
        <v>41065</v>
      </c>
      <c r="AV8" s="34">
        <f t="shared" si="1"/>
        <v>41066</v>
      </c>
      <c r="AW8" s="34">
        <f t="shared" si="1"/>
        <v>41067</v>
      </c>
      <c r="AX8" s="34">
        <f t="shared" si="1"/>
        <v>41068</v>
      </c>
      <c r="AY8" s="34">
        <f t="shared" si="1"/>
        <v>41069</v>
      </c>
      <c r="AZ8" s="34">
        <f t="shared" si="1"/>
        <v>41070</v>
      </c>
      <c r="BA8" s="34">
        <f t="shared" si="1"/>
        <v>41071</v>
      </c>
      <c r="BB8" s="34">
        <f t="shared" si="1"/>
        <v>41072</v>
      </c>
      <c r="BC8" s="34">
        <f t="shared" si="1"/>
        <v>41073</v>
      </c>
      <c r="BD8" s="34">
        <f t="shared" si="1"/>
        <v>41074</v>
      </c>
      <c r="BE8" s="34">
        <f t="shared" si="1"/>
        <v>41075</v>
      </c>
      <c r="BF8" s="34">
        <f t="shared" si="1"/>
        <v>41076</v>
      </c>
      <c r="BG8" s="34">
        <f t="shared" si="1"/>
        <v>41077</v>
      </c>
      <c r="BH8" s="34">
        <f t="shared" si="1"/>
        <v>41078</v>
      </c>
      <c r="BI8" s="34">
        <f t="shared" si="1"/>
        <v>41079</v>
      </c>
      <c r="BJ8" s="34">
        <f t="shared" si="1"/>
        <v>41080</v>
      </c>
      <c r="BK8" s="34">
        <f t="shared" si="1"/>
        <v>41081</v>
      </c>
      <c r="BL8" s="34">
        <f t="shared" si="1"/>
        <v>41082</v>
      </c>
      <c r="BM8" s="34">
        <f t="shared" si="1"/>
        <v>41083</v>
      </c>
      <c r="BN8" s="34">
        <f t="shared" si="1"/>
        <v>41084</v>
      </c>
      <c r="BO8" s="34">
        <f t="shared" si="1"/>
        <v>41085</v>
      </c>
      <c r="BP8" s="34">
        <f t="shared" si="1"/>
        <v>41086</v>
      </c>
      <c r="BQ8" s="34">
        <f t="shared" si="1"/>
        <v>41087</v>
      </c>
      <c r="BR8" s="34">
        <f t="shared" si="1"/>
        <v>41088</v>
      </c>
      <c r="BS8" s="34">
        <f t="shared" si="1"/>
        <v>41089</v>
      </c>
      <c r="BT8" s="34">
        <f t="shared" si="1"/>
        <v>41090</v>
      </c>
      <c r="BU8" s="34">
        <f t="shared" si="1"/>
        <v>41091</v>
      </c>
      <c r="BV8" s="34">
        <f t="shared" si="1"/>
        <v>41092</v>
      </c>
      <c r="BW8" s="34">
        <f t="shared" si="1"/>
        <v>41093</v>
      </c>
      <c r="BX8" s="34">
        <f t="shared" si="1"/>
        <v>41094</v>
      </c>
      <c r="BY8" s="34">
        <f t="shared" ref="BY8:CT8" si="2">BY9</f>
        <v>41095</v>
      </c>
      <c r="BZ8" s="34">
        <f t="shared" si="2"/>
        <v>41096</v>
      </c>
      <c r="CA8" s="34">
        <f t="shared" si="2"/>
        <v>41097</v>
      </c>
      <c r="CB8" s="34">
        <f t="shared" si="2"/>
        <v>41098</v>
      </c>
      <c r="CC8" s="34">
        <f t="shared" si="2"/>
        <v>41099</v>
      </c>
      <c r="CD8" s="34">
        <f t="shared" si="2"/>
        <v>41100</v>
      </c>
      <c r="CE8" s="34">
        <f t="shared" si="2"/>
        <v>41101</v>
      </c>
      <c r="CF8" s="34">
        <f t="shared" si="2"/>
        <v>41102</v>
      </c>
      <c r="CG8" s="34">
        <f t="shared" si="2"/>
        <v>41103</v>
      </c>
      <c r="CH8" s="34">
        <f t="shared" si="2"/>
        <v>41104</v>
      </c>
      <c r="CI8" s="34">
        <f t="shared" si="2"/>
        <v>41105</v>
      </c>
      <c r="CJ8" s="34">
        <f t="shared" si="2"/>
        <v>41106</v>
      </c>
      <c r="CK8" s="34">
        <f t="shared" si="2"/>
        <v>41107</v>
      </c>
      <c r="CL8" s="34">
        <f t="shared" si="2"/>
        <v>41108</v>
      </c>
      <c r="CM8" s="34">
        <f t="shared" si="2"/>
        <v>41109</v>
      </c>
      <c r="CN8" s="34">
        <f t="shared" si="2"/>
        <v>41110</v>
      </c>
      <c r="CO8" s="34">
        <f t="shared" si="2"/>
        <v>41111</v>
      </c>
      <c r="CP8" s="34">
        <f t="shared" si="2"/>
        <v>41112</v>
      </c>
      <c r="CQ8" s="34">
        <f t="shared" si="2"/>
        <v>41113</v>
      </c>
      <c r="CR8" s="34">
        <f t="shared" si="2"/>
        <v>41114</v>
      </c>
      <c r="CS8" s="34">
        <f t="shared" si="2"/>
        <v>41115</v>
      </c>
      <c r="CT8" s="34">
        <f t="shared" si="2"/>
        <v>41116</v>
      </c>
    </row>
    <row r="9" spans="1:98" s="18" customFormat="1" ht="30">
      <c r="B9" s="19" t="s">
        <v>38</v>
      </c>
      <c r="C9" s="19" t="s">
        <v>39</v>
      </c>
      <c r="D9" s="19" t="s">
        <v>144</v>
      </c>
      <c r="E9" s="19" t="s">
        <v>143</v>
      </c>
      <c r="F9" s="19" t="s">
        <v>40</v>
      </c>
      <c r="G9" s="19" t="s">
        <v>41</v>
      </c>
      <c r="H9" s="19" t="s">
        <v>42</v>
      </c>
      <c r="I9" s="19" t="s">
        <v>43</v>
      </c>
      <c r="J9" s="19" t="s">
        <v>44</v>
      </c>
      <c r="K9" s="19" t="s">
        <v>45</v>
      </c>
      <c r="L9" s="19">
        <v>41030</v>
      </c>
      <c r="M9" s="19">
        <f>L9+1</f>
        <v>41031</v>
      </c>
      <c r="N9" s="19">
        <f t="shared" ref="N9:BF9" si="3">M9+1</f>
        <v>41032</v>
      </c>
      <c r="O9" s="19">
        <f t="shared" si="3"/>
        <v>41033</v>
      </c>
      <c r="P9" s="19">
        <f t="shared" si="3"/>
        <v>41034</v>
      </c>
      <c r="Q9" s="19">
        <f t="shared" si="3"/>
        <v>41035</v>
      </c>
      <c r="R9" s="19">
        <f t="shared" si="3"/>
        <v>41036</v>
      </c>
      <c r="S9" s="19">
        <f t="shared" si="3"/>
        <v>41037</v>
      </c>
      <c r="T9" s="19">
        <f t="shared" si="3"/>
        <v>41038</v>
      </c>
      <c r="U9" s="19">
        <f t="shared" si="3"/>
        <v>41039</v>
      </c>
      <c r="V9" s="19">
        <f t="shared" si="3"/>
        <v>41040</v>
      </c>
      <c r="W9" s="19">
        <f t="shared" si="3"/>
        <v>41041</v>
      </c>
      <c r="X9" s="19">
        <f t="shared" si="3"/>
        <v>41042</v>
      </c>
      <c r="Y9" s="19">
        <f t="shared" si="3"/>
        <v>41043</v>
      </c>
      <c r="Z9" s="19">
        <f t="shared" si="3"/>
        <v>41044</v>
      </c>
      <c r="AA9" s="19">
        <f t="shared" si="3"/>
        <v>41045</v>
      </c>
      <c r="AB9" s="19">
        <f t="shared" si="3"/>
        <v>41046</v>
      </c>
      <c r="AC9" s="19">
        <f t="shared" si="3"/>
        <v>41047</v>
      </c>
      <c r="AD9" s="19">
        <f t="shared" si="3"/>
        <v>41048</v>
      </c>
      <c r="AE9" s="19">
        <f t="shared" si="3"/>
        <v>41049</v>
      </c>
      <c r="AF9" s="19">
        <f t="shared" si="3"/>
        <v>41050</v>
      </c>
      <c r="AG9" s="19">
        <f t="shared" si="3"/>
        <v>41051</v>
      </c>
      <c r="AH9" s="19">
        <f t="shared" si="3"/>
        <v>41052</v>
      </c>
      <c r="AI9" s="19">
        <f t="shared" si="3"/>
        <v>41053</v>
      </c>
      <c r="AJ9" s="19">
        <f t="shared" si="3"/>
        <v>41054</v>
      </c>
      <c r="AK9" s="19">
        <f t="shared" si="3"/>
        <v>41055</v>
      </c>
      <c r="AL9" s="19">
        <f t="shared" si="3"/>
        <v>41056</v>
      </c>
      <c r="AM9" s="19">
        <f t="shared" si="3"/>
        <v>41057</v>
      </c>
      <c r="AN9" s="19">
        <f t="shared" si="3"/>
        <v>41058</v>
      </c>
      <c r="AO9" s="19">
        <f t="shared" si="3"/>
        <v>41059</v>
      </c>
      <c r="AP9" s="19">
        <f t="shared" si="3"/>
        <v>41060</v>
      </c>
      <c r="AQ9" s="19">
        <f t="shared" si="3"/>
        <v>41061</v>
      </c>
      <c r="AR9" s="19">
        <f t="shared" si="3"/>
        <v>41062</v>
      </c>
      <c r="AS9" s="19">
        <f t="shared" si="3"/>
        <v>41063</v>
      </c>
      <c r="AT9" s="19">
        <f t="shared" si="3"/>
        <v>41064</v>
      </c>
      <c r="AU9" s="19">
        <f t="shared" si="3"/>
        <v>41065</v>
      </c>
      <c r="AV9" s="19">
        <f t="shared" si="3"/>
        <v>41066</v>
      </c>
      <c r="AW9" s="19">
        <f t="shared" si="3"/>
        <v>41067</v>
      </c>
      <c r="AX9" s="19">
        <f t="shared" si="3"/>
        <v>41068</v>
      </c>
      <c r="AY9" s="19">
        <f t="shared" si="3"/>
        <v>41069</v>
      </c>
      <c r="AZ9" s="19">
        <f t="shared" si="3"/>
        <v>41070</v>
      </c>
      <c r="BA9" s="19">
        <f t="shared" si="3"/>
        <v>41071</v>
      </c>
      <c r="BB9" s="19">
        <f t="shared" si="3"/>
        <v>41072</v>
      </c>
      <c r="BC9" s="19">
        <f t="shared" si="3"/>
        <v>41073</v>
      </c>
      <c r="BD9" s="19">
        <f t="shared" si="3"/>
        <v>41074</v>
      </c>
      <c r="BE9" s="19">
        <f t="shared" si="3"/>
        <v>41075</v>
      </c>
      <c r="BF9" s="19">
        <f t="shared" si="3"/>
        <v>41076</v>
      </c>
      <c r="BG9" s="19">
        <f t="shared" ref="BG9" si="4">BF9+1</f>
        <v>41077</v>
      </c>
      <c r="BH9" s="19">
        <f t="shared" ref="BH9" si="5">BG9+1</f>
        <v>41078</v>
      </c>
      <c r="BI9" s="19">
        <f t="shared" ref="BI9" si="6">BH9+1</f>
        <v>41079</v>
      </c>
      <c r="BJ9" s="19">
        <f t="shared" ref="BJ9" si="7">BI9+1</f>
        <v>41080</v>
      </c>
      <c r="BK9" s="19">
        <f t="shared" ref="BK9" si="8">BJ9+1</f>
        <v>41081</v>
      </c>
      <c r="BL9" s="19">
        <f t="shared" ref="BL9" si="9">BK9+1</f>
        <v>41082</v>
      </c>
      <c r="BM9" s="19">
        <f t="shared" ref="BM9" si="10">BL9+1</f>
        <v>41083</v>
      </c>
      <c r="BN9" s="19">
        <f t="shared" ref="BN9" si="11">BM9+1</f>
        <v>41084</v>
      </c>
      <c r="BO9" s="19">
        <f t="shared" ref="BO9" si="12">BN9+1</f>
        <v>41085</v>
      </c>
      <c r="BP9" s="19">
        <f t="shared" ref="BP9" si="13">BO9+1</f>
        <v>41086</v>
      </c>
      <c r="BQ9" s="19">
        <f t="shared" ref="BQ9" si="14">BP9+1</f>
        <v>41087</v>
      </c>
      <c r="BR9" s="19">
        <f t="shared" ref="BR9" si="15">BQ9+1</f>
        <v>41088</v>
      </c>
      <c r="BS9" s="19">
        <f t="shared" ref="BS9" si="16">BR9+1</f>
        <v>41089</v>
      </c>
      <c r="BT9" s="19">
        <f t="shared" ref="BT9" si="17">BS9+1</f>
        <v>41090</v>
      </c>
      <c r="BU9" s="19">
        <f t="shared" ref="BU9" si="18">BT9+1</f>
        <v>41091</v>
      </c>
      <c r="BV9" s="19">
        <f t="shared" ref="BV9" si="19">BU9+1</f>
        <v>41092</v>
      </c>
      <c r="BW9" s="19">
        <f t="shared" ref="BW9" si="20">BV9+1</f>
        <v>41093</v>
      </c>
      <c r="BX9" s="19">
        <f t="shared" ref="BX9" si="21">BW9+1</f>
        <v>41094</v>
      </c>
      <c r="BY9" s="19">
        <f t="shared" ref="BY9" si="22">BX9+1</f>
        <v>41095</v>
      </c>
      <c r="BZ9" s="19">
        <f t="shared" ref="BZ9" si="23">BY9+1</f>
        <v>41096</v>
      </c>
      <c r="CA9" s="19">
        <f t="shared" ref="CA9" si="24">BZ9+1</f>
        <v>41097</v>
      </c>
      <c r="CB9" s="19">
        <f t="shared" ref="CB9" si="25">CA9+1</f>
        <v>41098</v>
      </c>
      <c r="CC9" s="19">
        <f t="shared" ref="CC9" si="26">CB9+1</f>
        <v>41099</v>
      </c>
      <c r="CD9" s="19">
        <f t="shared" ref="CD9" si="27">CC9+1</f>
        <v>41100</v>
      </c>
      <c r="CE9" s="19">
        <f t="shared" ref="CE9" si="28">CD9+1</f>
        <v>41101</v>
      </c>
      <c r="CF9" s="19">
        <f t="shared" ref="CF9" si="29">CE9+1</f>
        <v>41102</v>
      </c>
      <c r="CG9" s="19">
        <f t="shared" ref="CG9" si="30">CF9+1</f>
        <v>41103</v>
      </c>
      <c r="CH9" s="19">
        <f t="shared" ref="CH9" si="31">CG9+1</f>
        <v>41104</v>
      </c>
      <c r="CI9" s="19">
        <f t="shared" ref="CI9" si="32">CH9+1</f>
        <v>41105</v>
      </c>
      <c r="CJ9" s="19">
        <f t="shared" ref="CJ9" si="33">CI9+1</f>
        <v>41106</v>
      </c>
      <c r="CK9" s="19">
        <f t="shared" ref="CK9" si="34">CJ9+1</f>
        <v>41107</v>
      </c>
      <c r="CL9" s="19">
        <f t="shared" ref="CL9" si="35">CK9+1</f>
        <v>41108</v>
      </c>
      <c r="CM9" s="19">
        <f t="shared" ref="CM9" si="36">CL9+1</f>
        <v>41109</v>
      </c>
      <c r="CN9" s="19">
        <f t="shared" ref="CN9" si="37">CM9+1</f>
        <v>41110</v>
      </c>
      <c r="CO9" s="19">
        <f t="shared" ref="CO9" si="38">CN9+1</f>
        <v>41111</v>
      </c>
      <c r="CP9" s="19">
        <f t="shared" ref="CP9" si="39">CO9+1</f>
        <v>41112</v>
      </c>
      <c r="CQ9" s="19">
        <f t="shared" ref="CQ9" si="40">CP9+1</f>
        <v>41113</v>
      </c>
      <c r="CR9" s="19">
        <f t="shared" ref="CR9" si="41">CQ9+1</f>
        <v>41114</v>
      </c>
      <c r="CS9" s="19">
        <f t="shared" ref="CS9" si="42">CR9+1</f>
        <v>41115</v>
      </c>
      <c r="CT9" s="19">
        <f t="shared" ref="CT9" si="43">CS9+1</f>
        <v>41116</v>
      </c>
    </row>
    <row r="10" spans="1:98" s="20" customFormat="1">
      <c r="B10" s="21"/>
      <c r="C10" s="29" t="s">
        <v>46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</row>
    <row r="11" spans="1:98">
      <c r="A11">
        <v>1</v>
      </c>
      <c r="B11" s="22">
        <v>1</v>
      </c>
      <c r="C11" s="28" t="s">
        <v>57</v>
      </c>
      <c r="D11" s="22"/>
      <c r="E11" s="22" t="s">
        <v>52</v>
      </c>
      <c r="F11" s="22"/>
      <c r="G11" s="23">
        <f>IFERROR( HLOOKUP("BE",L11:BF$87,$A$87-$A11+1,FALSE),0)+ IFERROR( HLOOKUP("B",L11:BF$87,$A$87-$A11+1,FALSE),0)</f>
        <v>41030</v>
      </c>
      <c r="H11" s="23">
        <f>IFERROR( HLOOKUP("BE",L11:BF$87,$A$87-$A11+1,FALSE),0)+ IFERROR( HLOOKUP("E",L11:BF$87,$A$87-$A11+1,FALSE),0)</f>
        <v>41032</v>
      </c>
      <c r="I11" s="23" t="s">
        <v>36</v>
      </c>
      <c r="J11" s="22"/>
      <c r="K11" s="22"/>
      <c r="L11" s="1" t="s">
        <v>107</v>
      </c>
      <c r="M11" s="1" t="s">
        <v>47</v>
      </c>
      <c r="N11" s="1" t="s">
        <v>108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>
      <c r="A12">
        <v>2</v>
      </c>
      <c r="B12" s="22">
        <v>2</v>
      </c>
      <c r="C12" s="28" t="s">
        <v>63</v>
      </c>
      <c r="D12" s="22"/>
      <c r="E12" s="22" t="s">
        <v>52</v>
      </c>
      <c r="F12" s="22"/>
      <c r="G12" s="23">
        <f>IFERROR( HLOOKUP("BE",L12:BF$87,$A$87-$A12+1,FALSE),0)+ IFERROR( HLOOKUP("B",L12:BF$87,$A$87-$A12+1,FALSE),0)</f>
        <v>41031</v>
      </c>
      <c r="H12" s="23">
        <f>IFERROR( HLOOKUP("BE",L12:BF$87,$A$87-$A12+1,FALSE),0)+ IFERROR( HLOOKUP("E",L12:BF$87,$A$87-$A12+1,FALSE),0)</f>
        <v>41034</v>
      </c>
      <c r="I12" s="23" t="s">
        <v>36</v>
      </c>
      <c r="J12" s="22"/>
      <c r="K12" s="22"/>
      <c r="L12" s="1"/>
      <c r="M12" s="1" t="s">
        <v>107</v>
      </c>
      <c r="N12" s="1" t="s">
        <v>47</v>
      </c>
      <c r="O12" s="1" t="s">
        <v>47</v>
      </c>
      <c r="P12" s="1" t="s">
        <v>108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30">
      <c r="A13">
        <v>3</v>
      </c>
      <c r="B13" s="22">
        <v>3</v>
      </c>
      <c r="C13" s="28" t="s">
        <v>92</v>
      </c>
      <c r="D13" s="22"/>
      <c r="E13" s="22" t="s">
        <v>52</v>
      </c>
      <c r="F13" s="22"/>
      <c r="G13" s="23">
        <f>IFERROR( HLOOKUP("BE",L13:BF$87,$A$87-$A13+1,FALSE),0)+ IFERROR( HLOOKUP("B",L13:BF$87,$A$87-$A13+1,FALSE),0)</f>
        <v>41031</v>
      </c>
      <c r="H13" s="23">
        <f>IFERROR( HLOOKUP("BE",L13:BF$87,$A$87-$A13+1,FALSE),0)+ IFERROR( HLOOKUP("E",L13:BF$87,$A$87-$A13+1,FALSE),0)</f>
        <v>41032</v>
      </c>
      <c r="I13" s="23" t="s">
        <v>37</v>
      </c>
      <c r="J13" s="22"/>
      <c r="K13" s="22"/>
      <c r="L13" s="1"/>
      <c r="M13" s="1" t="s">
        <v>107</v>
      </c>
      <c r="N13" s="1" t="s">
        <v>108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30">
      <c r="A14">
        <v>4</v>
      </c>
      <c r="B14" s="22">
        <v>4</v>
      </c>
      <c r="C14" s="28" t="s">
        <v>106</v>
      </c>
      <c r="D14" s="22"/>
      <c r="E14" s="22" t="s">
        <v>52</v>
      </c>
      <c r="F14" s="22"/>
      <c r="G14" s="23">
        <f>IFERROR( HLOOKUP("BE",L14:BF$87,$A$87-$A14+1,FALSE),0)+ IFERROR( HLOOKUP("B",L14:BF$87,$A$87-$A14+1,FALSE),0)</f>
        <v>41030</v>
      </c>
      <c r="H14" s="23">
        <f>IFERROR( HLOOKUP("BE",L14:BF$87,$A$87-$A14+1,FALSE),0)+ IFERROR( HLOOKUP("E",L14:BF$87,$A$87-$A14+1,FALSE),0)</f>
        <v>41035</v>
      </c>
      <c r="I14" s="50" t="s">
        <v>36</v>
      </c>
      <c r="J14" s="22"/>
      <c r="K14" s="22"/>
      <c r="L14" s="1" t="s">
        <v>107</v>
      </c>
      <c r="M14" s="1" t="s">
        <v>47</v>
      </c>
      <c r="N14" s="1" t="s">
        <v>47</v>
      </c>
      <c r="O14" s="1" t="s">
        <v>47</v>
      </c>
      <c r="P14" s="1" t="s">
        <v>47</v>
      </c>
      <c r="Q14" s="1" t="s">
        <v>108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s="20" customFormat="1">
      <c r="A15">
        <v>5</v>
      </c>
      <c r="B15" s="21"/>
      <c r="C15" s="29" t="s">
        <v>109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</row>
    <row r="16" spans="1:98">
      <c r="A16">
        <v>6</v>
      </c>
      <c r="B16" s="22">
        <v>5</v>
      </c>
      <c r="C16" s="28" t="s">
        <v>111</v>
      </c>
      <c r="D16" s="22"/>
      <c r="E16" s="22"/>
      <c r="F16" s="22"/>
      <c r="G16" s="23">
        <f>IFERROR( HLOOKUP("BE",L16:BF$87,$A$87-$A16+1,FALSE),0)+ IFERROR( HLOOKUP("B",L16:BF$87,$A$87-$A16+1,FALSE),0)</f>
        <v>0</v>
      </c>
      <c r="H16" s="23">
        <f>IFERROR( HLOOKUP("BE",L16:BF$87,$A$87-$A16+1,FALSE),0)+ IFERROR( HLOOKUP("E",L16:BF$87,$A$87-$A16+1,FALSE),0)</f>
        <v>0</v>
      </c>
      <c r="I16" s="23"/>
      <c r="J16" s="22"/>
      <c r="K16" s="2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>
      <c r="A17">
        <v>7</v>
      </c>
      <c r="B17" s="22">
        <v>6</v>
      </c>
      <c r="C17" s="28" t="s">
        <v>94</v>
      </c>
      <c r="D17" s="22"/>
      <c r="E17" s="22"/>
      <c r="F17" s="22"/>
      <c r="G17" s="23">
        <f>IFERROR( HLOOKUP("BE",L17:BF$87,$A$87-$A17+1,FALSE),0)+ IFERROR( HLOOKUP("B",L17:BF$87,$A$87-$A17+1,FALSE),0)</f>
        <v>0</v>
      </c>
      <c r="H17" s="23">
        <f>IFERROR( HLOOKUP("BE",L17:BF$87,$A$87-$A17+1,FALSE),0)+ IFERROR( HLOOKUP("E",L17:BF$87,$A$87-$A17+1,FALSE),0)</f>
        <v>0</v>
      </c>
      <c r="I17" s="23"/>
      <c r="J17" s="22"/>
      <c r="K17" s="2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>
      <c r="A18">
        <v>8</v>
      </c>
      <c r="B18" s="22">
        <v>7</v>
      </c>
      <c r="C18" s="28" t="s">
        <v>112</v>
      </c>
      <c r="D18" s="22"/>
      <c r="E18" s="22"/>
      <c r="F18" s="22"/>
      <c r="G18" s="23">
        <f>IFERROR( HLOOKUP("BE",L18:BF$87,$A$87-$A18+1,FALSE),0)+ IFERROR( HLOOKUP("B",L18:BF$87,$A$87-$A18+1,FALSE),0)</f>
        <v>0</v>
      </c>
      <c r="H18" s="23">
        <f>IFERROR( HLOOKUP("BE",L18:BF$87,$A$87-$A18+1,FALSE),0)+ IFERROR( HLOOKUP("E",L18:BF$87,$A$87-$A18+1,FALSE),0)</f>
        <v>0</v>
      </c>
      <c r="I18" s="23"/>
      <c r="J18" s="22"/>
      <c r="K18" s="2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9</v>
      </c>
      <c r="B19" s="21"/>
      <c r="C19" s="29" t="s">
        <v>110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>
      <c r="A20">
        <v>10</v>
      </c>
      <c r="B20" s="22">
        <v>8</v>
      </c>
      <c r="C20" s="28" t="s">
        <v>141</v>
      </c>
      <c r="D20" s="22"/>
      <c r="E20" s="22"/>
      <c r="F20" s="22"/>
      <c r="G20" s="23">
        <f>IFERROR( HLOOKUP("BE",L20:BF$87,$A$87-$A20+1,FALSE),0)+ IFERROR( HLOOKUP("B",L20:BF$87,$A$87-$A20+1,FALSE),0)</f>
        <v>0</v>
      </c>
      <c r="H20" s="23">
        <f>IFERROR( HLOOKUP("BE",L20:BF$87,$A$87-$A20+1,FALSE),0)+ IFERROR( HLOOKUP("E",L20:BF$87,$A$87-$A20+1,FALSE),0)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11</v>
      </c>
      <c r="B21" s="22">
        <v>9</v>
      </c>
      <c r="C21" s="30" t="s">
        <v>142</v>
      </c>
      <c r="D21" s="22"/>
      <c r="E21" s="22"/>
      <c r="F21" s="22"/>
      <c r="G21" s="23">
        <f>IFERROR( HLOOKUP("BE",L21:BF$87,$A$87-$A21+1,FALSE),0)+ IFERROR( HLOOKUP("B",L21:BF$87,$A$87-$A21+1,FALSE),0)</f>
        <v>0</v>
      </c>
      <c r="H21" s="23">
        <f>IFERROR( HLOOKUP("BE",L21:BF$87,$A$87-$A21+1,FALSE),0)+ IFERROR( HLOOKUP("E",L21:BF$87,$A$87-$A21+1,FALSE),0)</f>
        <v>0</v>
      </c>
      <c r="I21" s="23"/>
      <c r="J21" s="22"/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12</v>
      </c>
      <c r="B22" s="22"/>
      <c r="C22" s="28"/>
      <c r="D22" s="22"/>
      <c r="E22" s="22"/>
      <c r="F22" s="22"/>
      <c r="G22" s="23">
        <f>IFERROR( HLOOKUP("BE",L22:BF$87,$A$87-$A22+1,FALSE),0)+ IFERROR( HLOOKUP("B",L22:BF$87,$A$87-$A22+1,FALSE),0)</f>
        <v>0</v>
      </c>
      <c r="H22" s="23">
        <f>IFERROR( HLOOKUP("BE",L22:BF$87,$A$87-$A22+1,FALSE),0)+ IFERROR( HLOOKUP("E",L22:BF$87,$A$87-$A22+1,FALSE),0)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>
      <c r="A23">
        <v>13</v>
      </c>
      <c r="B23" s="22"/>
      <c r="C23" s="30"/>
      <c r="D23" s="22"/>
      <c r="E23" s="22"/>
      <c r="F23" s="22"/>
      <c r="G23" s="23">
        <f>IFERROR( HLOOKUP("BE",L23:BF$87,$A$87-$A23+1,FALSE),0)+ IFERROR( HLOOKUP("B",L23:BF$87,$A$87-$A23+1,FALSE),0)</f>
        <v>0</v>
      </c>
      <c r="H23" s="23">
        <f>IFERROR( HLOOKUP("BE",L23:BF$87,$A$87-$A23+1,FALSE),0)+ IFERROR( HLOOKUP("E",L23:BF$87,$A$87-$A23+1,FALSE),0)</f>
        <v>0</v>
      </c>
      <c r="I23" s="23"/>
      <c r="J23" s="22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14</v>
      </c>
      <c r="B24" s="22"/>
      <c r="C24" s="28"/>
      <c r="D24" s="22"/>
      <c r="E24" s="22"/>
      <c r="F24" s="22"/>
      <c r="G24" s="23">
        <f>IFERROR( HLOOKUP("BE",L24:BF$87,$A$87-$A24+1,FALSE),0)+ IFERROR( HLOOKUP("B",L24:BF$87,$A$87-$A24+1,FALSE),0)</f>
        <v>0</v>
      </c>
      <c r="H24" s="23">
        <f>IFERROR( HLOOKUP("BE",L24:BF$87,$A$87-$A24+1,FALSE),0)+ IFERROR( HLOOKUP("E",L24:BF$87,$A$87-$A24+1,FALSE),0)</f>
        <v>0</v>
      </c>
      <c r="I24" s="23"/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15</v>
      </c>
      <c r="B25" s="22"/>
      <c r="C25" s="30"/>
      <c r="D25" s="22"/>
      <c r="E25" s="22"/>
      <c r="F25" s="22"/>
      <c r="G25" s="23">
        <f>IFERROR( HLOOKUP("BE",L25:BF$87,$A$87-$A25+1,FALSE),0)+ IFERROR( HLOOKUP("B",L25:BF$87,$A$87-$A25+1,FALSE),0)</f>
        <v>0</v>
      </c>
      <c r="H25" s="23">
        <f>IFERROR( HLOOKUP("BE",L25:BF$87,$A$87-$A25+1,FALSE),0)+ IFERROR( HLOOKUP("E",L25:BF$87,$A$87-$A25+1,FALSE),0)</f>
        <v>0</v>
      </c>
      <c r="I25" s="23"/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16</v>
      </c>
      <c r="B26" s="22"/>
      <c r="C26" s="30"/>
      <c r="D26" s="22"/>
      <c r="E26" s="22"/>
      <c r="F26" s="22"/>
      <c r="G26" s="23">
        <f>IFERROR( HLOOKUP("BE",L26:BF$87,$A$87-$A26+1,FALSE),0)+ IFERROR( HLOOKUP("B",L26:BF$87,$A$87-$A26+1,FALSE),0)</f>
        <v>0</v>
      </c>
      <c r="H26" s="23">
        <f>IFERROR( HLOOKUP("BE",L26:BF$87,$A$87-$A26+1,FALSE),0)+ IFERROR( HLOOKUP("E",L26:BF$87,$A$87-$A26+1,FALSE),0)</f>
        <v>0</v>
      </c>
      <c r="I26" s="23"/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s="20" customFormat="1">
      <c r="A27">
        <v>17</v>
      </c>
      <c r="B27" s="21"/>
      <c r="C27" s="29" t="s">
        <v>93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18</v>
      </c>
      <c r="B28" s="22"/>
      <c r="C28" s="28"/>
      <c r="D28" s="22"/>
      <c r="E28" s="22"/>
      <c r="F28" s="22"/>
      <c r="G28" s="23">
        <f>IFERROR( HLOOKUP("BE",L28:BF$87,$A$87-$A28+1,FALSE),0)+ IFERROR( HLOOKUP("B",L28:BF$87,$A$87-$A28+1,FALSE),0)</f>
        <v>0</v>
      </c>
      <c r="H28" s="23">
        <f>IFERROR( HLOOKUP("BE",L28:BF$87,$A$87-$A28+1,FALSE),0)+ IFERROR( HLOOKUP("E",L28:BF$87,$A$87-$A28+1,FALSE),0)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19</v>
      </c>
      <c r="B29" s="22"/>
      <c r="C29" s="28"/>
      <c r="D29" s="22"/>
      <c r="E29" s="22"/>
      <c r="F29" s="22"/>
      <c r="G29" s="23">
        <f>IFERROR( HLOOKUP("BE",L29:BF$87,$A$87-$A29+1,FALSE),0)+ IFERROR( HLOOKUP("B",L29:BF$87,$A$87-$A29+1,FALSE),0)</f>
        <v>0</v>
      </c>
      <c r="H29" s="23">
        <f>IFERROR( HLOOKUP("BE",L29:BF$87,$A$87-$A29+1,FALSE),0)+ IFERROR( HLOOKUP("E",L29:BF$87,$A$87-$A29+1,FALSE),0)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20</v>
      </c>
      <c r="B30" s="22"/>
      <c r="C30" s="28"/>
      <c r="D30" s="22"/>
      <c r="E30" s="22"/>
      <c r="F30" s="22"/>
      <c r="G30" s="23">
        <f>IFERROR( HLOOKUP("BE",L30:BF$87,$A$87-$A30+1,FALSE),0)+ IFERROR( HLOOKUP("B",L30:BF$87,$A$87-$A30+1,FALSE),0)</f>
        <v>0</v>
      </c>
      <c r="H30" s="23">
        <f>IFERROR( HLOOKUP("BE",L30:BF$87,$A$87-$A30+1,FALSE),0)+ IFERROR( HLOOKUP("E",L30:BF$87,$A$87-$A30+1,FALSE),0)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>
      <c r="A31">
        <v>21</v>
      </c>
      <c r="B31" s="22"/>
      <c r="C31" s="28"/>
      <c r="D31" s="22"/>
      <c r="E31" s="22"/>
      <c r="F31" s="22"/>
      <c r="G31" s="23">
        <f>IFERROR( HLOOKUP("BE",L31:BF$87,$A$87-$A31+1,FALSE),0)+ IFERROR( HLOOKUP("B",L31:BF$87,$A$87-$A31+1,FALSE),0)</f>
        <v>0</v>
      </c>
      <c r="H31" s="23">
        <f>IFERROR( HLOOKUP("BE",L31:BF$87,$A$87-$A31+1,FALSE),0)+ IFERROR( HLOOKUP("E",L31:BF$87,$A$87-$A31+1,FALSE),0)</f>
        <v>0</v>
      </c>
      <c r="I31" s="23"/>
      <c r="J31" s="22"/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s="20" customFormat="1">
      <c r="A32">
        <v>22</v>
      </c>
      <c r="B32" s="21"/>
      <c r="C32" s="29" t="s">
        <v>94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23</v>
      </c>
      <c r="B33" s="22"/>
      <c r="C33" s="28" t="s">
        <v>101</v>
      </c>
      <c r="D33" s="22"/>
      <c r="E33" s="22" t="s">
        <v>52</v>
      </c>
      <c r="F33" s="22"/>
      <c r="G33" s="23">
        <f>IFERROR( HLOOKUP("BE",L33:BF$87,$A$87-$A33+1,FALSE),0)+ IFERROR( HLOOKUP("B",L33:BF$87,$A$87-$A33+1,FALSE),0)</f>
        <v>0</v>
      </c>
      <c r="H33" s="23">
        <f>IFERROR( HLOOKUP("BE",L33:BF$87,$A$87-$A33+1,FALSE),0)+ IFERROR( HLOOKUP("E",L33:BF$87,$A$87-$A33+1,FALSE),0)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24</v>
      </c>
      <c r="B34" s="22"/>
      <c r="C34" s="28" t="s">
        <v>102</v>
      </c>
      <c r="D34" s="22"/>
      <c r="E34" s="22"/>
      <c r="F34" s="22"/>
      <c r="G34" s="23">
        <f>IFERROR( HLOOKUP("BE",L34:BF$87,$A$87-$A34+1,FALSE),0)+ IFERROR( HLOOKUP("B",L34:BF$87,$A$87-$A34+1,FALSE),0)</f>
        <v>0</v>
      </c>
      <c r="H34" s="23">
        <f>IFERROR( HLOOKUP("BE",L34:BF$87,$A$87-$A34+1,FALSE),0)+ IFERROR( HLOOKUP("E",L34:BF$87,$A$87-$A34+1,FALSE),0)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30">
      <c r="A35">
        <v>25</v>
      </c>
      <c r="B35" s="22"/>
      <c r="C35" s="28" t="s">
        <v>140</v>
      </c>
      <c r="D35" s="22"/>
      <c r="E35" s="22" t="s">
        <v>121</v>
      </c>
      <c r="F35" s="22"/>
      <c r="G35" s="23">
        <f>IFERROR( HLOOKUP("BE",L35:BF$87,$A$87-$A35+1,FALSE),0)+ IFERROR( HLOOKUP("B",L35:BF$87,$A$87-$A35+1,FALSE),0)</f>
        <v>41034</v>
      </c>
      <c r="H35" s="23">
        <f>IFERROR( HLOOKUP("BE",L35:BF$87,$A$87-$A35+1,FALSE),0)+ IFERROR( HLOOKUP("E",L35:BF$87,$A$87-$A35+1,FALSE),0)</f>
        <v>41035</v>
      </c>
      <c r="I35" s="23" t="s">
        <v>35</v>
      </c>
      <c r="J35" s="22"/>
      <c r="K35" s="22"/>
      <c r="L35" s="1"/>
      <c r="M35" s="1"/>
      <c r="N35" s="1"/>
      <c r="O35" s="1"/>
      <c r="P35" s="1" t="s">
        <v>107</v>
      </c>
      <c r="Q35" s="1" t="s">
        <v>108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>
      <c r="A36">
        <v>26</v>
      </c>
      <c r="B36" s="22"/>
      <c r="C36" s="28"/>
      <c r="D36" s="22"/>
      <c r="E36" s="22"/>
      <c r="F36" s="22"/>
      <c r="G36" s="23">
        <f>IFERROR( HLOOKUP("BE",L36:BF$87,$A$87-$A36+1,FALSE),0)+ IFERROR( HLOOKUP("B",L36:BF$87,$A$87-$A36+1,FALSE),0)</f>
        <v>0</v>
      </c>
      <c r="H36" s="23">
        <f>IFERROR( HLOOKUP("BE",L36:BF$87,$A$87-$A36+1,FALSE),0)+ IFERROR( HLOOKUP("E",L36:BF$87,$A$87-$A36+1,FALSE),0)</f>
        <v>0</v>
      </c>
      <c r="I36" s="23"/>
      <c r="J36" s="22"/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s="20" customFormat="1">
      <c r="A37">
        <v>27</v>
      </c>
      <c r="B37" s="21"/>
      <c r="C37" s="29" t="s">
        <v>48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28</v>
      </c>
      <c r="B38" s="22"/>
      <c r="C38" s="37" t="s">
        <v>95</v>
      </c>
      <c r="D38" s="22"/>
      <c r="E38" s="22"/>
      <c r="F38" s="22"/>
      <c r="G38" s="23">
        <f>IFERROR( HLOOKUP("BE",L38:BF$87,$A$87-$A38+1,FALSE),0)+ IFERROR( HLOOKUP("B",L38:BF$87,$A$87-$A38+1,FALSE),0)</f>
        <v>0</v>
      </c>
      <c r="H38" s="23">
        <f>IFERROR( HLOOKUP("BE",L38:BF$87,$A$87-$A38+1,FALSE),0)+ IFERROR( HLOOKUP("E",L38:BF$87,$A$87-$A38+1,FALSE),0)</f>
        <v>0</v>
      </c>
      <c r="I38" s="23"/>
      <c r="J38" s="22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29</v>
      </c>
      <c r="B39" s="22"/>
      <c r="C39" s="28" t="s">
        <v>105</v>
      </c>
      <c r="D39" s="22"/>
      <c r="E39" s="22"/>
      <c r="F39" s="22"/>
      <c r="G39" s="23">
        <f>IFERROR( HLOOKUP("BE",L39:BF$87,$A$87-$A39+1,FALSE),0)+ IFERROR( HLOOKUP("B",L39:BF$87,$A$87-$A39+1,FALSE),0)</f>
        <v>0</v>
      </c>
      <c r="H39" s="23">
        <f>IFERROR( HLOOKUP("BE",L39:BF$87,$A$87-$A39+1,FALSE),0)+ IFERROR( HLOOKUP("E",L39:BF$87,$A$87-$A39+1,FALSE),0)</f>
        <v>0</v>
      </c>
      <c r="I39" s="23"/>
      <c r="J39" s="22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A40">
        <v>30</v>
      </c>
      <c r="B40" s="22"/>
      <c r="C40" s="28" t="s">
        <v>96</v>
      </c>
      <c r="D40" s="22"/>
      <c r="E40" s="22"/>
      <c r="F40" s="22"/>
      <c r="G40" s="23">
        <f>IFERROR( HLOOKUP("BE",L40:BF$87,$A$87-$A40+1,FALSE),0)+ IFERROR( HLOOKUP("B",L40:BF$87,$A$87-$A40+1,FALSE),0)</f>
        <v>0</v>
      </c>
      <c r="H40" s="23">
        <f>IFERROR( HLOOKUP("BE",L40:BF$87,$A$87-$A40+1,FALSE),0)+ IFERROR( HLOOKUP("E",L40:BF$87,$A$87-$A40+1,FALSE),0)</f>
        <v>0</v>
      </c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>
      <c r="A41">
        <v>31</v>
      </c>
      <c r="B41" s="22"/>
      <c r="C41" s="37" t="s">
        <v>98</v>
      </c>
      <c r="D41" s="22"/>
      <c r="E41" s="22"/>
      <c r="F41" s="22"/>
      <c r="G41" s="23">
        <f>IFERROR( HLOOKUP("BE",L41:BF$87,$A$87-$A41+1,FALSE),0)+ IFERROR( HLOOKUP("B",L41:BF$87,$A$87-$A41+1,FALSE),0)</f>
        <v>0</v>
      </c>
      <c r="H41" s="23">
        <f>IFERROR( HLOOKUP("BE",L41:BF$87,$A$87-$A41+1,FALSE),0)+ IFERROR( HLOOKUP("E",L41:BF$87,$A$87-$A41+1,FALSE),0)</f>
        <v>0</v>
      </c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32</v>
      </c>
      <c r="B42" s="22"/>
      <c r="C42" s="28" t="s">
        <v>97</v>
      </c>
      <c r="D42" s="22"/>
      <c r="E42" s="22"/>
      <c r="F42" s="22"/>
      <c r="G42" s="23">
        <f>IFERROR( HLOOKUP("BE",L42:BF$87,$A$87-$A42+1,FALSE),0)+ IFERROR( HLOOKUP("B",L42:BF$87,$A$87-$A42+1,FALSE),0)</f>
        <v>0</v>
      </c>
      <c r="H42" s="23">
        <f>IFERROR( HLOOKUP("BE",L42:BF$87,$A$87-$A42+1,FALSE),0)+ IFERROR( HLOOKUP("E",L42:BF$87,$A$87-$A42+1,FALSE),0)</f>
        <v>0</v>
      </c>
      <c r="I42" s="23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>
      <c r="A43">
        <v>33</v>
      </c>
      <c r="B43" s="22"/>
      <c r="C43" s="28" t="s">
        <v>99</v>
      </c>
      <c r="D43" s="22"/>
      <c r="E43" s="22"/>
      <c r="F43" s="22"/>
      <c r="G43" s="23">
        <f>IFERROR( HLOOKUP("BE",L43:BF$87,$A$87-$A43+1,FALSE),0)+ IFERROR( HLOOKUP("B",L43:BF$87,$A$87-$A43+1,FALSE),0)</f>
        <v>0</v>
      </c>
      <c r="H43" s="23">
        <f>IFERROR( HLOOKUP("BE",L43:BF$87,$A$87-$A43+1,FALSE),0)+ IFERROR( HLOOKUP("E",L43:BF$87,$A$87-$A43+1,FALSE),0)</f>
        <v>0</v>
      </c>
      <c r="I43" s="23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34</v>
      </c>
      <c r="B44" s="22"/>
      <c r="C44" s="37" t="s">
        <v>100</v>
      </c>
      <c r="D44" s="22"/>
      <c r="E44" s="22"/>
      <c r="F44" s="22"/>
      <c r="G44" s="23">
        <f>IFERROR( HLOOKUP("BE",L44:BF$87,$A$87-$A44+1,FALSE),0)+ IFERROR( HLOOKUP("B",L44:BF$87,$A$87-$A44+1,FALSE),0)</f>
        <v>0</v>
      </c>
      <c r="H44" s="23">
        <f>IFERROR( HLOOKUP("BE",L44:BF$87,$A$87-$A44+1,FALSE),0)+ IFERROR( HLOOKUP("E",L44:BF$87,$A$87-$A44+1,FALSE),0)</f>
        <v>0</v>
      </c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>
      <c r="A45">
        <v>35</v>
      </c>
      <c r="B45" s="22"/>
      <c r="C45" s="28" t="s">
        <v>103</v>
      </c>
      <c r="D45" s="22"/>
      <c r="E45" s="22" t="s">
        <v>52</v>
      </c>
      <c r="F45" s="22"/>
      <c r="G45" s="23">
        <f>IFERROR( HLOOKUP("BE",L45:BF$87,$A$87-$A45+1,FALSE),0)+ IFERROR( HLOOKUP("B",L45:BF$87,$A$87-$A45+1,FALSE),0)</f>
        <v>41032</v>
      </c>
      <c r="H45" s="23">
        <f>IFERROR( HLOOKUP("BE",L45:BF$87,$A$87-$A45+1,FALSE),0)+ IFERROR( HLOOKUP("E",L45:BF$87,$A$87-$A45+1,FALSE),0)</f>
        <v>41034</v>
      </c>
      <c r="I45" s="23" t="s">
        <v>37</v>
      </c>
      <c r="J45" s="22" t="s">
        <v>139</v>
      </c>
      <c r="K45" s="22" t="s">
        <v>139</v>
      </c>
      <c r="L45" s="1"/>
      <c r="M45" s="1"/>
      <c r="N45" s="1" t="s">
        <v>107</v>
      </c>
      <c r="O45" s="1" t="s">
        <v>47</v>
      </c>
      <c r="P45" s="1" t="s">
        <v>108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30">
      <c r="A46">
        <v>36</v>
      </c>
      <c r="B46" s="22"/>
      <c r="C46" s="28" t="s">
        <v>104</v>
      </c>
      <c r="D46" s="22"/>
      <c r="E46" s="22" t="s">
        <v>52</v>
      </c>
      <c r="F46" s="22"/>
      <c r="G46" s="23">
        <f>IFERROR( HLOOKUP("BE",L46:BF$87,$A$87-$A46+1,FALSE),0)+ IFERROR( HLOOKUP("B",L46:BF$87,$A$87-$A46+1,FALSE),0)</f>
        <v>41032</v>
      </c>
      <c r="H46" s="23">
        <f>IFERROR( HLOOKUP("BE",L46:BF$87,$A$87-$A46+1,FALSE),0)+ IFERROR( HLOOKUP("E",L46:BF$87,$A$87-$A46+1,FALSE),0)</f>
        <v>41034</v>
      </c>
      <c r="I46" s="23" t="s">
        <v>37</v>
      </c>
      <c r="J46" s="22" t="s">
        <v>139</v>
      </c>
      <c r="K46" s="22" t="s">
        <v>139</v>
      </c>
      <c r="L46" s="1"/>
      <c r="M46" s="1"/>
      <c r="N46" s="1" t="s">
        <v>107</v>
      </c>
      <c r="O46" s="1" t="s">
        <v>47</v>
      </c>
      <c r="P46" s="1" t="s">
        <v>108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30">
      <c r="A47">
        <v>37</v>
      </c>
      <c r="B47" s="22"/>
      <c r="C47" s="28" t="s">
        <v>138</v>
      </c>
      <c r="D47" s="22"/>
      <c r="E47" s="22" t="s">
        <v>52</v>
      </c>
      <c r="F47" s="22"/>
      <c r="G47" s="23">
        <f>IFERROR( HLOOKUP("BE",L47:BF$87,$A$87-$A47+1,FALSE),0)+ IFERROR( HLOOKUP("B",L47:BF$87,$A$87-$A47+1,FALSE),0)</f>
        <v>41032</v>
      </c>
      <c r="H47" s="23">
        <f>IFERROR( HLOOKUP("BE",L47:BF$87,$A$87-$A47+1,FALSE),0)+ IFERROR( HLOOKUP("E",L47:BF$87,$A$87-$A47+1,FALSE),0)</f>
        <v>41034</v>
      </c>
      <c r="I47" s="23" t="s">
        <v>37</v>
      </c>
      <c r="J47" s="22" t="s">
        <v>139</v>
      </c>
      <c r="K47" s="22" t="s">
        <v>139</v>
      </c>
      <c r="L47" s="1"/>
      <c r="M47" s="1"/>
      <c r="N47" s="1" t="s">
        <v>107</v>
      </c>
      <c r="O47" s="1" t="s">
        <v>47</v>
      </c>
      <c r="P47" s="1" t="s">
        <v>108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38</v>
      </c>
      <c r="B48" s="22"/>
      <c r="C48" s="28"/>
      <c r="D48" s="22"/>
      <c r="E48" s="22"/>
      <c r="F48" s="22"/>
      <c r="G48" s="23">
        <f>IFERROR( HLOOKUP("BE",L48:BF$87,$A$87-$A48+1,FALSE),0)+ IFERROR( HLOOKUP("B",L48:BF$87,$A$87-$A48+1,FALSE),0)</f>
        <v>0</v>
      </c>
      <c r="H48" s="23">
        <f>IFERROR( HLOOKUP("BE",L48:BF$87,$A$87-$A48+1,FALSE),0)+ IFERROR( HLOOKUP("E",L48:BF$87,$A$87-$A48+1,FALSE),0)</f>
        <v>0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39</v>
      </c>
      <c r="B49" s="22"/>
      <c r="C49" s="28"/>
      <c r="D49" s="22"/>
      <c r="E49" s="22"/>
      <c r="F49" s="22"/>
      <c r="G49" s="23">
        <f>IFERROR( HLOOKUP("BE",L49:BF$87,$A$87-$A49+1,FALSE),0)+ IFERROR( HLOOKUP("B",L49:BF$87,$A$87-$A49+1,FALSE),0)</f>
        <v>0</v>
      </c>
      <c r="H49" s="23">
        <f>IFERROR( HLOOKUP("BE",L49:BF$87,$A$87-$A49+1,FALSE),0)+ IFERROR( HLOOKUP("E",L49:BF$87,$A$87-$A49+1,FALSE),0)</f>
        <v>0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s="20" customFormat="1">
      <c r="A50">
        <v>40</v>
      </c>
      <c r="B50" s="21"/>
      <c r="C50" s="29" t="s">
        <v>49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>
      <c r="A51">
        <v>41</v>
      </c>
      <c r="B51" s="22"/>
      <c r="C51" s="28" t="s">
        <v>64</v>
      </c>
      <c r="D51" s="22"/>
      <c r="E51" s="22"/>
      <c r="F51" s="22"/>
      <c r="G51" s="23">
        <f>IFERROR( HLOOKUP("BE",L51:BF$87,$A$87-$A51+1,FALSE),0)+ IFERROR( HLOOKUP("B",L51:BF$87,$A$87-$A51+1,FALSE),0)</f>
        <v>0</v>
      </c>
      <c r="H51" s="23">
        <f>IFERROR( HLOOKUP("BE",L51:BF$87,$A$87-$A51+1,FALSE),0)+ IFERROR( HLOOKUP("E",L51:BF$87,$A$87-$A51+1,FALSE),0)</f>
        <v>0</v>
      </c>
      <c r="I51" s="23"/>
      <c r="J51" s="22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s="20" customFormat="1">
      <c r="A52">
        <v>42</v>
      </c>
      <c r="B52" s="21"/>
      <c r="C52" s="29" t="s">
        <v>50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43</v>
      </c>
      <c r="B53" s="22"/>
      <c r="C53" s="28"/>
      <c r="D53" s="22"/>
      <c r="E53" s="22"/>
      <c r="F53" s="22"/>
      <c r="G53" s="23">
        <f>IFERROR( HLOOKUP("BE",L53:BF$87,$A$87-$A53+1,FALSE),0)+ IFERROR( HLOOKUP("B",L53:BF$87,$A$87-$A53+1,FALSE),0)</f>
        <v>0</v>
      </c>
      <c r="H53" s="23">
        <f>IFERROR( HLOOKUP("BE",L53:BF$87,$A$87-$A53+1,FALSE),0)+ IFERROR( HLOOKUP("E",L53:BF$87,$A$87-$A53+1,FALSE),0)</f>
        <v>0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44</v>
      </c>
      <c r="B54" s="22"/>
      <c r="C54" s="28"/>
      <c r="D54" s="22"/>
      <c r="E54" s="22"/>
      <c r="F54" s="22"/>
      <c r="G54" s="23">
        <f>IFERROR( HLOOKUP("BE",L54:BF$87,$A$87-$A54+1,FALSE),0)+ IFERROR( HLOOKUP("B",L54:BF$87,$A$87-$A54+1,FALSE),0)</f>
        <v>0</v>
      </c>
      <c r="H54" s="23">
        <f>IFERROR( HLOOKUP("BE",L54:BF$87,$A$87-$A54+1,FALSE),0)+ IFERROR( HLOOKUP("E",L54:BF$87,$A$87-$A54+1,FALSE),0)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45</v>
      </c>
      <c r="B55" s="22"/>
      <c r="C55" s="28"/>
      <c r="D55" s="22"/>
      <c r="E55" s="22"/>
      <c r="F55" s="22"/>
      <c r="G55" s="23">
        <f>IFERROR( HLOOKUP("BE",L55:BF$87,$A$87-$A55+1,FALSE),0)+ IFERROR( HLOOKUP("B",L55:BF$87,$A$87-$A55+1,FALSE),0)</f>
        <v>0</v>
      </c>
      <c r="H55" s="23">
        <f>IFERROR( HLOOKUP("BE",L55:BF$87,$A$87-$A55+1,FALSE),0)+ IFERROR( HLOOKUP("E",L55:BF$87,$A$87-$A55+1,FALSE),0)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>
      <c r="A56">
        <v>46</v>
      </c>
      <c r="B56" s="22"/>
      <c r="C56" s="28"/>
      <c r="D56" s="22"/>
      <c r="E56" s="22"/>
      <c r="F56" s="22"/>
      <c r="G56" s="23">
        <f>IFERROR( HLOOKUP("BE",L56:BF$87,$A$87-$A56+1,FALSE),0)+ IFERROR( HLOOKUP("B",L56:BF$87,$A$87-$A56+1,FALSE),0)</f>
        <v>0</v>
      </c>
      <c r="H56" s="23">
        <f>IFERROR( HLOOKUP("BE",L56:BF$87,$A$87-$A56+1,FALSE),0)+ IFERROR( HLOOKUP("E",L56:BF$87,$A$87-$A56+1,FALSE),0)</f>
        <v>0</v>
      </c>
      <c r="I56" s="23"/>
      <c r="J56" s="22" t="s">
        <v>56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47</v>
      </c>
      <c r="B57" s="22"/>
      <c r="C57" s="28"/>
      <c r="D57" s="22"/>
      <c r="E57" s="22"/>
      <c r="F57" s="22"/>
      <c r="G57" s="23">
        <f>IFERROR( HLOOKUP("BE",L57:BF$87,$A$87-$A57+1,FALSE),0)+ IFERROR( HLOOKUP("B",L57:BF$87,$A$87-$A57+1,FALSE),0)</f>
        <v>0</v>
      </c>
      <c r="H57" s="23">
        <f>IFERROR( HLOOKUP("BE",L57:BF$87,$A$87-$A57+1,FALSE),0)+ IFERROR( HLOOKUP("E",L57:BF$87,$A$87-$A57+1,FALSE),0)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48</v>
      </c>
      <c r="B58" s="22"/>
      <c r="C58" s="28"/>
      <c r="D58" s="22"/>
      <c r="E58" s="22"/>
      <c r="F58" s="22"/>
      <c r="G58" s="23">
        <f>IFERROR( HLOOKUP("BE",L58:BF$87,$A$87-$A58+1,FALSE),0)+ IFERROR( HLOOKUP("B",L58:BF$87,$A$87-$A58+1,FALSE),0)</f>
        <v>0</v>
      </c>
      <c r="H58" s="23">
        <f>IFERROR( HLOOKUP("BE",L58:BF$87,$A$87-$A58+1,FALSE),0)+ IFERROR( HLOOKUP("E",L58:BF$87,$A$87-$A58+1,FALSE),0)</f>
        <v>0</v>
      </c>
      <c r="I58" s="23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49</v>
      </c>
      <c r="B59" s="22"/>
      <c r="C59" s="28"/>
      <c r="D59" s="22"/>
      <c r="E59" s="22"/>
      <c r="F59" s="22"/>
      <c r="G59" s="23">
        <f>IFERROR( HLOOKUP("BE",L59:BF$87,$A$87-$A59+1,FALSE),0)+ IFERROR( HLOOKUP("B",L59:BF$87,$A$87-$A59+1,FALSE),0)</f>
        <v>0</v>
      </c>
      <c r="H59" s="23">
        <f>IFERROR( HLOOKUP("BE",L59:BF$87,$A$87-$A59+1,FALSE),0)+ IFERROR( HLOOKUP("E",L59:BF$87,$A$87-$A59+1,FALSE),0)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s="20" customFormat="1">
      <c r="A60">
        <v>50</v>
      </c>
      <c r="B60" s="21"/>
      <c r="C60" s="29" t="s">
        <v>58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51</v>
      </c>
      <c r="B61" s="22"/>
      <c r="C61" s="28"/>
      <c r="D61" s="22"/>
      <c r="E61" s="22"/>
      <c r="F61" s="22"/>
      <c r="G61" s="23">
        <f>IFERROR( HLOOKUP("BE",L61:BF$87,$A$87-$A61+1,FALSE),0)+ IFERROR( HLOOKUP("B",L61:BF$87,$A$87-$A61+1,FALSE),0)</f>
        <v>0</v>
      </c>
      <c r="H61" s="23">
        <f>IFERROR( HLOOKUP("BE",L61:BF$87,$A$87-$A61+1,FALSE),0)+ IFERROR( HLOOKUP("E",L61:BF$87,$A$87-$A61+1,FALSE),0)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52</v>
      </c>
      <c r="B62" s="22"/>
      <c r="C62" s="28"/>
      <c r="D62" s="22"/>
      <c r="E62" s="22"/>
      <c r="F62" s="22"/>
      <c r="G62" s="23">
        <f>IFERROR( HLOOKUP("BE",L62:BF$87,$A$87-$A62+1,FALSE),0)+ IFERROR( HLOOKUP("B",L62:BF$87,$A$87-$A62+1,FALSE),0)</f>
        <v>0</v>
      </c>
      <c r="H62" s="23">
        <f>IFERROR( HLOOKUP("BE",L62:BF$87,$A$87-$A62+1,FALSE),0)+ IFERROR( HLOOKUP("E",L62:BF$87,$A$87-$A62+1,FALSE),0)</f>
        <v>0</v>
      </c>
      <c r="I62" s="23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53</v>
      </c>
      <c r="B63" s="22"/>
      <c r="C63" s="36"/>
      <c r="D63" s="22"/>
      <c r="E63" s="22"/>
      <c r="F63" s="22"/>
      <c r="G63" s="23">
        <f>IFERROR( HLOOKUP("BE",L63:BF$87,$A$87-$A63+1,FALSE),0)+ IFERROR( HLOOKUP("B",L63:BF$87,$A$87-$A63+1,FALSE),0)</f>
        <v>0</v>
      </c>
      <c r="H63" s="23">
        <f>IFERROR( HLOOKUP("BE",L63:BF$87,$A$87-$A63+1,FALSE),0)+ IFERROR( HLOOKUP("E",L63:BF$87,$A$87-$A63+1,FALSE),0)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54</v>
      </c>
      <c r="B64" s="22"/>
      <c r="C64" s="36"/>
      <c r="D64" s="22"/>
      <c r="E64" s="22"/>
      <c r="F64" s="22"/>
      <c r="G64" s="23">
        <f>IFERROR( HLOOKUP("BE",L64:BF$87,$A$87-$A64+1,FALSE),0)+ IFERROR( HLOOKUP("B",L64:BF$87,$A$87-$A64+1,FALSE),0)</f>
        <v>0</v>
      </c>
      <c r="H64" s="23">
        <f>IFERROR( HLOOKUP("BE",L64:BF$87,$A$87-$A64+1,FALSE),0)+ IFERROR( HLOOKUP("E",L64:BF$87,$A$87-$A64+1,FALSE),0)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55</v>
      </c>
      <c r="B65" s="22"/>
      <c r="C65" s="36"/>
      <c r="D65" s="22"/>
      <c r="E65" s="22"/>
      <c r="F65" s="22"/>
      <c r="G65" s="23">
        <f>IFERROR( HLOOKUP("BE",L65:BF$87,$A$87-$A65+1,FALSE),0)+ IFERROR( HLOOKUP("B",L65:BF$87,$A$87-$A65+1,FALSE),0)</f>
        <v>0</v>
      </c>
      <c r="H65" s="23">
        <f>IFERROR( HLOOKUP("BE",L65:BF$87,$A$87-$A65+1,FALSE),0)+ IFERROR( HLOOKUP("E",L65:BF$87,$A$87-$A65+1,FALSE),0)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56</v>
      </c>
      <c r="B66" s="22"/>
      <c r="C66" s="28"/>
      <c r="D66" s="22"/>
      <c r="E66" s="22"/>
      <c r="F66" s="22"/>
      <c r="G66" s="23">
        <f>IFERROR( HLOOKUP("BE",L66:BF$87,$A$87-$A66+1,FALSE),0)+ IFERROR( HLOOKUP("B",L66:BF$87,$A$87-$A66+1,FALSE),0)</f>
        <v>0</v>
      </c>
      <c r="H66" s="23">
        <f>IFERROR( HLOOKUP("BE",L66:BF$87,$A$87-$A66+1,FALSE),0)+ IFERROR( HLOOKUP("E",L66:BF$87,$A$87-$A66+1,FALSE),0)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s="20" customFormat="1">
      <c r="A67">
        <v>57</v>
      </c>
      <c r="B67" s="21"/>
      <c r="C67" s="29" t="s">
        <v>59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58</v>
      </c>
      <c r="B68" s="22"/>
      <c r="C68" s="37" t="s">
        <v>60</v>
      </c>
      <c r="D68" s="22"/>
      <c r="E68" s="22"/>
      <c r="F68" s="22"/>
      <c r="G68" s="23">
        <f>IFERROR( HLOOKUP("BE",L68:BF$87,$A$87-$A68+1,FALSE),0)+ IFERROR( HLOOKUP("B",L68:BF$87,$A$87-$A68+1,FALSE),0)</f>
        <v>0</v>
      </c>
      <c r="H68" s="23">
        <f>IFERROR( HLOOKUP("BE",L68:BF$87,$A$87-$A68+1,FALSE),0)+ IFERROR( HLOOKUP("E",L68:BF$87,$A$87-$A68+1,FALSE),0)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59</v>
      </c>
      <c r="B69" s="22"/>
      <c r="C69" s="36"/>
      <c r="D69" s="22"/>
      <c r="E69" s="22"/>
      <c r="F69" s="22"/>
      <c r="G69" s="23">
        <f>IFERROR( HLOOKUP("BE",L69:BF$87,$A$87-$A69+1,FALSE),0)+ IFERROR( HLOOKUP("B",L69:BF$87,$A$87-$A69+1,FALSE),0)</f>
        <v>0</v>
      </c>
      <c r="H69" s="23">
        <f>IFERROR( HLOOKUP("BE",L69:BF$87,$A$87-$A69+1,FALSE),0)+ IFERROR( HLOOKUP("E",L69:BF$87,$A$87-$A69+1,FALSE),0)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60</v>
      </c>
      <c r="B70" s="22"/>
      <c r="C70" s="36"/>
      <c r="D70" s="22"/>
      <c r="E70" s="22"/>
      <c r="F70" s="22"/>
      <c r="G70" s="23">
        <f>IFERROR( HLOOKUP("BE",L70:BF$87,$A$87-$A70+1,FALSE),0)+ IFERROR( HLOOKUP("B",L70:BF$87,$A$87-$A70+1,FALSE),0)</f>
        <v>0</v>
      </c>
      <c r="H70" s="23">
        <f>IFERROR( HLOOKUP("BE",L70:BF$87,$A$87-$A70+1,FALSE),0)+ IFERROR( HLOOKUP("E",L70:BF$87,$A$87-$A70+1,FALSE),0)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>
      <c r="A71">
        <v>61</v>
      </c>
      <c r="B71" s="22"/>
      <c r="C71" s="36"/>
      <c r="D71" s="22"/>
      <c r="E71" s="22"/>
      <c r="F71" s="22"/>
      <c r="G71" s="23">
        <f>IFERROR( HLOOKUP("BE",L71:BF$87,$A$87-$A71+1,FALSE),0)+ IFERROR( HLOOKUP("B",L71:BF$87,$A$87-$A71+1,FALSE),0)</f>
        <v>0</v>
      </c>
      <c r="H71" s="23">
        <f>IFERROR( HLOOKUP("BE",L71:BF$87,$A$87-$A71+1,FALSE),0)+ IFERROR( HLOOKUP("E",L71:BF$87,$A$87-$A71+1,FALSE),0)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62</v>
      </c>
      <c r="B72" s="22"/>
      <c r="C72" s="36"/>
      <c r="D72" s="22"/>
      <c r="E72" s="22"/>
      <c r="F72" s="22"/>
      <c r="G72" s="23">
        <f>IFERROR( HLOOKUP("BE",L72:BF$87,$A$87-$A72+1,FALSE),0)+ IFERROR( HLOOKUP("B",L72:BF$87,$A$87-$A72+1,FALSE),0)</f>
        <v>0</v>
      </c>
      <c r="H72" s="23">
        <f>IFERROR( HLOOKUP("BE",L72:BF$87,$A$87-$A72+1,FALSE),0)+ IFERROR( HLOOKUP("E",L72:BF$87,$A$87-$A72+1,FALSE),0)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63</v>
      </c>
      <c r="B73" s="22"/>
      <c r="C73" s="37" t="s">
        <v>61</v>
      </c>
      <c r="D73" s="22"/>
      <c r="E73" s="22"/>
      <c r="F73" s="22"/>
      <c r="G73" s="23">
        <f>IFERROR( HLOOKUP("BE",L73:BF$87,$A$87-$A73+1,FALSE),0)+ IFERROR( HLOOKUP("B",L73:BF$87,$A$87-$A73+1,FALSE),0)</f>
        <v>0</v>
      </c>
      <c r="H73" s="23">
        <f>IFERROR( HLOOKUP("BE",L73:BF$87,$A$87-$A73+1,FALSE),0)+ IFERROR( HLOOKUP("E",L73:BF$87,$A$87-$A73+1,FALSE),0)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64</v>
      </c>
      <c r="B74" s="22"/>
      <c r="C74" s="36"/>
      <c r="D74" s="22"/>
      <c r="E74" s="22"/>
      <c r="F74" s="22"/>
      <c r="G74" s="23">
        <f>IFERROR( HLOOKUP("BE",L74:BF$87,$A$87-$A74+1,FALSE),0)+ IFERROR( HLOOKUP("B",L74:BF$87,$A$87-$A74+1,FALSE),0)</f>
        <v>0</v>
      </c>
      <c r="H74" s="23">
        <f>IFERROR( HLOOKUP("BE",L74:BF$87,$A$87-$A74+1,FALSE),0)+ IFERROR( HLOOKUP("E",L74:BF$87,$A$87-$A74+1,FALSE),0)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65</v>
      </c>
      <c r="B75" s="22"/>
      <c r="C75" s="36"/>
      <c r="D75" s="22"/>
      <c r="E75" s="22"/>
      <c r="F75" s="22"/>
      <c r="G75" s="23">
        <f>IFERROR( HLOOKUP("BE",L75:BF$87,$A$87-$A75+1,FALSE),0)+ IFERROR( HLOOKUP("B",L75:BF$87,$A$87-$A75+1,FALSE),0)</f>
        <v>0</v>
      </c>
      <c r="H75" s="23">
        <f>IFERROR( HLOOKUP("BE",L75:BF$87,$A$87-$A75+1,FALSE),0)+ IFERROR( HLOOKUP("E",L75:BF$87,$A$87-$A75+1,FALSE),0)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66</v>
      </c>
      <c r="B76" s="22"/>
      <c r="C76" s="36"/>
      <c r="D76" s="22"/>
      <c r="E76" s="22"/>
      <c r="F76" s="22"/>
      <c r="G76" s="23">
        <f>IFERROR( HLOOKUP("BE",L76:BF$87,$A$87-$A76+1,FALSE),0)+ IFERROR( HLOOKUP("B",L76:BF$87,$A$87-$A76+1,FALSE),0)</f>
        <v>0</v>
      </c>
      <c r="H76" s="23">
        <f>IFERROR( HLOOKUP("BE",L76:BF$87,$A$87-$A76+1,FALSE),0)+ IFERROR( HLOOKUP("E",L76:BF$87,$A$87-$A76+1,FALSE),0)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67</v>
      </c>
      <c r="B77" s="22"/>
      <c r="C77" s="36"/>
      <c r="D77" s="22"/>
      <c r="E77" s="22"/>
      <c r="F77" s="22"/>
      <c r="G77" s="23">
        <f>IFERROR( HLOOKUP("BE",L77:BF$87,$A$87-$A77+1,FALSE),0)+ IFERROR( HLOOKUP("B",L77:BF$87,$A$87-$A77+1,FALSE),0)</f>
        <v>0</v>
      </c>
      <c r="H77" s="23">
        <f>IFERROR( HLOOKUP("BE",L77:BF$87,$A$87-$A77+1,FALSE),0)+ IFERROR( HLOOKUP("E",L77:BF$87,$A$87-$A77+1,FALSE),0)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68</v>
      </c>
      <c r="B78" s="22"/>
      <c r="C78" s="37" t="s">
        <v>62</v>
      </c>
      <c r="D78" s="22"/>
      <c r="E78" s="22"/>
      <c r="F78" s="22"/>
      <c r="G78" s="23">
        <f>IFERROR( HLOOKUP("BE",L78:BF$87,$A$87-$A78+1,FALSE),0)+ IFERROR( HLOOKUP("B",L78:BF$87,$A$87-$A78+1,FALSE),0)</f>
        <v>0</v>
      </c>
      <c r="H78" s="23">
        <f>IFERROR( HLOOKUP("BE",L78:BF$87,$A$87-$A78+1,FALSE),0)+ IFERROR( HLOOKUP("E",L78:BF$87,$A$87-$A78+1,FALSE),0)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69</v>
      </c>
      <c r="B79" s="22"/>
      <c r="C79" s="36"/>
      <c r="D79" s="22"/>
      <c r="E79" s="22"/>
      <c r="F79" s="22"/>
      <c r="G79" s="23">
        <f>IFERROR( HLOOKUP("BE",L79:BF$87,$A$87-$A79+1,FALSE),0)+ IFERROR( HLOOKUP("B",L79:BF$87,$A$87-$A79+1,FALSE),0)</f>
        <v>0</v>
      </c>
      <c r="H79" s="23">
        <f>IFERROR( HLOOKUP("BE",L79:BF$87,$A$87-$A79+1,FALSE),0)+ IFERROR( HLOOKUP("E",L79:BF$87,$A$87-$A79+1,FALSE),0)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70</v>
      </c>
      <c r="B80" s="22"/>
      <c r="C80" s="36"/>
      <c r="D80" s="22"/>
      <c r="E80" s="22"/>
      <c r="F80" s="22"/>
      <c r="G80" s="23">
        <f>IFERROR( HLOOKUP("BE",L80:BF$87,$A$87-$A80+1,FALSE),0)+ IFERROR( HLOOKUP("B",L80:BF$87,$A$87-$A80+1,FALSE),0)</f>
        <v>0</v>
      </c>
      <c r="H80" s="23">
        <f>IFERROR( HLOOKUP("BE",L80:BF$87,$A$87-$A80+1,FALSE),0)+ IFERROR( HLOOKUP("E",L80:BF$87,$A$87-$A80+1,FALSE),0)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71</v>
      </c>
      <c r="B81" s="22"/>
      <c r="C81" s="36"/>
      <c r="D81" s="22"/>
      <c r="E81" s="22"/>
      <c r="F81" s="22"/>
      <c r="G81" s="23">
        <f>IFERROR( HLOOKUP("BE",L81:BF$87,$A$87-$A81+1,FALSE),0)+ IFERROR( HLOOKUP("B",L81:BF$87,$A$87-$A81+1,FALSE),0)</f>
        <v>0</v>
      </c>
      <c r="H81" s="23">
        <f>IFERROR( HLOOKUP("BE",L81:BF$87,$A$87-$A81+1,FALSE),0)+ IFERROR( HLOOKUP("E",L81:BF$87,$A$87-$A81+1,FALSE),0)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72</v>
      </c>
      <c r="B82" s="22"/>
      <c r="C82" s="28"/>
      <c r="D82" s="22"/>
      <c r="E82" s="22"/>
      <c r="F82" s="22"/>
      <c r="G82" s="23">
        <f>IFERROR( HLOOKUP("BE",L82:BF$87,$A$87-$A82+1,FALSE),0)+ IFERROR( HLOOKUP("B",L82:BF$87,$A$87-$A82+1,FALSE),0)</f>
        <v>0</v>
      </c>
      <c r="H82" s="23">
        <f>IFERROR( HLOOKUP("BE",L82:BF$87,$A$87-$A82+1,FALSE),0)+ IFERROR( HLOOKUP("E",L82:BF$87,$A$87-$A82+1,FALSE),0)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73</v>
      </c>
      <c r="B83" s="22"/>
      <c r="C83" s="28"/>
      <c r="D83" s="22"/>
      <c r="E83" s="22"/>
      <c r="F83" s="22"/>
      <c r="G83" s="23">
        <f>IFERROR( HLOOKUP("BE",L83:BF$87,$A$87-$A83+1,FALSE),0)+ IFERROR( HLOOKUP("B",L83:BF$87,$A$87-$A83+1,FALSE),0)</f>
        <v>0</v>
      </c>
      <c r="H83" s="23">
        <f>IFERROR( HLOOKUP("BE",L83:BF$87,$A$87-$A83+1,FALSE),0)+ IFERROR( HLOOKUP("E",L83:BF$87,$A$87-$A83+1,FALSE),0)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74</v>
      </c>
      <c r="B84" s="22"/>
      <c r="C84" s="28"/>
      <c r="D84" s="22"/>
      <c r="E84" s="22"/>
      <c r="F84" s="22"/>
      <c r="G84" s="23">
        <f>IFERROR( HLOOKUP("BE",L84:BF$87,$A$87-$A84+1,FALSE),0)+ IFERROR( HLOOKUP("B",L84:BF$87,$A$87-$A84+1,FALSE),0)</f>
        <v>0</v>
      </c>
      <c r="H84" s="23">
        <f>IFERROR( HLOOKUP("BE",L84:BF$87,$A$87-$A84+1,FALSE),0)+ IFERROR( HLOOKUP("E",L84:BF$87,$A$87-$A84+1,FALSE),0)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s="20" customFormat="1">
      <c r="A85">
        <v>75</v>
      </c>
      <c r="B85" s="21"/>
      <c r="C85" s="29" t="s">
        <v>53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</row>
    <row r="86" spans="1:98">
      <c r="A86">
        <v>76</v>
      </c>
    </row>
    <row r="87" spans="1:98" s="24" customFormat="1">
      <c r="A87">
        <v>77</v>
      </c>
      <c r="C87" s="32" t="s">
        <v>51</v>
      </c>
      <c r="G87" s="25"/>
      <c r="H87" s="25"/>
      <c r="I87" s="25"/>
      <c r="L87" s="25">
        <f>L9</f>
        <v>41030</v>
      </c>
      <c r="M87" s="25">
        <f t="shared" ref="M87:BF87" si="44">M9</f>
        <v>41031</v>
      </c>
      <c r="N87" s="25">
        <f t="shared" si="44"/>
        <v>41032</v>
      </c>
      <c r="O87" s="25">
        <f t="shared" si="44"/>
        <v>41033</v>
      </c>
      <c r="P87" s="25">
        <f t="shared" si="44"/>
        <v>41034</v>
      </c>
      <c r="Q87" s="25">
        <f t="shared" si="44"/>
        <v>41035</v>
      </c>
      <c r="R87" s="25">
        <f t="shared" si="44"/>
        <v>41036</v>
      </c>
      <c r="S87" s="25">
        <f t="shared" si="44"/>
        <v>41037</v>
      </c>
      <c r="T87" s="25">
        <f t="shared" si="44"/>
        <v>41038</v>
      </c>
      <c r="U87" s="25">
        <f t="shared" si="44"/>
        <v>41039</v>
      </c>
      <c r="V87" s="25">
        <f t="shared" si="44"/>
        <v>41040</v>
      </c>
      <c r="W87" s="25">
        <f t="shared" si="44"/>
        <v>41041</v>
      </c>
      <c r="X87" s="25">
        <f t="shared" si="44"/>
        <v>41042</v>
      </c>
      <c r="Y87" s="25">
        <f t="shared" si="44"/>
        <v>41043</v>
      </c>
      <c r="Z87" s="25">
        <f t="shared" si="44"/>
        <v>41044</v>
      </c>
      <c r="AA87" s="25">
        <f t="shared" si="44"/>
        <v>41045</v>
      </c>
      <c r="AB87" s="25">
        <f t="shared" si="44"/>
        <v>41046</v>
      </c>
      <c r="AC87" s="25">
        <f t="shared" si="44"/>
        <v>41047</v>
      </c>
      <c r="AD87" s="25">
        <f t="shared" si="44"/>
        <v>41048</v>
      </c>
      <c r="AE87" s="25">
        <f t="shared" si="44"/>
        <v>41049</v>
      </c>
      <c r="AF87" s="25">
        <f t="shared" si="44"/>
        <v>41050</v>
      </c>
      <c r="AG87" s="25">
        <f t="shared" si="44"/>
        <v>41051</v>
      </c>
      <c r="AH87" s="25">
        <f t="shared" si="44"/>
        <v>41052</v>
      </c>
      <c r="AI87" s="25">
        <f t="shared" si="44"/>
        <v>41053</v>
      </c>
      <c r="AJ87" s="25">
        <f t="shared" si="44"/>
        <v>41054</v>
      </c>
      <c r="AK87" s="25">
        <f t="shared" si="44"/>
        <v>41055</v>
      </c>
      <c r="AL87" s="25">
        <f t="shared" si="44"/>
        <v>41056</v>
      </c>
      <c r="AM87" s="25">
        <f t="shared" si="44"/>
        <v>41057</v>
      </c>
      <c r="AN87" s="25">
        <f t="shared" si="44"/>
        <v>41058</v>
      </c>
      <c r="AO87" s="25">
        <f t="shared" si="44"/>
        <v>41059</v>
      </c>
      <c r="AP87" s="25">
        <f t="shared" si="44"/>
        <v>41060</v>
      </c>
      <c r="AQ87" s="25">
        <f t="shared" si="44"/>
        <v>41061</v>
      </c>
      <c r="AR87" s="25">
        <f t="shared" si="44"/>
        <v>41062</v>
      </c>
      <c r="AS87" s="25">
        <f t="shared" si="44"/>
        <v>41063</v>
      </c>
      <c r="AT87" s="25">
        <f t="shared" si="44"/>
        <v>41064</v>
      </c>
      <c r="AU87" s="25">
        <f t="shared" si="44"/>
        <v>41065</v>
      </c>
      <c r="AV87" s="25">
        <f t="shared" si="44"/>
        <v>41066</v>
      </c>
      <c r="AW87" s="25">
        <f t="shared" si="44"/>
        <v>41067</v>
      </c>
      <c r="AX87" s="25">
        <f t="shared" si="44"/>
        <v>41068</v>
      </c>
      <c r="AY87" s="25">
        <f t="shared" si="44"/>
        <v>41069</v>
      </c>
      <c r="AZ87" s="25">
        <f t="shared" si="44"/>
        <v>41070</v>
      </c>
      <c r="BA87" s="25">
        <f t="shared" si="44"/>
        <v>41071</v>
      </c>
      <c r="BB87" s="25">
        <f t="shared" si="44"/>
        <v>41072</v>
      </c>
      <c r="BC87" s="25">
        <f t="shared" si="44"/>
        <v>41073</v>
      </c>
      <c r="BD87" s="25">
        <f t="shared" si="44"/>
        <v>41074</v>
      </c>
      <c r="BE87" s="25">
        <f t="shared" si="44"/>
        <v>41075</v>
      </c>
      <c r="BF87" s="25">
        <f t="shared" si="44"/>
        <v>41076</v>
      </c>
    </row>
  </sheetData>
  <autoFilter ref="A10:BG87">
    <filterColumn colId="3"/>
    <filterColumn colId="4"/>
  </autoFilter>
  <conditionalFormatting sqref="L86:AY86 L51:BF51 L53:BF84 L20:BF36 L11:BF14 L16:BF18 BI16:CT84 L38:BF49">
    <cfRule type="cellIs" dxfId="13" priority="47" operator="equal">
      <formula>"-"</formula>
    </cfRule>
    <cfRule type="cellIs" dxfId="12" priority="48" operator="equal">
      <formula>"E"</formula>
    </cfRule>
    <cfRule type="cellIs" dxfId="11" priority="49" operator="equal">
      <formula>"B"</formula>
    </cfRule>
  </conditionalFormatting>
  <conditionalFormatting sqref="L51:BF51 L53:BF84 L20:BF36 L11:BF14 L16:BF18 BI16:CT84 L38:BF49">
    <cfRule type="cellIs" dxfId="10" priority="46" operator="equal">
      <formula>"BE"</formula>
    </cfRule>
  </conditionalFormatting>
  <conditionalFormatting sqref="I51 I53:I84 I28:I36 I16:I18 I11:I14 I20:I26 I38:I49">
    <cfRule type="cellIs" dxfId="9" priority="45" operator="equal">
      <formula>$H$5</formula>
    </cfRule>
  </conditionalFormatting>
  <conditionalFormatting sqref="I11:I14 I16:I18 I28:I36 I51 I53:I84 I20:I26 I39:I49">
    <cfRule type="expression" dxfId="8" priority="31">
      <formula>AND(I11&lt;&gt;$H$5,$H11&lt;TODAY())</formula>
    </cfRule>
  </conditionalFormatting>
  <conditionalFormatting sqref="I38">
    <cfRule type="expression" dxfId="7" priority="1">
      <formula>AND(I38&lt;&gt;$H$5,$H38&lt;TODAY())</formula>
    </cfRule>
  </conditionalFormatting>
  <dataValidations count="2">
    <dataValidation type="list" allowBlank="1" showInputMessage="1" showErrorMessage="1" sqref="I51 I11:I18 I61:I66 I53:I59 I68:I84 I33:I36 I28:I31 I20:I26 I38:I49">
      <formula1>$H$2:$H$5</formula1>
    </dataValidation>
    <dataValidation type="list" allowBlank="1" showInputMessage="1" showErrorMessage="1" sqref="D11:E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6" sqref="A6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74</v>
      </c>
      <c r="B1" s="57"/>
      <c r="C1" s="57"/>
      <c r="D1" s="57"/>
      <c r="H1" t="s">
        <v>129</v>
      </c>
      <c r="I1" t="s">
        <v>129</v>
      </c>
      <c r="J1" t="s">
        <v>133</v>
      </c>
      <c r="K1" t="s">
        <v>133</v>
      </c>
      <c r="L1" t="s">
        <v>131</v>
      </c>
    </row>
    <row r="2" spans="1:22" ht="60">
      <c r="A2" s="55" t="s">
        <v>38</v>
      </c>
      <c r="B2" s="55" t="s">
        <v>65</v>
      </c>
      <c r="C2" s="55" t="s">
        <v>85</v>
      </c>
      <c r="D2" s="55" t="s">
        <v>66</v>
      </c>
      <c r="E2" s="55" t="s">
        <v>115</v>
      </c>
      <c r="F2" s="55" t="s">
        <v>116</v>
      </c>
      <c r="G2" s="55" t="s">
        <v>135</v>
      </c>
      <c r="H2" s="54" t="s">
        <v>127</v>
      </c>
      <c r="I2" s="54" t="s">
        <v>128</v>
      </c>
      <c r="J2" s="54" t="s">
        <v>130</v>
      </c>
      <c r="K2" s="54" t="s">
        <v>132</v>
      </c>
      <c r="L2" s="54" t="s">
        <v>134</v>
      </c>
      <c r="M2" s="54"/>
      <c r="N2" s="54"/>
      <c r="O2" s="54"/>
      <c r="P2" s="54"/>
      <c r="Q2" s="54"/>
      <c r="S2" s="42" t="s">
        <v>38</v>
      </c>
      <c r="T2" s="42" t="s">
        <v>75</v>
      </c>
      <c r="U2" s="42" t="s">
        <v>76</v>
      </c>
      <c r="V2" s="53" t="s">
        <v>123</v>
      </c>
    </row>
    <row r="3" spans="1:22">
      <c r="A3" s="41">
        <v>1</v>
      </c>
      <c r="B3" s="1" t="s">
        <v>67</v>
      </c>
      <c r="C3" s="1" t="s">
        <v>52</v>
      </c>
      <c r="D3" s="41" t="s">
        <v>84</v>
      </c>
      <c r="E3" s="41" t="s">
        <v>10</v>
      </c>
      <c r="F3" s="41" t="s">
        <v>10</v>
      </c>
      <c r="G3" s="41" t="s">
        <v>10</v>
      </c>
      <c r="H3" s="41" t="s">
        <v>10</v>
      </c>
      <c r="I3" s="41" t="s">
        <v>10</v>
      </c>
      <c r="J3" s="41" t="s">
        <v>10</v>
      </c>
      <c r="K3" s="41" t="s">
        <v>10</v>
      </c>
      <c r="L3" s="41"/>
      <c r="M3" s="1"/>
      <c r="N3" s="1"/>
      <c r="O3" s="1"/>
      <c r="P3" s="1"/>
      <c r="Q3" s="1"/>
      <c r="S3" s="42">
        <v>1</v>
      </c>
      <c r="T3" s="16" t="s">
        <v>84</v>
      </c>
      <c r="U3" s="16" t="s">
        <v>120</v>
      </c>
    </row>
    <row r="4" spans="1:22">
      <c r="A4" s="41">
        <v>2</v>
      </c>
      <c r="B4" s="1" t="s">
        <v>68</v>
      </c>
      <c r="C4" s="1" t="s">
        <v>86</v>
      </c>
      <c r="D4" s="41" t="s">
        <v>80</v>
      </c>
      <c r="E4" s="41" t="s">
        <v>10</v>
      </c>
      <c r="F4" s="41"/>
      <c r="G4" s="41"/>
      <c r="H4" s="41"/>
      <c r="I4" s="41"/>
      <c r="J4" s="41"/>
      <c r="K4" s="41"/>
      <c r="L4" s="41"/>
      <c r="M4" s="1"/>
      <c r="N4" s="1"/>
      <c r="O4" s="1"/>
      <c r="P4" s="1"/>
      <c r="Q4" s="1"/>
      <c r="S4" s="42">
        <v>2</v>
      </c>
      <c r="T4" s="16" t="s">
        <v>78</v>
      </c>
      <c r="U4" s="16" t="s">
        <v>77</v>
      </c>
      <c r="V4" t="s">
        <v>124</v>
      </c>
    </row>
    <row r="5" spans="1:22">
      <c r="A5" s="41">
        <v>3</v>
      </c>
      <c r="B5" s="1" t="s">
        <v>69</v>
      </c>
      <c r="C5" s="1" t="s">
        <v>87</v>
      </c>
      <c r="D5" s="41" t="s">
        <v>79</v>
      </c>
      <c r="E5" s="41" t="s">
        <v>10</v>
      </c>
      <c r="F5" s="41" t="s">
        <v>10</v>
      </c>
      <c r="G5" s="41" t="s">
        <v>10</v>
      </c>
      <c r="H5" s="41"/>
      <c r="I5" s="41" t="s">
        <v>10</v>
      </c>
      <c r="J5" s="41"/>
      <c r="K5" s="41"/>
      <c r="L5" s="41" t="s">
        <v>10</v>
      </c>
      <c r="M5" s="1"/>
      <c r="N5" s="1"/>
      <c r="O5" s="1"/>
      <c r="P5" s="1"/>
      <c r="Q5" s="1"/>
      <c r="S5" s="42">
        <v>3</v>
      </c>
      <c r="T5" s="16" t="s">
        <v>79</v>
      </c>
      <c r="U5" s="16" t="s">
        <v>119</v>
      </c>
      <c r="V5" t="s">
        <v>125</v>
      </c>
    </row>
    <row r="6" spans="1:22">
      <c r="A6" s="41">
        <v>4</v>
      </c>
      <c r="B6" s="1" t="s">
        <v>70</v>
      </c>
      <c r="C6" s="1" t="s">
        <v>88</v>
      </c>
      <c r="D6" s="41" t="s">
        <v>118</v>
      </c>
      <c r="E6" s="41" t="s">
        <v>10</v>
      </c>
      <c r="F6" s="41" t="s">
        <v>10</v>
      </c>
      <c r="G6" s="41" t="s">
        <v>10</v>
      </c>
      <c r="H6" s="41"/>
      <c r="I6" s="41"/>
      <c r="J6" s="41"/>
      <c r="K6" s="41"/>
      <c r="L6" s="41"/>
      <c r="M6" s="1"/>
      <c r="N6" s="1"/>
      <c r="O6" s="1"/>
      <c r="P6" s="1"/>
      <c r="Q6" s="1"/>
      <c r="S6" s="42">
        <v>4</v>
      </c>
      <c r="T6" s="16" t="s">
        <v>80</v>
      </c>
      <c r="U6" s="16" t="s">
        <v>82</v>
      </c>
      <c r="V6" t="s">
        <v>126</v>
      </c>
    </row>
    <row r="7" spans="1:22">
      <c r="A7" s="41">
        <v>5</v>
      </c>
      <c r="B7" s="1" t="s">
        <v>71</v>
      </c>
      <c r="C7" s="1" t="s">
        <v>89</v>
      </c>
      <c r="D7" s="41" t="s">
        <v>79</v>
      </c>
      <c r="E7" s="41" t="s">
        <v>10</v>
      </c>
      <c r="F7" s="41"/>
      <c r="G7" s="41" t="s">
        <v>10</v>
      </c>
      <c r="H7" s="41"/>
      <c r="I7" s="41" t="s">
        <v>10</v>
      </c>
      <c r="J7" s="41"/>
      <c r="K7" s="41"/>
      <c r="L7" s="41"/>
      <c r="M7" s="1"/>
      <c r="N7" s="1"/>
      <c r="O7" s="1"/>
      <c r="P7" s="1"/>
      <c r="Q7" s="1"/>
      <c r="S7" s="42">
        <v>5</v>
      </c>
      <c r="T7" s="16" t="s">
        <v>81</v>
      </c>
      <c r="U7" s="16" t="s">
        <v>83</v>
      </c>
      <c r="V7" t="s">
        <v>126</v>
      </c>
    </row>
    <row r="8" spans="1:22">
      <c r="A8" s="41">
        <v>7</v>
      </c>
      <c r="B8" s="1" t="s">
        <v>122</v>
      </c>
      <c r="C8" s="1" t="s">
        <v>121</v>
      </c>
      <c r="D8" s="41" t="s">
        <v>78</v>
      </c>
      <c r="E8" s="41" t="s">
        <v>10</v>
      </c>
      <c r="F8" s="41" t="s">
        <v>10</v>
      </c>
      <c r="G8" s="41"/>
      <c r="H8" s="41"/>
      <c r="I8" s="41"/>
      <c r="J8" s="41"/>
      <c r="K8" s="41"/>
      <c r="L8" s="41"/>
      <c r="M8" s="1"/>
      <c r="N8" s="1"/>
      <c r="O8" s="1"/>
      <c r="P8" s="1"/>
      <c r="Q8" s="1"/>
      <c r="S8" s="42">
        <v>6</v>
      </c>
      <c r="T8" s="16" t="s">
        <v>118</v>
      </c>
      <c r="U8" s="16" t="s">
        <v>117</v>
      </c>
      <c r="V8" t="s">
        <v>125</v>
      </c>
    </row>
    <row r="9" spans="1:22">
      <c r="A9" s="41">
        <v>8</v>
      </c>
      <c r="B9" s="1" t="s">
        <v>72</v>
      </c>
      <c r="C9" s="1" t="s">
        <v>90</v>
      </c>
      <c r="D9" s="41" t="s">
        <v>78</v>
      </c>
      <c r="E9" s="41" t="s">
        <v>10</v>
      </c>
      <c r="F9" s="41" t="s">
        <v>10</v>
      </c>
      <c r="G9" s="41" t="s">
        <v>10</v>
      </c>
      <c r="H9" s="41"/>
      <c r="I9" s="41" t="s">
        <v>10</v>
      </c>
      <c r="J9" s="41"/>
      <c r="K9" s="41"/>
      <c r="L9" s="41"/>
      <c r="M9" s="1"/>
      <c r="N9" s="1"/>
      <c r="O9" s="1"/>
      <c r="P9" s="1"/>
      <c r="Q9" s="1"/>
    </row>
    <row r="10" spans="1:22">
      <c r="A10" s="41">
        <v>9</v>
      </c>
      <c r="B10" s="1" t="s">
        <v>73</v>
      </c>
      <c r="C10" s="1" t="s">
        <v>91</v>
      </c>
      <c r="D10" s="41" t="s">
        <v>80</v>
      </c>
      <c r="E10" s="41"/>
      <c r="F10" s="41" t="s">
        <v>10</v>
      </c>
      <c r="G10" s="41"/>
      <c r="H10" s="41"/>
      <c r="I10" s="41"/>
      <c r="J10" s="41"/>
      <c r="K10" s="41"/>
      <c r="L10" s="41"/>
      <c r="M10" s="1"/>
      <c r="N10" s="1"/>
      <c r="O10" s="1"/>
      <c r="P10" s="1"/>
      <c r="Q10" s="1"/>
    </row>
    <row r="11" spans="1:22">
      <c r="A11" s="51">
        <v>10</v>
      </c>
      <c r="B11" s="52" t="s">
        <v>113</v>
      </c>
      <c r="C11" s="52" t="s">
        <v>114</v>
      </c>
      <c r="D11" s="41" t="s">
        <v>81</v>
      </c>
      <c r="E11" s="41"/>
      <c r="F11" s="41" t="s">
        <v>10</v>
      </c>
      <c r="G11" s="41" t="s">
        <v>10</v>
      </c>
      <c r="H11" s="41"/>
      <c r="I11" s="41" t="s">
        <v>10</v>
      </c>
      <c r="J11" s="41"/>
      <c r="K11" s="41"/>
      <c r="L11" s="41"/>
      <c r="M11" s="1"/>
      <c r="N11" s="1"/>
      <c r="O11" s="1"/>
      <c r="P11" s="1"/>
      <c r="Q11" s="1"/>
    </row>
    <row r="12" spans="1:22">
      <c r="A12" s="51">
        <v>11</v>
      </c>
      <c r="B12" s="52" t="s">
        <v>136</v>
      </c>
      <c r="C12" s="52" t="s">
        <v>137</v>
      </c>
      <c r="D12" s="51" t="s">
        <v>118</v>
      </c>
      <c r="E12" s="41"/>
      <c r="F12" s="41"/>
      <c r="G12" s="41" t="s">
        <v>10</v>
      </c>
      <c r="H12" s="41"/>
      <c r="I12" s="41"/>
      <c r="J12" s="41"/>
      <c r="K12" s="41"/>
      <c r="L12" s="41"/>
      <c r="M12" s="1"/>
      <c r="N12" s="1"/>
      <c r="O12" s="1"/>
      <c r="P12" s="1"/>
      <c r="Q12" s="1"/>
    </row>
    <row r="14" spans="1:22">
      <c r="S14" s="43"/>
      <c r="T14" s="58"/>
      <c r="U14" s="58"/>
    </row>
  </sheetData>
  <mergeCells count="2">
    <mergeCell ref="A1:D1"/>
    <mergeCell ref="T14:U14"/>
  </mergeCells>
  <conditionalFormatting sqref="E3:G11">
    <cfRule type="containsBlanks" dxfId="6" priority="7">
      <formula>LEN(TRIM(E3))=0</formula>
    </cfRule>
  </conditionalFormatting>
  <conditionalFormatting sqref="I3:K11">
    <cfRule type="containsBlanks" dxfId="5" priority="6">
      <formula>LEN(TRIM(I3))=0</formula>
    </cfRule>
  </conditionalFormatting>
  <conditionalFormatting sqref="H3:H11">
    <cfRule type="containsBlanks" dxfId="4" priority="5">
      <formula>LEN(TRIM(H3))=0</formula>
    </cfRule>
  </conditionalFormatting>
  <conditionalFormatting sqref="L5">
    <cfRule type="containsBlanks" dxfId="3" priority="4">
      <formula>LEN(TRIM(L5))=0</formula>
    </cfRule>
  </conditionalFormatting>
  <conditionalFormatting sqref="L7">
    <cfRule type="containsBlanks" dxfId="2" priority="3">
      <formula>LEN(TRIM(L7))=0</formula>
    </cfRule>
  </conditionalFormatting>
  <conditionalFormatting sqref="L6">
    <cfRule type="containsBlanks" dxfId="1" priority="2">
      <formula>LEN(TRIM(L6))=0</formula>
    </cfRule>
  </conditionalFormatting>
  <conditionalFormatting sqref="E12:L12">
    <cfRule type="containsBlanks" dxfId="0" priority="1">
      <formula>LEN(TRIM(E12))=0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2012-05-08T16:25:00Z</dcterms:modified>
</cp:coreProperties>
</file>