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Plan!$A$10:$BF$87</definedName>
    <definedName name="MA_VI_TRI">'Thành viên - Vị trí'!$I$4:$I$12</definedName>
    <definedName name="thanh_vien">'Thành viên - Vị trí'!$C$3:$C$12</definedName>
    <definedName name="VI_TRI">'Thành viên - Vị trí'!$I$3:$I$10</definedName>
  </definedNames>
  <calcPr calcId="124519"/>
</workbook>
</file>

<file path=xl/calcChain.xml><?xml version="1.0" encoding="utf-8"?>
<calcChain xmlns="http://schemas.openxmlformats.org/spreadsheetml/2006/main">
  <c r="F14" i="3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6"/>
  <c r="F66"/>
  <c r="G65"/>
  <c r="F65"/>
  <c r="G64"/>
  <c r="F64"/>
  <c r="G63"/>
  <c r="F63"/>
  <c r="G62"/>
  <c r="F62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5"/>
  <c r="F35"/>
  <c r="G34"/>
  <c r="F34"/>
  <c r="G33"/>
  <c r="F33"/>
  <c r="G31"/>
  <c r="F31"/>
  <c r="G30"/>
  <c r="F30"/>
  <c r="G29"/>
  <c r="F29"/>
  <c r="G28"/>
  <c r="F28"/>
  <c r="F26"/>
  <c r="G26"/>
  <c r="K8"/>
  <c r="K87"/>
  <c r="F13" s="1"/>
  <c r="L9"/>
  <c r="L87" s="1"/>
  <c r="G53" s="1"/>
  <c r="D7"/>
  <c r="D6"/>
  <c r="D5"/>
  <c r="D4"/>
  <c r="D3"/>
  <c r="D2"/>
  <c r="G61" l="1"/>
  <c r="F61"/>
  <c r="F12"/>
  <c r="F53"/>
  <c r="L8"/>
  <c r="F11"/>
  <c r="M9"/>
  <c r="G13"/>
  <c r="G12"/>
  <c r="G11"/>
  <c r="N9"/>
  <c r="N8" s="1"/>
  <c r="M87" l="1"/>
  <c r="M8"/>
  <c r="N87"/>
  <c r="O9"/>
  <c r="O8" s="1"/>
  <c r="F55" l="1"/>
  <c r="F54"/>
  <c r="G55"/>
  <c r="G54"/>
  <c r="O87"/>
  <c r="P9"/>
  <c r="P8" s="1"/>
  <c r="P87" l="1"/>
  <c r="Q9"/>
  <c r="Q8" s="1"/>
  <c r="Q87" l="1"/>
  <c r="G14" s="1"/>
  <c r="R9"/>
  <c r="R8" s="1"/>
  <c r="F56" l="1"/>
  <c r="G56"/>
  <c r="R87"/>
  <c r="S9"/>
  <c r="S8" s="1"/>
  <c r="F57" l="1"/>
  <c r="G57"/>
  <c r="S87"/>
  <c r="T9"/>
  <c r="T8" s="1"/>
  <c r="F58" l="1"/>
  <c r="F25"/>
  <c r="G58"/>
  <c r="T87"/>
  <c r="U9"/>
  <c r="U8" s="1"/>
  <c r="G59" l="1"/>
  <c r="F59"/>
  <c r="U87"/>
  <c r="V9"/>
  <c r="V8" s="1"/>
  <c r="G16" l="1"/>
  <c r="F16"/>
  <c r="F51"/>
  <c r="V87"/>
  <c r="W9"/>
  <c r="W8" s="1"/>
  <c r="F17" l="1"/>
  <c r="G17"/>
  <c r="F24"/>
  <c r="G25"/>
  <c r="W87"/>
  <c r="F21" s="1"/>
  <c r="X9"/>
  <c r="X8" s="1"/>
  <c r="X87" l="1"/>
  <c r="Y9"/>
  <c r="Y8" s="1"/>
  <c r="G21" l="1"/>
  <c r="Y87"/>
  <c r="Z9"/>
  <c r="Z8" s="1"/>
  <c r="F23" l="1"/>
  <c r="Z87"/>
  <c r="AA9"/>
  <c r="AA8" s="1"/>
  <c r="F18" l="1"/>
  <c r="G23"/>
  <c r="G51"/>
  <c r="AA87"/>
  <c r="AB9"/>
  <c r="AB8" s="1"/>
  <c r="G24" l="1"/>
  <c r="F20"/>
  <c r="AB87"/>
  <c r="AC9"/>
  <c r="AC8" s="1"/>
  <c r="G20" l="1"/>
  <c r="G18"/>
  <c r="AC87"/>
  <c r="F22" s="1"/>
  <c r="AD9"/>
  <c r="AD8" s="1"/>
  <c r="AD87" l="1"/>
  <c r="G22" s="1"/>
  <c r="AE9"/>
  <c r="AE8" s="1"/>
  <c r="AE87" l="1"/>
  <c r="F36" s="1"/>
  <c r="AF9"/>
  <c r="AF8" s="1"/>
  <c r="AF87" l="1"/>
  <c r="AG9"/>
  <c r="AG8" s="1"/>
  <c r="AG87" l="1"/>
  <c r="G36" s="1"/>
  <c r="AH9"/>
  <c r="AH8" s="1"/>
  <c r="AH87" l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F9" s="1"/>
  <c r="BG9" l="1"/>
  <c r="BF8"/>
  <c r="BE87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S8" l="1"/>
</calcChain>
</file>

<file path=xl/comments1.xml><?xml version="1.0" encoding="utf-8"?>
<comments xmlns="http://schemas.openxmlformats.org/spreadsheetml/2006/main">
  <authors>
    <author>Author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<sst xmlns="http://schemas.openxmlformats.org/spreadsheetml/2006/main" count="166" uniqueCount="126">
  <si>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</si>
  <si>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</si>
  <si>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</si>
  <si>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</si>
  <si>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</si>
  <si>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</si>
  <si>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</si>
  <si>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</si>
  <si>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</si>
  <si>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</si>
  <si>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</si>
  <si>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</si>
  <si>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</si>
  <si>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</si>
  <si>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</si>
  <si>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</si>
  <si>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</si>
  <si>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</si>
  <si>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</si>
  <si>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</si>
  <si>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</si>
  <si>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</si>
  <si>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</si>
  <si>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</si>
  <si>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</si>
  <si>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</si>
  <si>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</si>
  <si>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</si>
  <si>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</si>
  <si>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</si>
  <si>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</si>
  <si>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</si>
  <si>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</si>
  <si>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</si>
  <si>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</si>
  <si>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</si>
  <si>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</si>
  <si>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</si>
  <si>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</si>
  <si>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</si>
  <si>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</si>
  <si>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</si>
  <si>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</si>
  <si>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</si>
  <si>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</si>
  <si>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</si>
  <si>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</si>
  <si>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</si>
  <si>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</si>
  <si>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</si>
  <si>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</si>
  <si>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</si>
  <si>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</si>
  <si>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</si>
  <si>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</si>
  <si>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</si>
  <si>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</si>
  <si>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</si>
  <si>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</si>
  <si>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</si>
  <si>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</si>
  <si>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</si>
  <si>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</si>
  <si>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</si>
  <si>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- Tạo ra các sự kiện và công việc giảng viên chuyên môn</t>
  </si>
  <si>
    <t>- Tạo ra bản View cho giảng viên</t>
  </si>
  <si>
    <t>- Gen ra thanh toán cho giảng viên dựa vào các sự kiện GV tham gia và công việc GV thực hiện</t>
  </si>
  <si>
    <t>- Báo cáo thống kê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</si>
  <si>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</si>
  <si>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</si>
  <si>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</si>
  <si>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</si>
  <si>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</si>
  <si>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</si>
  <si>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</si>
  <si>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</si>
  <si>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</si>
  <si>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Nguyễn Thị Luyến</t>
  </si>
  <si>
    <t>Vũ Hữu Khánh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</si>
  <si>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</si>
  <si>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</si>
  <si>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</si>
  <si>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</si>
  <si>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</si>
  <si>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</si>
  <si>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</si>
  <si>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</si>
  <si>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</si>
  <si>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</si>
  <si>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Lập trình chính</t>
  </si>
  <si>
    <t>Test và viết tài liệu hướng dẫn</t>
  </si>
  <si>
    <t>Nhập dữ liệu</t>
  </si>
  <si>
    <t>PRO-PM</t>
  </si>
  <si>
    <t>Quản lý dự án</t>
  </si>
  <si>
    <t>Tên mail</t>
  </si>
  <si>
    <t>ThangNQ</t>
  </si>
  <si>
    <t>ThuongVV</t>
  </si>
  <si>
    <t>NinhVH</t>
  </si>
  <si>
    <t>MinhNN</t>
  </si>
  <si>
    <t>LuyenNT</t>
  </si>
  <si>
    <t>KhanhVH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</si>
  <si>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</si>
  <si>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</si>
  <si>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</si>
  <si>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</si>
  <si>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</si>
  <si>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</si>
  <si>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</si>
  <si>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</si>
  <si>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</si>
  <si>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</si>
  <si>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</si>
  <si>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</si>
  <si>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</si>
  <si>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Theo dõi các quá trình thanh toán của giảng viên</t>
  </si>
  <si>
    <t>Báo cáo chi tiết thanh toán của từng giảng viên (theo từng lớp môn)</t>
  </si>
  <si>
    <t>Tìm kiếm thông minh giao dịch thanh toán theo Reference code</t>
  </si>
  <si>
    <t>Thêm mới một công việc giảng viên có tham gia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</si>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</sst>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8" sqref="J8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 t="s">
        <v>64</v>
      </c>
    </row>
    <row r="10" spans="1:1">
      <c r="A10" s="7" t="s">
        <v>65</v>
      </c>
    </row>
    <row r="11" spans="1:1">
      <c r="A11" s="7" t="s">
        <v>66</v>
      </c>
    </row>
    <row r="12" spans="1:1">
      <c r="A12" s="7" t="s">
        <v>67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H8" sqref="H8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2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2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2" t="s">
        <v>21</v>
      </c>
      <c r="B5" s="1" t="s">
        <v>2</v>
      </c>
      <c r="C5" s="1" t="s">
        <v>13</v>
      </c>
      <c r="D5" s="2" t="s">
        <v>10</v>
      </c>
      <c r="E5" s="2" t="s">
        <v>48</v>
      </c>
    </row>
    <row r="6" spans="1:10">
      <c r="A6" s="52"/>
      <c r="B6" s="1" t="s">
        <v>3</v>
      </c>
      <c r="C6" s="1" t="s">
        <v>14</v>
      </c>
      <c r="D6" s="2" t="s">
        <v>10</v>
      </c>
      <c r="E6" s="2" t="s">
        <v>48</v>
      </c>
    </row>
    <row r="7" spans="1:10">
      <c r="A7" s="52"/>
      <c r="B7" s="1" t="s">
        <v>4</v>
      </c>
      <c r="C7" s="1" t="s">
        <v>15</v>
      </c>
      <c r="D7" s="2" t="s">
        <v>10</v>
      </c>
      <c r="E7" s="2" t="s">
        <v>48</v>
      </c>
    </row>
    <row r="8" spans="1:10">
      <c r="B8" s="1" t="s">
        <v>5</v>
      </c>
      <c r="C8" s="1" t="s">
        <v>16</v>
      </c>
      <c r="D8" s="2" t="s">
        <v>10</v>
      </c>
      <c r="E8" s="2" t="s">
        <v>48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87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5" sqref="E5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bestFit="1" customWidth="1"/>
    <col min="5" max="5" width="13.28515625" customWidth="1"/>
    <col min="6" max="6" width="9.7109375" style="15" bestFit="1" customWidth="1"/>
    <col min="7" max="7" width="13.140625" style="15" bestFit="1" customWidth="1"/>
    <col min="8" max="8" width="13.28515625" style="15" bestFit="1" customWidth="1"/>
    <col min="10" max="10" width="14.28515625" bestFit="1" customWidth="1"/>
    <col min="11" max="97" width="5.7109375" bestFit="1" customWidth="1"/>
  </cols>
  <sheetData>
    <row r="1" spans="1:97">
      <c r="C1" s="26" t="s">
        <v>32</v>
      </c>
      <c r="D1" s="13" t="s">
        <v>33</v>
      </c>
      <c r="E1" s="48" t="s">
        <v>55</v>
      </c>
      <c r="F1" s="33" t="s">
        <v>56</v>
      </c>
      <c r="G1" s="14" t="s">
        <v>34</v>
      </c>
      <c r="I1" s="15"/>
    </row>
    <row r="2" spans="1:97">
      <c r="A2" s="40"/>
      <c r="B2" s="40"/>
      <c r="C2" s="27" t="s">
        <v>53</v>
      </c>
      <c r="D2" s="16">
        <f t="shared" ref="D2:D7" si="0">SUMIF($D$10:$D$85,C2,$E$10:$E$85)</f>
        <v>0</v>
      </c>
      <c r="E2" s="49">
        <v>200</v>
      </c>
      <c r="F2" s="50">
        <v>299</v>
      </c>
      <c r="G2" s="17" t="s">
        <v>35</v>
      </c>
      <c r="I2" s="15"/>
      <c r="L2" s="38"/>
      <c r="O2" s="39"/>
    </row>
    <row r="3" spans="1:97">
      <c r="A3" s="40"/>
      <c r="B3" s="40"/>
      <c r="C3" s="27"/>
      <c r="D3" s="16">
        <f t="shared" si="0"/>
        <v>0</v>
      </c>
      <c r="E3" s="49">
        <v>800</v>
      </c>
      <c r="F3" s="50">
        <v>899</v>
      </c>
      <c r="G3" s="17" t="s">
        <v>36</v>
      </c>
      <c r="I3" s="15"/>
      <c r="M3" s="35"/>
    </row>
    <row r="4" spans="1:97">
      <c r="B4" s="40"/>
      <c r="C4" s="27"/>
      <c r="D4" s="16">
        <f t="shared" si="0"/>
        <v>0</v>
      </c>
      <c r="E4" s="49">
        <v>100</v>
      </c>
      <c r="F4" s="50">
        <v>199</v>
      </c>
      <c r="G4" s="17"/>
      <c r="H4" s="39"/>
      <c r="I4" s="15"/>
    </row>
    <row r="5" spans="1:97">
      <c r="A5" s="40"/>
      <c r="B5" s="40"/>
      <c r="C5" s="27"/>
      <c r="D5" s="16">
        <f t="shared" si="0"/>
        <v>0</v>
      </c>
      <c r="E5" s="49">
        <v>500</v>
      </c>
      <c r="F5" s="50">
        <v>599</v>
      </c>
      <c r="G5" s="17" t="s">
        <v>37</v>
      </c>
      <c r="I5" s="15"/>
    </row>
    <row r="6" spans="1:97">
      <c r="A6" s="40"/>
      <c r="B6" s="40"/>
      <c r="C6" s="27"/>
      <c r="D6" s="16">
        <f t="shared" si="0"/>
        <v>0</v>
      </c>
      <c r="E6" s="49">
        <v>300</v>
      </c>
      <c r="F6" s="50">
        <v>399</v>
      </c>
      <c r="H6" s="39"/>
      <c r="I6" s="15"/>
      <c r="J6" s="40"/>
      <c r="L6" s="40"/>
    </row>
    <row r="7" spans="1:97">
      <c r="A7" s="40"/>
      <c r="B7" s="40"/>
      <c r="C7" s="27"/>
      <c r="D7" s="16">
        <f t="shared" si="0"/>
        <v>0</v>
      </c>
      <c r="E7" s="49">
        <v>400</v>
      </c>
      <c r="F7" s="50">
        <v>499</v>
      </c>
      <c r="H7" s="39"/>
      <c r="I7" s="15"/>
      <c r="J7" s="40"/>
    </row>
    <row r="8" spans="1:97" s="34" customFormat="1">
      <c r="C8" s="45"/>
      <c r="D8" s="46"/>
      <c r="E8" s="47"/>
      <c r="K8" s="34">
        <f>K9</f>
        <v>41030</v>
      </c>
      <c r="L8" s="34">
        <f t="shared" ref="L8:BW8" si="1">L9</f>
        <v>41031</v>
      </c>
      <c r="M8" s="34">
        <f t="shared" si="1"/>
        <v>41032</v>
      </c>
      <c r="N8" s="34">
        <f t="shared" si="1"/>
        <v>41033</v>
      </c>
      <c r="O8" s="34">
        <f t="shared" si="1"/>
        <v>41034</v>
      </c>
      <c r="P8" s="34">
        <f t="shared" si="1"/>
        <v>41035</v>
      </c>
      <c r="Q8" s="34">
        <f t="shared" si="1"/>
        <v>41036</v>
      </c>
      <c r="R8" s="34">
        <f t="shared" si="1"/>
        <v>41037</v>
      </c>
      <c r="S8" s="34">
        <f t="shared" si="1"/>
        <v>41038</v>
      </c>
      <c r="T8" s="34">
        <f t="shared" si="1"/>
        <v>41039</v>
      </c>
      <c r="U8" s="34">
        <f t="shared" si="1"/>
        <v>41040</v>
      </c>
      <c r="V8" s="34">
        <f t="shared" si="1"/>
        <v>41041</v>
      </c>
      <c r="W8" s="34">
        <f t="shared" si="1"/>
        <v>41042</v>
      </c>
      <c r="X8" s="34">
        <f t="shared" si="1"/>
        <v>41043</v>
      </c>
      <c r="Y8" s="34">
        <f t="shared" si="1"/>
        <v>41044</v>
      </c>
      <c r="Z8" s="34">
        <f t="shared" si="1"/>
        <v>41045</v>
      </c>
      <c r="AA8" s="34">
        <f t="shared" si="1"/>
        <v>41046</v>
      </c>
      <c r="AB8" s="34">
        <f t="shared" si="1"/>
        <v>41047</v>
      </c>
      <c r="AC8" s="34">
        <f t="shared" si="1"/>
        <v>41048</v>
      </c>
      <c r="AD8" s="34">
        <f t="shared" si="1"/>
        <v>41049</v>
      </c>
      <c r="AE8" s="34">
        <f t="shared" si="1"/>
        <v>41050</v>
      </c>
      <c r="AF8" s="34">
        <f t="shared" si="1"/>
        <v>41051</v>
      </c>
      <c r="AG8" s="34">
        <f t="shared" si="1"/>
        <v>41052</v>
      </c>
      <c r="AH8" s="34">
        <f t="shared" si="1"/>
        <v>41053</v>
      </c>
      <c r="AI8" s="34">
        <f t="shared" si="1"/>
        <v>41054</v>
      </c>
      <c r="AJ8" s="34">
        <f t="shared" si="1"/>
        <v>41055</v>
      </c>
      <c r="AK8" s="34">
        <f t="shared" si="1"/>
        <v>41056</v>
      </c>
      <c r="AL8" s="34">
        <f t="shared" si="1"/>
        <v>41057</v>
      </c>
      <c r="AM8" s="34">
        <f t="shared" si="1"/>
        <v>41058</v>
      </c>
      <c r="AN8" s="34">
        <f t="shared" si="1"/>
        <v>41059</v>
      </c>
      <c r="AO8" s="34">
        <f t="shared" si="1"/>
        <v>41060</v>
      </c>
      <c r="AP8" s="34">
        <f t="shared" si="1"/>
        <v>41061</v>
      </c>
      <c r="AQ8" s="34">
        <f t="shared" si="1"/>
        <v>41062</v>
      </c>
      <c r="AR8" s="34">
        <f t="shared" si="1"/>
        <v>41063</v>
      </c>
      <c r="AS8" s="34">
        <f t="shared" si="1"/>
        <v>41064</v>
      </c>
      <c r="AT8" s="34">
        <f t="shared" si="1"/>
        <v>41065</v>
      </c>
      <c r="AU8" s="34">
        <f t="shared" si="1"/>
        <v>41066</v>
      </c>
      <c r="AV8" s="34">
        <f t="shared" si="1"/>
        <v>41067</v>
      </c>
      <c r="AW8" s="34">
        <f t="shared" si="1"/>
        <v>41068</v>
      </c>
      <c r="AX8" s="34">
        <f t="shared" si="1"/>
        <v>41069</v>
      </c>
      <c r="AY8" s="34">
        <f t="shared" si="1"/>
        <v>41070</v>
      </c>
      <c r="AZ8" s="34">
        <f t="shared" si="1"/>
        <v>41071</v>
      </c>
      <c r="BA8" s="34">
        <f t="shared" si="1"/>
        <v>41072</v>
      </c>
      <c r="BB8" s="34">
        <f t="shared" si="1"/>
        <v>41073</v>
      </c>
      <c r="BC8" s="34">
        <f t="shared" si="1"/>
        <v>41074</v>
      </c>
      <c r="BD8" s="34">
        <f t="shared" si="1"/>
        <v>41075</v>
      </c>
      <c r="BE8" s="34">
        <f t="shared" si="1"/>
        <v>41076</v>
      </c>
      <c r="BF8" s="34">
        <f t="shared" si="1"/>
        <v>41077</v>
      </c>
      <c r="BG8" s="34">
        <f t="shared" si="1"/>
        <v>41078</v>
      </c>
      <c r="BH8" s="34">
        <f t="shared" si="1"/>
        <v>41079</v>
      </c>
      <c r="BI8" s="34">
        <f t="shared" si="1"/>
        <v>41080</v>
      </c>
      <c r="BJ8" s="34">
        <f t="shared" si="1"/>
        <v>41081</v>
      </c>
      <c r="BK8" s="34">
        <f t="shared" si="1"/>
        <v>41082</v>
      </c>
      <c r="BL8" s="34">
        <f t="shared" si="1"/>
        <v>41083</v>
      </c>
      <c r="BM8" s="34">
        <f t="shared" si="1"/>
        <v>41084</v>
      </c>
      <c r="BN8" s="34">
        <f t="shared" si="1"/>
        <v>41085</v>
      </c>
      <c r="BO8" s="34">
        <f t="shared" si="1"/>
        <v>41086</v>
      </c>
      <c r="BP8" s="34">
        <f t="shared" si="1"/>
        <v>41087</v>
      </c>
      <c r="BQ8" s="34">
        <f t="shared" si="1"/>
        <v>41088</v>
      </c>
      <c r="BR8" s="34">
        <f t="shared" si="1"/>
        <v>41089</v>
      </c>
      <c r="BS8" s="34">
        <f t="shared" si="1"/>
        <v>41090</v>
      </c>
      <c r="BT8" s="34">
        <f t="shared" si="1"/>
        <v>41091</v>
      </c>
      <c r="BU8" s="34">
        <f t="shared" si="1"/>
        <v>41092</v>
      </c>
      <c r="BV8" s="34">
        <f t="shared" si="1"/>
        <v>41093</v>
      </c>
      <c r="BW8" s="34">
        <f t="shared" si="1"/>
        <v>41094</v>
      </c>
      <c r="BX8" s="34">
        <f t="shared" ref="BX8:CS8" si="2">BX9</f>
        <v>41095</v>
      </c>
      <c r="BY8" s="34">
        <f t="shared" si="2"/>
        <v>41096</v>
      </c>
      <c r="BZ8" s="34">
        <f t="shared" si="2"/>
        <v>41097</v>
      </c>
      <c r="CA8" s="34">
        <f t="shared" si="2"/>
        <v>41098</v>
      </c>
      <c r="CB8" s="34">
        <f t="shared" si="2"/>
        <v>41099</v>
      </c>
      <c r="CC8" s="34">
        <f t="shared" si="2"/>
        <v>41100</v>
      </c>
      <c r="CD8" s="34">
        <f t="shared" si="2"/>
        <v>41101</v>
      </c>
      <c r="CE8" s="34">
        <f t="shared" si="2"/>
        <v>41102</v>
      </c>
      <c r="CF8" s="34">
        <f t="shared" si="2"/>
        <v>41103</v>
      </c>
      <c r="CG8" s="34">
        <f t="shared" si="2"/>
        <v>41104</v>
      </c>
      <c r="CH8" s="34">
        <f t="shared" si="2"/>
        <v>41105</v>
      </c>
      <c r="CI8" s="34">
        <f t="shared" si="2"/>
        <v>41106</v>
      </c>
      <c r="CJ8" s="34">
        <f t="shared" si="2"/>
        <v>41107</v>
      </c>
      <c r="CK8" s="34">
        <f t="shared" si="2"/>
        <v>41108</v>
      </c>
      <c r="CL8" s="34">
        <f t="shared" si="2"/>
        <v>41109</v>
      </c>
      <c r="CM8" s="34">
        <f t="shared" si="2"/>
        <v>41110</v>
      </c>
      <c r="CN8" s="34">
        <f t="shared" si="2"/>
        <v>41111</v>
      </c>
      <c r="CO8" s="34">
        <f t="shared" si="2"/>
        <v>41112</v>
      </c>
      <c r="CP8" s="34">
        <f t="shared" si="2"/>
        <v>41113</v>
      </c>
      <c r="CQ8" s="34">
        <f t="shared" si="2"/>
        <v>41114</v>
      </c>
      <c r="CR8" s="34">
        <f t="shared" si="2"/>
        <v>41115</v>
      </c>
      <c r="CS8" s="34">
        <f t="shared" si="2"/>
        <v>41116</v>
      </c>
    </row>
    <row r="9" spans="1:97" s="18" customFormat="1" ht="30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>
        <v>41030</v>
      </c>
      <c r="L9" s="19">
        <f>K9+1</f>
        <v>41031</v>
      </c>
      <c r="M9" s="19">
        <f t="shared" ref="M9:BE9" si="3">L9+1</f>
        <v>41032</v>
      </c>
      <c r="N9" s="19">
        <f t="shared" si="3"/>
        <v>41033</v>
      </c>
      <c r="O9" s="19">
        <f t="shared" si="3"/>
        <v>41034</v>
      </c>
      <c r="P9" s="19">
        <f t="shared" si="3"/>
        <v>41035</v>
      </c>
      <c r="Q9" s="19">
        <f t="shared" si="3"/>
        <v>41036</v>
      </c>
      <c r="R9" s="19">
        <f t="shared" si="3"/>
        <v>41037</v>
      </c>
      <c r="S9" s="19">
        <f t="shared" si="3"/>
        <v>41038</v>
      </c>
      <c r="T9" s="19">
        <f t="shared" si="3"/>
        <v>41039</v>
      </c>
      <c r="U9" s="19">
        <f t="shared" si="3"/>
        <v>41040</v>
      </c>
      <c r="V9" s="19">
        <f t="shared" si="3"/>
        <v>41041</v>
      </c>
      <c r="W9" s="19">
        <f t="shared" si="3"/>
        <v>41042</v>
      </c>
      <c r="X9" s="19">
        <f t="shared" si="3"/>
        <v>41043</v>
      </c>
      <c r="Y9" s="19">
        <f t="shared" si="3"/>
        <v>41044</v>
      </c>
      <c r="Z9" s="19">
        <f t="shared" si="3"/>
        <v>41045</v>
      </c>
      <c r="AA9" s="19">
        <f t="shared" si="3"/>
        <v>41046</v>
      </c>
      <c r="AB9" s="19">
        <f t="shared" si="3"/>
        <v>41047</v>
      </c>
      <c r="AC9" s="19">
        <f t="shared" si="3"/>
        <v>41048</v>
      </c>
      <c r="AD9" s="19">
        <f t="shared" si="3"/>
        <v>41049</v>
      </c>
      <c r="AE9" s="19">
        <f t="shared" si="3"/>
        <v>41050</v>
      </c>
      <c r="AF9" s="19">
        <f t="shared" si="3"/>
        <v>41051</v>
      </c>
      <c r="AG9" s="19">
        <f t="shared" si="3"/>
        <v>41052</v>
      </c>
      <c r="AH9" s="19">
        <f t="shared" si="3"/>
        <v>41053</v>
      </c>
      <c r="AI9" s="19">
        <f t="shared" si="3"/>
        <v>41054</v>
      </c>
      <c r="AJ9" s="19">
        <f t="shared" si="3"/>
        <v>41055</v>
      </c>
      <c r="AK9" s="19">
        <f t="shared" si="3"/>
        <v>41056</v>
      </c>
      <c r="AL9" s="19">
        <f t="shared" si="3"/>
        <v>41057</v>
      </c>
      <c r="AM9" s="19">
        <f t="shared" si="3"/>
        <v>41058</v>
      </c>
      <c r="AN9" s="19">
        <f t="shared" si="3"/>
        <v>41059</v>
      </c>
      <c r="AO9" s="19">
        <f t="shared" si="3"/>
        <v>41060</v>
      </c>
      <c r="AP9" s="19">
        <f t="shared" si="3"/>
        <v>41061</v>
      </c>
      <c r="AQ9" s="19">
        <f t="shared" si="3"/>
        <v>41062</v>
      </c>
      <c r="AR9" s="19">
        <f t="shared" si="3"/>
        <v>41063</v>
      </c>
      <c r="AS9" s="19">
        <f t="shared" si="3"/>
        <v>41064</v>
      </c>
      <c r="AT9" s="19">
        <f t="shared" si="3"/>
        <v>41065</v>
      </c>
      <c r="AU9" s="19">
        <f t="shared" si="3"/>
        <v>41066</v>
      </c>
      <c r="AV9" s="19">
        <f t="shared" si="3"/>
        <v>41067</v>
      </c>
      <c r="AW9" s="19">
        <f t="shared" si="3"/>
        <v>41068</v>
      </c>
      <c r="AX9" s="19">
        <f t="shared" si="3"/>
        <v>41069</v>
      </c>
      <c r="AY9" s="19">
        <f t="shared" si="3"/>
        <v>41070</v>
      </c>
      <c r="AZ9" s="19">
        <f t="shared" si="3"/>
        <v>41071</v>
      </c>
      <c r="BA9" s="19">
        <f t="shared" si="3"/>
        <v>41072</v>
      </c>
      <c r="BB9" s="19">
        <f t="shared" si="3"/>
        <v>41073</v>
      </c>
      <c r="BC9" s="19">
        <f t="shared" si="3"/>
        <v>41074</v>
      </c>
      <c r="BD9" s="19">
        <f t="shared" si="3"/>
        <v>41075</v>
      </c>
      <c r="BE9" s="19">
        <f t="shared" si="3"/>
        <v>41076</v>
      </c>
      <c r="BF9" s="19">
        <f t="shared" ref="BF9" si="4">BE9+1</f>
        <v>41077</v>
      </c>
      <c r="BG9" s="19">
        <f t="shared" ref="BG9" si="5">BF9+1</f>
        <v>41078</v>
      </c>
      <c r="BH9" s="19">
        <f t="shared" ref="BH9" si="6">BG9+1</f>
        <v>41079</v>
      </c>
      <c r="BI9" s="19">
        <f t="shared" ref="BI9" si="7">BH9+1</f>
        <v>41080</v>
      </c>
      <c r="BJ9" s="19">
        <f t="shared" ref="BJ9" si="8">BI9+1</f>
        <v>41081</v>
      </c>
      <c r="BK9" s="19">
        <f t="shared" ref="BK9" si="9">BJ9+1</f>
        <v>41082</v>
      </c>
      <c r="BL9" s="19">
        <f t="shared" ref="BL9" si="10">BK9+1</f>
        <v>41083</v>
      </c>
      <c r="BM9" s="19">
        <f t="shared" ref="BM9" si="11">BL9+1</f>
        <v>41084</v>
      </c>
      <c r="BN9" s="19">
        <f t="shared" ref="BN9" si="12">BM9+1</f>
        <v>41085</v>
      </c>
      <c r="BO9" s="19">
        <f t="shared" ref="BO9" si="13">BN9+1</f>
        <v>41086</v>
      </c>
      <c r="BP9" s="19">
        <f t="shared" ref="BP9" si="14">BO9+1</f>
        <v>41087</v>
      </c>
      <c r="BQ9" s="19">
        <f t="shared" ref="BQ9" si="15">BP9+1</f>
        <v>41088</v>
      </c>
      <c r="BR9" s="19">
        <f t="shared" ref="BR9" si="16">BQ9+1</f>
        <v>41089</v>
      </c>
      <c r="BS9" s="19">
        <f t="shared" ref="BS9" si="17">BR9+1</f>
        <v>41090</v>
      </c>
      <c r="BT9" s="19">
        <f t="shared" ref="BT9" si="18">BS9+1</f>
        <v>41091</v>
      </c>
      <c r="BU9" s="19">
        <f t="shared" ref="BU9" si="19">BT9+1</f>
        <v>41092</v>
      </c>
      <c r="BV9" s="19">
        <f t="shared" ref="BV9" si="20">BU9+1</f>
        <v>41093</v>
      </c>
      <c r="BW9" s="19">
        <f t="shared" ref="BW9" si="21">BV9+1</f>
        <v>41094</v>
      </c>
      <c r="BX9" s="19">
        <f t="shared" ref="BX9" si="22">BW9+1</f>
        <v>41095</v>
      </c>
      <c r="BY9" s="19">
        <f t="shared" ref="BY9" si="23">BX9+1</f>
        <v>41096</v>
      </c>
      <c r="BZ9" s="19">
        <f t="shared" ref="BZ9" si="24">BY9+1</f>
        <v>41097</v>
      </c>
      <c r="CA9" s="19">
        <f t="shared" ref="CA9" si="25">BZ9+1</f>
        <v>41098</v>
      </c>
      <c r="CB9" s="19">
        <f t="shared" ref="CB9" si="26">CA9+1</f>
        <v>41099</v>
      </c>
      <c r="CC9" s="19">
        <f t="shared" ref="CC9" si="27">CB9+1</f>
        <v>41100</v>
      </c>
      <c r="CD9" s="19">
        <f t="shared" ref="CD9" si="28">CC9+1</f>
        <v>41101</v>
      </c>
      <c r="CE9" s="19">
        <f t="shared" ref="CE9" si="29">CD9+1</f>
        <v>41102</v>
      </c>
      <c r="CF9" s="19">
        <f t="shared" ref="CF9" si="30">CE9+1</f>
        <v>41103</v>
      </c>
      <c r="CG9" s="19">
        <f t="shared" ref="CG9" si="31">CF9+1</f>
        <v>41104</v>
      </c>
      <c r="CH9" s="19">
        <f t="shared" ref="CH9" si="32">CG9+1</f>
        <v>41105</v>
      </c>
      <c r="CI9" s="19">
        <f t="shared" ref="CI9" si="33">CH9+1</f>
        <v>41106</v>
      </c>
      <c r="CJ9" s="19">
        <f t="shared" ref="CJ9" si="34">CI9+1</f>
        <v>41107</v>
      </c>
      <c r="CK9" s="19">
        <f t="shared" ref="CK9" si="35">CJ9+1</f>
        <v>41108</v>
      </c>
      <c r="CL9" s="19">
        <f t="shared" ref="CL9" si="36">CK9+1</f>
        <v>41109</v>
      </c>
      <c r="CM9" s="19">
        <f t="shared" ref="CM9" si="37">CL9+1</f>
        <v>41110</v>
      </c>
      <c r="CN9" s="19">
        <f t="shared" ref="CN9" si="38">CM9+1</f>
        <v>41111</v>
      </c>
      <c r="CO9" s="19">
        <f t="shared" ref="CO9" si="39">CN9+1</f>
        <v>41112</v>
      </c>
      <c r="CP9" s="19">
        <f t="shared" ref="CP9" si="40">CO9+1</f>
        <v>41113</v>
      </c>
      <c r="CQ9" s="19">
        <f t="shared" ref="CQ9" si="41">CP9+1</f>
        <v>41114</v>
      </c>
      <c r="CR9" s="19">
        <f t="shared" ref="CR9" si="42">CQ9+1</f>
        <v>41115</v>
      </c>
      <c r="CS9" s="19">
        <f t="shared" ref="CS9" si="43">CR9+1</f>
        <v>41116</v>
      </c>
    </row>
    <row r="10" spans="1:97" s="20" customFormat="1">
      <c r="B10" s="21"/>
      <c r="C10" s="29" t="s">
        <v>47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</row>
    <row r="11" spans="1:97">
      <c r="A11">
        <v>1</v>
      </c>
      <c r="B11" s="22"/>
      <c r="C11" s="28" t="s">
        <v>58</v>
      </c>
      <c r="D11" s="22" t="s">
        <v>53</v>
      </c>
      <c r="E11" s="22"/>
      <c r="F11" s="23">
        <f>IFERROR( HLOOKUP("BE",K11:BE$87,$A$87-$A11+1,FALSE),0)+ IFERROR( HLOOKUP("B",K11:BE$87,$A$87-$A11+1,FALSE),0)</f>
        <v>41030</v>
      </c>
      <c r="G11" s="23">
        <f>IFERROR( HLOOKUP("BE",K11:BE$87,$A$87-$A11+1,FALSE),0)+ IFERROR( HLOOKUP("E",K11:BE$87,$A$87-$A11+1,FALSE),0)</f>
        <v>41032</v>
      </c>
      <c r="H11" s="23" t="s">
        <v>36</v>
      </c>
      <c r="I11" s="22"/>
      <c r="J11" s="22"/>
      <c r="K11" s="1" t="s">
        <v>120</v>
      </c>
      <c r="L11" s="1" t="s">
        <v>48</v>
      </c>
      <c r="M11" s="1" t="s">
        <v>121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>
        <v>2</v>
      </c>
      <c r="B12" s="22"/>
      <c r="C12" s="28" t="s">
        <v>68</v>
      </c>
      <c r="D12" s="22" t="s">
        <v>53</v>
      </c>
      <c r="E12" s="22"/>
      <c r="F12" s="23">
        <f>IFERROR( HLOOKUP("BE",K12:BE$87,$A$87-$A12+1,FALSE),0)+ IFERROR( HLOOKUP("B",K12:BE$87,$A$87-$A12+1,FALSE),0)</f>
        <v>41031</v>
      </c>
      <c r="G12" s="23">
        <f>IFERROR( HLOOKUP("BE",K12:BE$87,$A$87-$A12+1,FALSE),0)+ IFERROR( HLOOKUP("E",K12:BE$87,$A$87-$A12+1,FALSE),0)</f>
        <v>41034</v>
      </c>
      <c r="H12" s="23" t="s">
        <v>36</v>
      </c>
      <c r="I12" s="22"/>
      <c r="J12" s="22"/>
      <c r="K12" s="1"/>
      <c r="L12" s="1" t="s">
        <v>120</v>
      </c>
      <c r="M12" s="1" t="s">
        <v>48</v>
      </c>
      <c r="N12" s="1" t="s">
        <v>48</v>
      </c>
      <c r="O12" s="1" t="s">
        <v>121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0">
      <c r="A13">
        <v>3</v>
      </c>
      <c r="B13" s="22"/>
      <c r="C13" s="28" t="s">
        <v>103</v>
      </c>
      <c r="D13" s="22" t="s">
        <v>53</v>
      </c>
      <c r="E13" s="22"/>
      <c r="F13" s="23">
        <f>IFERROR( HLOOKUP("BE",K13:BE$87,$A$87-$A13+1,FALSE),0)+ IFERROR( HLOOKUP("B",K13:BE$87,$A$87-$A13+1,FALSE),0)</f>
        <v>41031</v>
      </c>
      <c r="G13" s="23">
        <f>IFERROR( HLOOKUP("BE",K13:BE$87,$A$87-$A13+1,FALSE),0)+ IFERROR( HLOOKUP("E",K13:BE$87,$A$87-$A13+1,FALSE),0)</f>
        <v>41032</v>
      </c>
      <c r="H13" s="23" t="s">
        <v>37</v>
      </c>
      <c r="I13" s="22"/>
      <c r="J13" s="22"/>
      <c r="K13" s="1"/>
      <c r="L13" s="1" t="s">
        <v>120</v>
      </c>
      <c r="M13" s="1" t="s">
        <v>121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ht="30">
      <c r="A14">
        <v>4</v>
      </c>
      <c r="B14" s="22"/>
      <c r="C14" s="28" t="s">
        <v>119</v>
      </c>
      <c r="D14" s="22" t="s">
        <v>53</v>
      </c>
      <c r="E14" s="22"/>
      <c r="F14" s="23">
        <f>IFERROR( HLOOKUP("BE",K14:BE$87,$A$87-$A14+1,FALSE),0)+ IFERROR( HLOOKUP("B",K14:BE$87,$A$87-$A14+1,FALSE),0)</f>
        <v>41030</v>
      </c>
      <c r="G14" s="23">
        <f>IFERROR( HLOOKUP("BE",K14:BE$87,$A$87-$A14+1,FALSE),0)+ IFERROR( HLOOKUP("E",K14:BE$87,$A$87-$A14+1,FALSE),0)</f>
        <v>41035</v>
      </c>
      <c r="H14" s="51" t="s">
        <v>36</v>
      </c>
      <c r="I14" s="22"/>
      <c r="J14" s="22"/>
      <c r="K14" s="1" t="s">
        <v>120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121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s="20" customFormat="1">
      <c r="A15">
        <v>5</v>
      </c>
      <c r="B15" s="21"/>
      <c r="C15" s="29" t="s">
        <v>122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>
      <c r="A16">
        <v>6</v>
      </c>
      <c r="B16" s="22"/>
      <c r="C16" s="28" t="s">
        <v>124</v>
      </c>
      <c r="D16" s="22"/>
      <c r="E16" s="22"/>
      <c r="F16" s="23">
        <f>IFERROR( HLOOKUP("BE",K16:BE$87,$A$87-$A16+1,FALSE),0)+ IFERROR( HLOOKUP("B",K16:BE$87,$A$87-$A16+1,FALSE),0)</f>
        <v>0</v>
      </c>
      <c r="G16" s="23">
        <f>IFERROR( HLOOKUP("BE",K16:BE$87,$A$87-$A16+1,FALSE),0)+ IFERROR( HLOOKUP("E",K16:BE$87,$A$87-$A16+1,FALSE),0)</f>
        <v>0</v>
      </c>
      <c r="H16" s="23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>
        <v>7</v>
      </c>
      <c r="B17" s="22"/>
      <c r="C17" s="28" t="s">
        <v>105</v>
      </c>
      <c r="D17" s="22"/>
      <c r="E17" s="22"/>
      <c r="F17" s="23">
        <f>IFERROR( HLOOKUP("BE",K17:BE$87,$A$87-$A17+1,FALSE),0)+ IFERROR( HLOOKUP("B",K17:BE$87,$A$87-$A17+1,FALSE),0)</f>
        <v>0</v>
      </c>
      <c r="G17" s="23">
        <f>IFERROR( HLOOKUP("BE",K17:BE$87,$A$87-$A17+1,FALSE),0)+ IFERROR( HLOOKUP("E",K17:BE$87,$A$87-$A17+1,FALSE),0)</f>
        <v>0</v>
      </c>
      <c r="H17" s="23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>
      <c r="A18">
        <v>8</v>
      </c>
      <c r="B18" s="22"/>
      <c r="C18" s="28" t="s">
        <v>125</v>
      </c>
      <c r="D18" s="22"/>
      <c r="E18" s="22"/>
      <c r="F18" s="23">
        <f>IFERROR( HLOOKUP("BE",K18:BE$87,$A$87-$A18+1,FALSE),0)+ IFERROR( HLOOKUP("B",K18:BE$87,$A$87-$A18+1,FALSE),0)</f>
        <v>0</v>
      </c>
      <c r="G18" s="23">
        <f>IFERROR( HLOOKUP("BE",K18:BE$87,$A$87-$A18+1,FALSE),0)+ IFERROR( HLOOKUP("E",K18:BE$87,$A$87-$A18+1,FALSE),0)</f>
        <v>0</v>
      </c>
      <c r="H18" s="23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s="20" customFormat="1">
      <c r="A19">
        <v>9</v>
      </c>
      <c r="B19" s="21"/>
      <c r="C19" s="29" t="s">
        <v>123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>
      <c r="A20">
        <v>10</v>
      </c>
      <c r="B20" s="22"/>
      <c r="C20" s="28" t="s">
        <v>117</v>
      </c>
      <c r="D20" s="22"/>
      <c r="E20" s="22"/>
      <c r="F20" s="23">
        <f>IFERROR( HLOOKUP("BE",K20:BE$87,$A$87-$A20+1,FALSE),0)+ IFERROR( HLOOKUP("B",K20:BE$87,$A$87-$A20+1,FALSE),0)</f>
        <v>0</v>
      </c>
      <c r="G20" s="23">
        <f>IFERROR( HLOOKUP("BE",K20:BE$87,$A$87-$A20+1,FALSE),0)+ IFERROR( HLOOKUP("E",K20:BE$87,$A$87-$A20+1,FALSE),0)</f>
        <v>0</v>
      </c>
      <c r="H20" s="23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>
      <c r="A21">
        <v>11</v>
      </c>
      <c r="B21" s="22"/>
      <c r="C21" s="30"/>
      <c r="D21" s="22"/>
      <c r="E21" s="22"/>
      <c r="F21" s="23">
        <f>IFERROR( HLOOKUP("BE",K21:BE$87,$A$87-$A21+1,FALSE),0)+ IFERROR( HLOOKUP("B",K21:BE$87,$A$87-$A21+1,FALSE),0)</f>
        <v>0</v>
      </c>
      <c r="G21" s="23">
        <f>IFERROR( HLOOKUP("BE",K21:BE$87,$A$87-$A21+1,FALSE),0)+ IFERROR( HLOOKUP("E",K21:BE$87,$A$87-$A21+1,FALSE),0)</f>
        <v>0</v>
      </c>
      <c r="H21" s="23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>
      <c r="A22">
        <v>12</v>
      </c>
      <c r="B22" s="22"/>
      <c r="C22" s="28"/>
      <c r="D22" s="22"/>
      <c r="E22" s="22"/>
      <c r="F22" s="23">
        <f>IFERROR( HLOOKUP("BE",K22:BE$87,$A$87-$A22+1,FALSE),0)+ IFERROR( HLOOKUP("B",K22:BE$87,$A$87-$A22+1,FALSE),0)</f>
        <v>0</v>
      </c>
      <c r="G22" s="23">
        <f>IFERROR( HLOOKUP("BE",K22:BE$87,$A$87-$A22+1,FALSE),0)+ IFERROR( HLOOKUP("E",K22:BE$87,$A$87-$A22+1,FALSE),0)</f>
        <v>0</v>
      </c>
      <c r="H22" s="23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>
      <c r="A23">
        <v>13</v>
      </c>
      <c r="B23" s="22"/>
      <c r="C23" s="30"/>
      <c r="D23" s="22"/>
      <c r="E23" s="22"/>
      <c r="F23" s="23">
        <f>IFERROR( HLOOKUP("BE",K23:BE$87,$A$87-$A23+1,FALSE),0)+ IFERROR( HLOOKUP("B",K23:BE$87,$A$87-$A23+1,FALSE),0)</f>
        <v>0</v>
      </c>
      <c r="G23" s="23">
        <f>IFERROR( HLOOKUP("BE",K23:BE$87,$A$87-$A23+1,FALSE),0)+ IFERROR( HLOOKUP("E",K23:BE$87,$A$87-$A23+1,FALSE),0)</f>
        <v>0</v>
      </c>
      <c r="H23" s="23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>
      <c r="A24">
        <v>14</v>
      </c>
      <c r="B24" s="22"/>
      <c r="C24" s="28"/>
      <c r="D24" s="22"/>
      <c r="E24" s="22"/>
      <c r="F24" s="23">
        <f>IFERROR( HLOOKUP("BE",K24:BE$87,$A$87-$A24+1,FALSE),0)+ IFERROR( HLOOKUP("B",K24:BE$87,$A$87-$A24+1,FALSE),0)</f>
        <v>0</v>
      </c>
      <c r="G24" s="23">
        <f>IFERROR( HLOOKUP("BE",K24:BE$87,$A$87-$A24+1,FALSE),0)+ IFERROR( HLOOKUP("E",K24:BE$87,$A$87-$A24+1,FALSE),0)</f>
        <v>0</v>
      </c>
      <c r="H24" s="23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>
      <c r="A25">
        <v>15</v>
      </c>
      <c r="B25" s="22"/>
      <c r="C25" s="30"/>
      <c r="D25" s="22"/>
      <c r="E25" s="22"/>
      <c r="F25" s="23">
        <f>IFERROR( HLOOKUP("BE",K25:BE$87,$A$87-$A25+1,FALSE),0)+ IFERROR( HLOOKUP("B",K25:BE$87,$A$87-$A25+1,FALSE),0)</f>
        <v>0</v>
      </c>
      <c r="G25" s="23">
        <f>IFERROR( HLOOKUP("BE",K25:BE$87,$A$87-$A25+1,FALSE),0)+ IFERROR( HLOOKUP("E",K25:BE$87,$A$87-$A25+1,FALSE),0)</f>
        <v>0</v>
      </c>
      <c r="H25" s="23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>
      <c r="A26">
        <v>16</v>
      </c>
      <c r="B26" s="22"/>
      <c r="C26" s="30"/>
      <c r="D26" s="22"/>
      <c r="E26" s="22"/>
      <c r="F26" s="23">
        <f>IFERROR( HLOOKUP("BE",K26:BE$87,$A$87-$A26+1,FALSE),0)+ IFERROR( HLOOKUP("B",K26:BE$87,$A$87-$A26+1,FALSE),0)</f>
        <v>0</v>
      </c>
      <c r="G26" s="23">
        <f>IFERROR( HLOOKUP("BE",K26:BE$87,$A$87-$A26+1,FALSE),0)+ IFERROR( HLOOKUP("E",K26:BE$87,$A$87-$A26+1,FALSE),0)</f>
        <v>0</v>
      </c>
      <c r="H26" s="23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0" customFormat="1">
      <c r="A27">
        <v>17</v>
      </c>
      <c r="B27" s="21"/>
      <c r="C27" s="29" t="s">
        <v>104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>
      <c r="A28">
        <v>18</v>
      </c>
      <c r="B28" s="22"/>
      <c r="C28" s="28"/>
      <c r="D28" s="22"/>
      <c r="E28" s="22"/>
      <c r="F28" s="23">
        <f>IFERROR( HLOOKUP("BE",K28:BE$87,$A$87-$A28+1,FALSE),0)+ IFERROR( HLOOKUP("B",K28:BE$87,$A$87-$A28+1,FALSE),0)</f>
        <v>0</v>
      </c>
      <c r="G28" s="23">
        <f>IFERROR( HLOOKUP("BE",K28:BE$87,$A$87-$A28+1,FALSE),0)+ IFERROR( HLOOKUP("E",K28:BE$87,$A$87-$A28+1,FALSE),0)</f>
        <v>0</v>
      </c>
      <c r="H28" s="23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>
      <c r="A29">
        <v>19</v>
      </c>
      <c r="B29" s="22"/>
      <c r="C29" s="28"/>
      <c r="D29" s="22"/>
      <c r="E29" s="22"/>
      <c r="F29" s="23">
        <f>IFERROR( HLOOKUP("BE",K29:BE$87,$A$87-$A29+1,FALSE),0)+ IFERROR( HLOOKUP("B",K29:BE$87,$A$87-$A29+1,FALSE),0)</f>
        <v>0</v>
      </c>
      <c r="G29" s="23">
        <f>IFERROR( HLOOKUP("BE",K29:BE$87,$A$87-$A29+1,FALSE),0)+ IFERROR( HLOOKUP("E",K29:BE$87,$A$87-$A29+1,FALSE),0)</f>
        <v>0</v>
      </c>
      <c r="H29" s="23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>
      <c r="A30">
        <v>20</v>
      </c>
      <c r="B30" s="22"/>
      <c r="C30" s="28"/>
      <c r="D30" s="22"/>
      <c r="E30" s="22"/>
      <c r="F30" s="23">
        <f>IFERROR( HLOOKUP("BE",K30:BE$87,$A$87-$A30+1,FALSE),0)+ IFERROR( HLOOKUP("B",K30:BE$87,$A$87-$A30+1,FALSE),0)</f>
        <v>0</v>
      </c>
      <c r="G30" s="23">
        <f>IFERROR( HLOOKUP("BE",K30:BE$87,$A$87-$A30+1,FALSE),0)+ IFERROR( HLOOKUP("E",K30:BE$87,$A$87-$A30+1,FALSE),0)</f>
        <v>0</v>
      </c>
      <c r="H30" s="23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>
      <c r="A31">
        <v>21</v>
      </c>
      <c r="B31" s="22"/>
      <c r="C31" s="28"/>
      <c r="D31" s="22"/>
      <c r="E31" s="22"/>
      <c r="F31" s="23">
        <f>IFERROR( HLOOKUP("BE",K31:BE$87,$A$87-$A31+1,FALSE),0)+ IFERROR( HLOOKUP("B",K31:BE$87,$A$87-$A31+1,FALSE),0)</f>
        <v>0</v>
      </c>
      <c r="G31" s="23">
        <f>IFERROR( HLOOKUP("BE",K31:BE$87,$A$87-$A31+1,FALSE),0)+ IFERROR( HLOOKUP("E",K31:BE$87,$A$87-$A31+1,FALSE),0)</f>
        <v>0</v>
      </c>
      <c r="H31" s="23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0" customFormat="1">
      <c r="A32">
        <v>22</v>
      </c>
      <c r="B32" s="21"/>
      <c r="C32" s="29" t="s">
        <v>105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>
      <c r="A33">
        <v>23</v>
      </c>
      <c r="B33" s="22"/>
      <c r="C33" s="28" t="s">
        <v>112</v>
      </c>
      <c r="D33" s="22"/>
      <c r="E33" s="22"/>
      <c r="F33" s="23">
        <f>IFERROR( HLOOKUP("BE",K33:BE$87,$A$87-$A33+1,FALSE),0)+ IFERROR( HLOOKUP("B",K33:BE$87,$A$87-$A33+1,FALSE),0)</f>
        <v>0</v>
      </c>
      <c r="G33" s="23">
        <f>IFERROR( HLOOKUP("BE",K33:BE$87,$A$87-$A33+1,FALSE),0)+ IFERROR( HLOOKUP("E",K33:BE$87,$A$87-$A33+1,FALSE),0)</f>
        <v>0</v>
      </c>
      <c r="H33" s="23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>
      <c r="A34">
        <v>24</v>
      </c>
      <c r="B34" s="22"/>
      <c r="C34" s="28" t="s">
        <v>113</v>
      </c>
      <c r="D34" s="22"/>
      <c r="E34" s="22"/>
      <c r="F34" s="23">
        <f>IFERROR( HLOOKUP("BE",K34:BE$87,$A$87-$A34+1,FALSE),0)+ IFERROR( HLOOKUP("B",K34:BE$87,$A$87-$A34+1,FALSE),0)</f>
        <v>0</v>
      </c>
      <c r="G34" s="23">
        <f>IFERROR( HLOOKUP("BE",K34:BE$87,$A$87-$A34+1,FALSE),0)+ IFERROR( HLOOKUP("E",K34:BE$87,$A$87-$A34+1,FALSE),0)</f>
        <v>0</v>
      </c>
      <c r="H34" s="23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>
      <c r="A35">
        <v>25</v>
      </c>
      <c r="B35" s="22"/>
      <c r="C35" s="28" t="s">
        <v>114</v>
      </c>
      <c r="D35" s="22"/>
      <c r="E35" s="22"/>
      <c r="F35" s="23">
        <f>IFERROR( HLOOKUP("BE",K35:BE$87,$A$87-$A35+1,FALSE),0)+ IFERROR( HLOOKUP("B",K35:BE$87,$A$87-$A35+1,FALSE),0)</f>
        <v>0</v>
      </c>
      <c r="G35" s="23">
        <f>IFERROR( HLOOKUP("BE",K35:BE$87,$A$87-$A35+1,FALSE),0)+ IFERROR( HLOOKUP("E",K35:BE$87,$A$87-$A35+1,FALSE),0)</f>
        <v>0</v>
      </c>
      <c r="H35" s="23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>
      <c r="A36">
        <v>26</v>
      </c>
      <c r="B36" s="22"/>
      <c r="C36" s="28"/>
      <c r="D36" s="22"/>
      <c r="E36" s="22"/>
      <c r="F36" s="23">
        <f>IFERROR( HLOOKUP("BE",K36:BE$87,$A$87-$A36+1,FALSE),0)+ IFERROR( HLOOKUP("B",K36:BE$87,$A$87-$A36+1,FALSE),0)</f>
        <v>0</v>
      </c>
      <c r="G36" s="23">
        <f>IFERROR( HLOOKUP("BE",K36:BE$87,$A$87-$A36+1,FALSE),0)+ IFERROR( HLOOKUP("E",K36:BE$87,$A$87-$A36+1,FALSE),0)</f>
        <v>0</v>
      </c>
      <c r="H36" s="23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s="20" customFormat="1">
      <c r="A37">
        <v>27</v>
      </c>
      <c r="B37" s="21"/>
      <c r="C37" s="29" t="s">
        <v>49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>
      <c r="A38">
        <v>28</v>
      </c>
      <c r="B38" s="22"/>
      <c r="C38" s="37" t="s">
        <v>106</v>
      </c>
      <c r="D38" s="22"/>
      <c r="E38" s="22"/>
      <c r="F38" s="23">
        <f>IFERROR( HLOOKUP("BE",K38:BE$87,$A$87-$A38+1,FALSE),0)+ IFERROR( HLOOKUP("B",K38:BE$87,$A$87-$A38+1,FALSE),0)</f>
        <v>0</v>
      </c>
      <c r="G38" s="23">
        <f>IFERROR( HLOOKUP("BE",K38:BE$87,$A$87-$A38+1,FALSE),0)+ IFERROR( HLOOKUP("E",K38:BE$87,$A$87-$A38+1,FALSE),0)</f>
        <v>0</v>
      </c>
      <c r="H38" s="23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30">
      <c r="A39">
        <v>29</v>
      </c>
      <c r="B39" s="22"/>
      <c r="C39" s="28" t="s">
        <v>118</v>
      </c>
      <c r="D39" s="22"/>
      <c r="E39" s="22"/>
      <c r="F39" s="23">
        <f>IFERROR( HLOOKUP("BE",K39:BE$87,$A$87-$A39+1,FALSE),0)+ IFERROR( HLOOKUP("B",K39:BE$87,$A$87-$A39+1,FALSE),0)</f>
        <v>0</v>
      </c>
      <c r="G39" s="23">
        <f>IFERROR( HLOOKUP("BE",K39:BE$87,$A$87-$A39+1,FALSE),0)+ IFERROR( HLOOKUP("E",K39:BE$87,$A$87-$A39+1,FALSE),0)</f>
        <v>0</v>
      </c>
      <c r="H39" s="23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>
      <c r="A40">
        <v>30</v>
      </c>
      <c r="B40" s="22"/>
      <c r="C40" s="28" t="s">
        <v>107</v>
      </c>
      <c r="D40" s="22"/>
      <c r="E40" s="22"/>
      <c r="F40" s="23">
        <f>IFERROR( HLOOKUP("BE",K40:BE$87,$A$87-$A40+1,FALSE),0)+ IFERROR( HLOOKUP("B",K40:BE$87,$A$87-$A40+1,FALSE),0)</f>
        <v>0</v>
      </c>
      <c r="G40" s="23">
        <f>IFERROR( HLOOKUP("BE",K40:BE$87,$A$87-$A40+1,FALSE),0)+ IFERROR( HLOOKUP("E",K40:BE$87,$A$87-$A40+1,FALSE),0)</f>
        <v>0</v>
      </c>
      <c r="H40" s="23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>
      <c r="A41">
        <v>31</v>
      </c>
      <c r="B41" s="22"/>
      <c r="C41" s="37" t="s">
        <v>109</v>
      </c>
      <c r="D41" s="22"/>
      <c r="E41" s="22"/>
      <c r="F41" s="23">
        <f>IFERROR( HLOOKUP("BE",K41:BE$87,$A$87-$A41+1,FALSE),0)+ IFERROR( HLOOKUP("B",K41:BE$87,$A$87-$A41+1,FALSE),0)</f>
        <v>0</v>
      </c>
      <c r="G41" s="23">
        <f>IFERROR( HLOOKUP("BE",K41:BE$87,$A$87-$A41+1,FALSE),0)+ IFERROR( HLOOKUP("E",K41:BE$87,$A$87-$A41+1,FALSE),0)</f>
        <v>0</v>
      </c>
      <c r="H41" s="23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>
      <c r="A42">
        <v>32</v>
      </c>
      <c r="B42" s="22"/>
      <c r="C42" s="28" t="s">
        <v>108</v>
      </c>
      <c r="D42" s="22"/>
      <c r="E42" s="22"/>
      <c r="F42" s="23">
        <f>IFERROR( HLOOKUP("BE",K42:BE$87,$A$87-$A42+1,FALSE),0)+ IFERROR( HLOOKUP("B",K42:BE$87,$A$87-$A42+1,FALSE),0)</f>
        <v>0</v>
      </c>
      <c r="G42" s="23">
        <f>IFERROR( HLOOKUP("BE",K42:BE$87,$A$87-$A42+1,FALSE),0)+ IFERROR( HLOOKUP("E",K42:BE$87,$A$87-$A42+1,FALSE),0)</f>
        <v>0</v>
      </c>
      <c r="H42" s="23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>
      <c r="A43">
        <v>33</v>
      </c>
      <c r="B43" s="22"/>
      <c r="C43" s="28" t="s">
        <v>110</v>
      </c>
      <c r="D43" s="22"/>
      <c r="E43" s="22"/>
      <c r="F43" s="23">
        <f>IFERROR( HLOOKUP("BE",K43:BE$87,$A$87-$A43+1,FALSE),0)+ IFERROR( HLOOKUP("B",K43:BE$87,$A$87-$A43+1,FALSE),0)</f>
        <v>0</v>
      </c>
      <c r="G43" s="23">
        <f>IFERROR( HLOOKUP("BE",K43:BE$87,$A$87-$A43+1,FALSE),0)+ IFERROR( HLOOKUP("E",K43:BE$87,$A$87-$A43+1,FALSE),0)</f>
        <v>0</v>
      </c>
      <c r="H43" s="23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>
      <c r="A44">
        <v>34</v>
      </c>
      <c r="B44" s="22"/>
      <c r="C44" s="37" t="s">
        <v>111</v>
      </c>
      <c r="D44" s="22"/>
      <c r="E44" s="22"/>
      <c r="F44" s="23">
        <f>IFERROR( HLOOKUP("BE",K44:BE$87,$A$87-$A44+1,FALSE),0)+ IFERROR( HLOOKUP("B",K44:BE$87,$A$87-$A44+1,FALSE),0)</f>
        <v>0</v>
      </c>
      <c r="G44" s="23">
        <f>IFERROR( HLOOKUP("BE",K44:BE$87,$A$87-$A44+1,FALSE),0)+ IFERROR( HLOOKUP("E",K44:BE$87,$A$87-$A44+1,FALSE),0)</f>
        <v>0</v>
      </c>
      <c r="H44" s="23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30">
      <c r="A45">
        <v>35</v>
      </c>
      <c r="B45" s="22"/>
      <c r="C45" s="28" t="s">
        <v>115</v>
      </c>
      <c r="D45" s="22"/>
      <c r="E45" s="22"/>
      <c r="F45" s="23">
        <f>IFERROR( HLOOKUP("BE",K45:BE$87,$A$87-$A45+1,FALSE),0)+ IFERROR( HLOOKUP("B",K45:BE$87,$A$87-$A45+1,FALSE),0)</f>
        <v>0</v>
      </c>
      <c r="G45" s="23">
        <f>IFERROR( HLOOKUP("BE",K45:BE$87,$A$87-$A45+1,FALSE),0)+ IFERROR( HLOOKUP("E",K45:BE$87,$A$87-$A45+1,FALSE),0)</f>
        <v>0</v>
      </c>
      <c r="H45" s="23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30">
      <c r="A46">
        <v>36</v>
      </c>
      <c r="B46" s="22"/>
      <c r="C46" s="28" t="s">
        <v>116</v>
      </c>
      <c r="D46" s="22"/>
      <c r="E46" s="22"/>
      <c r="F46" s="23">
        <f>IFERROR( HLOOKUP("BE",K46:BE$87,$A$87-$A46+1,FALSE),0)+ IFERROR( HLOOKUP("B",K46:BE$87,$A$87-$A46+1,FALSE),0)</f>
        <v>0</v>
      </c>
      <c r="G46" s="23">
        <f>IFERROR( HLOOKUP("BE",K46:BE$87,$A$87-$A46+1,FALSE),0)+ IFERROR( HLOOKUP("E",K46:BE$87,$A$87-$A46+1,FALSE),0)</f>
        <v>0</v>
      </c>
      <c r="H46" s="23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>
      <c r="A47">
        <v>37</v>
      </c>
      <c r="B47" s="22"/>
      <c r="C47" s="28"/>
      <c r="D47" s="22"/>
      <c r="E47" s="22"/>
      <c r="F47" s="23">
        <f>IFERROR( HLOOKUP("BE",K47:BE$87,$A$87-$A47+1,FALSE),0)+ IFERROR( HLOOKUP("B",K47:BE$87,$A$87-$A47+1,FALSE),0)</f>
        <v>0</v>
      </c>
      <c r="G47" s="23">
        <f>IFERROR( HLOOKUP("BE",K47:BE$87,$A$87-$A47+1,FALSE),0)+ IFERROR( HLOOKUP("E",K47:BE$87,$A$87-$A47+1,FALSE),0)</f>
        <v>0</v>
      </c>
      <c r="H47" s="23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>
      <c r="A48">
        <v>38</v>
      </c>
      <c r="B48" s="22"/>
      <c r="C48" s="28"/>
      <c r="D48" s="22"/>
      <c r="E48" s="22"/>
      <c r="F48" s="23">
        <f>IFERROR( HLOOKUP("BE",K48:BE$87,$A$87-$A48+1,FALSE),0)+ IFERROR( HLOOKUP("B",K48:BE$87,$A$87-$A48+1,FALSE),0)</f>
        <v>0</v>
      </c>
      <c r="G48" s="23">
        <f>IFERROR( HLOOKUP("BE",K48:BE$87,$A$87-$A48+1,FALSE),0)+ IFERROR( HLOOKUP("E",K48:BE$87,$A$87-$A48+1,FALSE),0)</f>
        <v>0</v>
      </c>
      <c r="H48" s="23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>
      <c r="A49">
        <v>39</v>
      </c>
      <c r="B49" s="22"/>
      <c r="C49" s="28"/>
      <c r="D49" s="22"/>
      <c r="E49" s="22"/>
      <c r="F49" s="23">
        <f>IFERROR( HLOOKUP("BE",K49:BE$87,$A$87-$A49+1,FALSE),0)+ IFERROR( HLOOKUP("B",K49:BE$87,$A$87-$A49+1,FALSE),0)</f>
        <v>0</v>
      </c>
      <c r="G49" s="23">
        <f>IFERROR( HLOOKUP("BE",K49:BE$87,$A$87-$A49+1,FALSE),0)+ IFERROR( HLOOKUP("E",K49:BE$87,$A$87-$A49+1,FALSE),0)</f>
        <v>0</v>
      </c>
      <c r="H49" s="23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s="20" customFormat="1">
      <c r="A50">
        <v>40</v>
      </c>
      <c r="B50" s="21"/>
      <c r="C50" s="29" t="s">
        <v>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>
      <c r="A51">
        <v>41</v>
      </c>
      <c r="B51" s="22"/>
      <c r="C51" s="28" t="s">
        <v>69</v>
      </c>
      <c r="D51" s="22"/>
      <c r="E51" s="22"/>
      <c r="F51" s="23">
        <f>IFERROR( HLOOKUP("BE",K51:BE$87,$A$87-$A51+1,FALSE),0)+ IFERROR( HLOOKUP("B",K51:BE$87,$A$87-$A51+1,FALSE),0)</f>
        <v>0</v>
      </c>
      <c r="G51" s="23">
        <f>IFERROR( HLOOKUP("BE",K51:BE$87,$A$87-$A51+1,FALSE),0)+ IFERROR( HLOOKUP("E",K51:BE$87,$A$87-$A51+1,FALSE),0)</f>
        <v>0</v>
      </c>
      <c r="H51" s="23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s="20" customFormat="1">
      <c r="A52">
        <v>42</v>
      </c>
      <c r="B52" s="21"/>
      <c r="C52" s="29" t="s">
        <v>51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>
      <c r="A53">
        <v>43</v>
      </c>
      <c r="B53" s="22"/>
      <c r="C53" s="28"/>
      <c r="D53" s="22"/>
      <c r="E53" s="22"/>
      <c r="F53" s="23">
        <f>IFERROR( HLOOKUP("BE",K53:BE$87,$A$87-$A53+1,FALSE),0)+ IFERROR( HLOOKUP("B",K53:BE$87,$A$87-$A53+1,FALSE),0)</f>
        <v>0</v>
      </c>
      <c r="G53" s="23">
        <f>IFERROR( HLOOKUP("BE",K53:BE$87,$A$87-$A53+1,FALSE),0)+ IFERROR( HLOOKUP("E",K53:BE$87,$A$87-$A53+1,FALSE),0)</f>
        <v>0</v>
      </c>
      <c r="H53" s="23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>
        <v>44</v>
      </c>
      <c r="B54" s="22"/>
      <c r="C54" s="28"/>
      <c r="D54" s="22"/>
      <c r="E54" s="22"/>
      <c r="F54" s="23">
        <f>IFERROR( HLOOKUP("BE",K54:BE$87,$A$87-$A54+1,FALSE),0)+ IFERROR( HLOOKUP("B",K54:BE$87,$A$87-$A54+1,FALSE),0)</f>
        <v>0</v>
      </c>
      <c r="G54" s="23">
        <f>IFERROR( HLOOKUP("BE",K54:BE$87,$A$87-$A54+1,FALSE),0)+ IFERROR( HLOOKUP("E",K54:BE$87,$A$87-$A54+1,FALSE),0)</f>
        <v>0</v>
      </c>
      <c r="H54" s="23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>
        <v>45</v>
      </c>
      <c r="B55" s="22"/>
      <c r="C55" s="28"/>
      <c r="D55" s="22"/>
      <c r="E55" s="22"/>
      <c r="F55" s="23">
        <f>IFERROR( HLOOKUP("BE",K55:BE$87,$A$87-$A55+1,FALSE),0)+ IFERROR( HLOOKUP("B",K55:BE$87,$A$87-$A55+1,FALSE),0)</f>
        <v>0</v>
      </c>
      <c r="G55" s="23">
        <f>IFERROR( HLOOKUP("BE",K55:BE$87,$A$87-$A55+1,FALSE),0)+ IFERROR( HLOOKUP("E",K55:BE$87,$A$87-$A55+1,FALSE),0)</f>
        <v>0</v>
      </c>
      <c r="H55" s="23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>
        <v>46</v>
      </c>
      <c r="B56" s="22"/>
      <c r="C56" s="28"/>
      <c r="D56" s="22"/>
      <c r="E56" s="22"/>
      <c r="F56" s="23">
        <f>IFERROR( HLOOKUP("BE",K56:BE$87,$A$87-$A56+1,FALSE),0)+ IFERROR( HLOOKUP("B",K56:BE$87,$A$87-$A56+1,FALSE),0)</f>
        <v>0</v>
      </c>
      <c r="G56" s="23">
        <f>IFERROR( HLOOKUP("BE",K56:BE$87,$A$87-$A56+1,FALSE),0)+ IFERROR( HLOOKUP("E",K56:BE$87,$A$87-$A56+1,FALSE),0)</f>
        <v>0</v>
      </c>
      <c r="H56" s="23"/>
      <c r="I56" s="22" t="s">
        <v>57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>
        <v>47</v>
      </c>
      <c r="B57" s="22"/>
      <c r="C57" s="28"/>
      <c r="D57" s="22"/>
      <c r="E57" s="22"/>
      <c r="F57" s="23">
        <f>IFERROR( HLOOKUP("BE",K57:BE$87,$A$87-$A57+1,FALSE),0)+ IFERROR( HLOOKUP("B",K57:BE$87,$A$87-$A57+1,FALSE),0)</f>
        <v>0</v>
      </c>
      <c r="G57" s="23">
        <f>IFERROR( HLOOKUP("BE",K57:BE$87,$A$87-$A57+1,FALSE),0)+ IFERROR( HLOOKUP("E",K57:BE$87,$A$87-$A57+1,FALSE),0)</f>
        <v>0</v>
      </c>
      <c r="H57" s="23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>
        <v>48</v>
      </c>
      <c r="B58" s="22"/>
      <c r="C58" s="28"/>
      <c r="D58" s="22"/>
      <c r="E58" s="22"/>
      <c r="F58" s="23">
        <f>IFERROR( HLOOKUP("BE",K58:BE$87,$A$87-$A58+1,FALSE),0)+ IFERROR( HLOOKUP("B",K58:BE$87,$A$87-$A58+1,FALSE),0)</f>
        <v>0</v>
      </c>
      <c r="G58" s="23">
        <f>IFERROR( HLOOKUP("BE",K58:BE$87,$A$87-$A58+1,FALSE),0)+ IFERROR( HLOOKUP("E",K58:BE$87,$A$87-$A58+1,FALSE),0)</f>
        <v>0</v>
      </c>
      <c r="H58" s="23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>
        <v>49</v>
      </c>
      <c r="B59" s="22"/>
      <c r="C59" s="28"/>
      <c r="D59" s="22"/>
      <c r="E59" s="22"/>
      <c r="F59" s="23">
        <f>IFERROR( HLOOKUP("BE",K59:BE$87,$A$87-$A59+1,FALSE),0)+ IFERROR( HLOOKUP("B",K59:BE$87,$A$87-$A59+1,FALSE),0)</f>
        <v>0</v>
      </c>
      <c r="G59" s="23">
        <f>IFERROR( HLOOKUP("BE",K59:BE$87,$A$87-$A59+1,FALSE),0)+ IFERROR( HLOOKUP("E",K59:BE$87,$A$87-$A59+1,FALSE),0)</f>
        <v>0</v>
      </c>
      <c r="H59" s="23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s="20" customFormat="1">
      <c r="A60">
        <v>50</v>
      </c>
      <c r="B60" s="21"/>
      <c r="C60" s="29" t="s">
        <v>59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>
        <v>51</v>
      </c>
      <c r="B61" s="22"/>
      <c r="C61" s="28"/>
      <c r="D61" s="22"/>
      <c r="E61" s="22"/>
      <c r="F61" s="23">
        <f>IFERROR( HLOOKUP("BE",K61:BE$87,$A$87-$A61+1,FALSE),0)+ IFERROR( HLOOKUP("B",K61:BE$87,$A$87-$A61+1,FALSE),0)</f>
        <v>0</v>
      </c>
      <c r="G61" s="23">
        <f>IFERROR( HLOOKUP("BE",K61:BE$87,$A$87-$A61+1,FALSE),0)+ IFERROR( HLOOKUP("E",K61:BE$87,$A$87-$A61+1,FALSE),0)</f>
        <v>0</v>
      </c>
      <c r="H61" s="23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>
        <v>52</v>
      </c>
      <c r="B62" s="22"/>
      <c r="C62" s="28"/>
      <c r="D62" s="22"/>
      <c r="E62" s="22"/>
      <c r="F62" s="23">
        <f>IFERROR( HLOOKUP("BE",K62:BE$87,$A$87-$A62+1,FALSE),0)+ IFERROR( HLOOKUP("B",K62:BE$87,$A$87-$A62+1,FALSE),0)</f>
        <v>0</v>
      </c>
      <c r="G62" s="23">
        <f>IFERROR( HLOOKUP("BE",K62:BE$87,$A$87-$A62+1,FALSE),0)+ IFERROR( HLOOKUP("E",K62:BE$87,$A$87-$A62+1,FALSE),0)</f>
        <v>0</v>
      </c>
      <c r="H62" s="23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>
        <v>53</v>
      </c>
      <c r="B63" s="22"/>
      <c r="C63" s="36"/>
      <c r="D63" s="22"/>
      <c r="E63" s="22"/>
      <c r="F63" s="23">
        <f>IFERROR( HLOOKUP("BE",K63:BE$87,$A$87-$A63+1,FALSE),0)+ IFERROR( HLOOKUP("B",K63:BE$87,$A$87-$A63+1,FALSE),0)</f>
        <v>0</v>
      </c>
      <c r="G63" s="23">
        <f>IFERROR( HLOOKUP("BE",K63:BE$87,$A$87-$A63+1,FALSE),0)+ IFERROR( HLOOKUP("E",K63:BE$87,$A$87-$A63+1,FALSE),0)</f>
        <v>0</v>
      </c>
      <c r="H63" s="23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>
        <v>54</v>
      </c>
      <c r="B64" s="22"/>
      <c r="C64" s="36"/>
      <c r="D64" s="22"/>
      <c r="E64" s="22"/>
      <c r="F64" s="23">
        <f>IFERROR( HLOOKUP("BE",K64:BE$87,$A$87-$A64+1,FALSE),0)+ IFERROR( HLOOKUP("B",K64:BE$87,$A$87-$A64+1,FALSE),0)</f>
        <v>0</v>
      </c>
      <c r="G64" s="23">
        <f>IFERROR( HLOOKUP("BE",K64:BE$87,$A$87-$A64+1,FALSE),0)+ IFERROR( HLOOKUP("E",K64:BE$87,$A$87-$A64+1,FALSE),0)</f>
        <v>0</v>
      </c>
      <c r="H64" s="23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>
        <v>55</v>
      </c>
      <c r="B65" s="22"/>
      <c r="C65" s="36"/>
      <c r="D65" s="22"/>
      <c r="E65" s="22"/>
      <c r="F65" s="23">
        <f>IFERROR( HLOOKUP("BE",K65:BE$87,$A$87-$A65+1,FALSE),0)+ IFERROR( HLOOKUP("B",K65:BE$87,$A$87-$A65+1,FALSE),0)</f>
        <v>0</v>
      </c>
      <c r="G65" s="23">
        <f>IFERROR( HLOOKUP("BE",K65:BE$87,$A$87-$A65+1,FALSE),0)+ IFERROR( HLOOKUP("E",K65:BE$87,$A$87-$A65+1,FALSE),0)</f>
        <v>0</v>
      </c>
      <c r="H65" s="23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>
        <v>56</v>
      </c>
      <c r="B66" s="22"/>
      <c r="C66" s="28"/>
      <c r="D66" s="22"/>
      <c r="E66" s="22"/>
      <c r="F66" s="23">
        <f>IFERROR( HLOOKUP("BE",K66:BE$87,$A$87-$A66+1,FALSE),0)+ IFERROR( HLOOKUP("B",K66:BE$87,$A$87-$A66+1,FALSE),0)</f>
        <v>0</v>
      </c>
      <c r="G66" s="23">
        <f>IFERROR( HLOOKUP("BE",K66:BE$87,$A$87-$A66+1,FALSE),0)+ IFERROR( HLOOKUP("E",K66:BE$87,$A$87-$A66+1,FALSE),0)</f>
        <v>0</v>
      </c>
      <c r="H66" s="23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s="20" customFormat="1">
      <c r="A67">
        <v>57</v>
      </c>
      <c r="B67" s="21"/>
      <c r="C67" s="29" t="s">
        <v>60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>
        <v>58</v>
      </c>
      <c r="B68" s="22"/>
      <c r="C68" s="37" t="s">
        <v>61</v>
      </c>
      <c r="D68" s="22"/>
      <c r="E68" s="22"/>
      <c r="F68" s="23">
        <f>IFERROR( HLOOKUP("BE",K68:BE$87,$A$87-$A68+1,FALSE),0)+ IFERROR( HLOOKUP("B",K68:BE$87,$A$87-$A68+1,FALSE),0)</f>
        <v>0</v>
      </c>
      <c r="G68" s="23">
        <f>IFERROR( HLOOKUP("BE",K68:BE$87,$A$87-$A68+1,FALSE),0)+ IFERROR( HLOOKUP("E",K68:BE$87,$A$87-$A68+1,FALSE),0)</f>
        <v>0</v>
      </c>
      <c r="H68" s="23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>
        <v>59</v>
      </c>
      <c r="B69" s="22"/>
      <c r="C69" s="36"/>
      <c r="D69" s="22"/>
      <c r="E69" s="22"/>
      <c r="F69" s="23">
        <f>IFERROR( HLOOKUP("BE",K69:BE$87,$A$87-$A69+1,FALSE),0)+ IFERROR( HLOOKUP("B",K69:BE$87,$A$87-$A69+1,FALSE),0)</f>
        <v>0</v>
      </c>
      <c r="G69" s="23">
        <f>IFERROR( HLOOKUP("BE",K69:BE$87,$A$87-$A69+1,FALSE),0)+ IFERROR( HLOOKUP("E",K69:BE$87,$A$87-$A69+1,FALSE),0)</f>
        <v>0</v>
      </c>
      <c r="H69" s="23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>
        <v>60</v>
      </c>
      <c r="B70" s="22"/>
      <c r="C70" s="36"/>
      <c r="D70" s="22"/>
      <c r="E70" s="22"/>
      <c r="F70" s="23">
        <f>IFERROR( HLOOKUP("BE",K70:BE$87,$A$87-$A70+1,FALSE),0)+ IFERROR( HLOOKUP("B",K70:BE$87,$A$87-$A70+1,FALSE),0)</f>
        <v>0</v>
      </c>
      <c r="G70" s="23">
        <f>IFERROR( HLOOKUP("BE",K70:BE$87,$A$87-$A70+1,FALSE),0)+ IFERROR( HLOOKUP("E",K70:BE$87,$A$87-$A70+1,FALSE),0)</f>
        <v>0</v>
      </c>
      <c r="H70" s="23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>
      <c r="A71">
        <v>61</v>
      </c>
      <c r="B71" s="22"/>
      <c r="C71" s="36"/>
      <c r="D71" s="22"/>
      <c r="E71" s="22"/>
      <c r="F71" s="23">
        <f>IFERROR( HLOOKUP("BE",K71:BE$87,$A$87-$A71+1,FALSE),0)+ IFERROR( HLOOKUP("B",K71:BE$87,$A$87-$A71+1,FALSE),0)</f>
        <v>0</v>
      </c>
      <c r="G71" s="23">
        <f>IFERROR( HLOOKUP("BE",K71:BE$87,$A$87-$A71+1,FALSE),0)+ IFERROR( HLOOKUP("E",K71:BE$87,$A$87-$A71+1,FALSE),0)</f>
        <v>0</v>
      </c>
      <c r="H71" s="23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>
      <c r="A72">
        <v>62</v>
      </c>
      <c r="B72" s="22"/>
      <c r="C72" s="36"/>
      <c r="D72" s="22"/>
      <c r="E72" s="22"/>
      <c r="F72" s="23">
        <f>IFERROR( HLOOKUP("BE",K72:BE$87,$A$87-$A72+1,FALSE),0)+ IFERROR( HLOOKUP("B",K72:BE$87,$A$87-$A72+1,FALSE),0)</f>
        <v>0</v>
      </c>
      <c r="G72" s="23">
        <f>IFERROR( HLOOKUP("BE",K72:BE$87,$A$87-$A72+1,FALSE),0)+ IFERROR( HLOOKUP("E",K72:BE$87,$A$87-$A72+1,FALSE),0)</f>
        <v>0</v>
      </c>
      <c r="H72" s="23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>
      <c r="A73">
        <v>63</v>
      </c>
      <c r="B73" s="22"/>
      <c r="C73" s="37" t="s">
        <v>62</v>
      </c>
      <c r="D73" s="22"/>
      <c r="E73" s="22"/>
      <c r="F73" s="23">
        <f>IFERROR( HLOOKUP("BE",K73:BE$87,$A$87-$A73+1,FALSE),0)+ IFERROR( HLOOKUP("B",K73:BE$87,$A$87-$A73+1,FALSE),0)</f>
        <v>0</v>
      </c>
      <c r="G73" s="23">
        <f>IFERROR( HLOOKUP("BE",K73:BE$87,$A$87-$A73+1,FALSE),0)+ IFERROR( HLOOKUP("E",K73:BE$87,$A$87-$A73+1,FALSE),0)</f>
        <v>0</v>
      </c>
      <c r="H73" s="23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>
      <c r="A74">
        <v>64</v>
      </c>
      <c r="B74" s="22"/>
      <c r="C74" s="36"/>
      <c r="D74" s="22"/>
      <c r="E74" s="22"/>
      <c r="F74" s="23">
        <f>IFERROR( HLOOKUP("BE",K74:BE$87,$A$87-$A74+1,FALSE),0)+ IFERROR( HLOOKUP("B",K74:BE$87,$A$87-$A74+1,FALSE),0)</f>
        <v>0</v>
      </c>
      <c r="G74" s="23">
        <f>IFERROR( HLOOKUP("BE",K74:BE$87,$A$87-$A74+1,FALSE),0)+ IFERROR( HLOOKUP("E",K74:BE$87,$A$87-$A74+1,FALSE),0)</f>
        <v>0</v>
      </c>
      <c r="H74" s="23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>
      <c r="A75">
        <v>65</v>
      </c>
      <c r="B75" s="22"/>
      <c r="C75" s="36"/>
      <c r="D75" s="22"/>
      <c r="E75" s="22"/>
      <c r="F75" s="23">
        <f>IFERROR( HLOOKUP("BE",K75:BE$87,$A$87-$A75+1,FALSE),0)+ IFERROR( HLOOKUP("B",K75:BE$87,$A$87-$A75+1,FALSE),0)</f>
        <v>0</v>
      </c>
      <c r="G75" s="23">
        <f>IFERROR( HLOOKUP("BE",K75:BE$87,$A$87-$A75+1,FALSE),0)+ IFERROR( HLOOKUP("E",K75:BE$87,$A$87-$A75+1,FALSE),0)</f>
        <v>0</v>
      </c>
      <c r="H75" s="23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>
      <c r="A76">
        <v>66</v>
      </c>
      <c r="B76" s="22"/>
      <c r="C76" s="36"/>
      <c r="D76" s="22"/>
      <c r="E76" s="22"/>
      <c r="F76" s="23">
        <f>IFERROR( HLOOKUP("BE",K76:BE$87,$A$87-$A76+1,FALSE),0)+ IFERROR( HLOOKUP("B",K76:BE$87,$A$87-$A76+1,FALSE),0)</f>
        <v>0</v>
      </c>
      <c r="G76" s="23">
        <f>IFERROR( HLOOKUP("BE",K76:BE$87,$A$87-$A76+1,FALSE),0)+ IFERROR( HLOOKUP("E",K76:BE$87,$A$87-$A76+1,FALSE),0)</f>
        <v>0</v>
      </c>
      <c r="H76" s="23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>
      <c r="A77">
        <v>67</v>
      </c>
      <c r="B77" s="22"/>
      <c r="C77" s="36"/>
      <c r="D77" s="22"/>
      <c r="E77" s="22"/>
      <c r="F77" s="23">
        <f>IFERROR( HLOOKUP("BE",K77:BE$87,$A$87-$A77+1,FALSE),0)+ IFERROR( HLOOKUP("B",K77:BE$87,$A$87-$A77+1,FALSE),0)</f>
        <v>0</v>
      </c>
      <c r="G77" s="23">
        <f>IFERROR( HLOOKUP("BE",K77:BE$87,$A$87-$A77+1,FALSE),0)+ IFERROR( HLOOKUP("E",K77:BE$87,$A$87-$A77+1,FALSE),0)</f>
        <v>0</v>
      </c>
      <c r="H77" s="23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>
      <c r="A78">
        <v>68</v>
      </c>
      <c r="B78" s="22"/>
      <c r="C78" s="37" t="s">
        <v>63</v>
      </c>
      <c r="D78" s="22"/>
      <c r="E78" s="22"/>
      <c r="F78" s="23">
        <f>IFERROR( HLOOKUP("BE",K78:BE$87,$A$87-$A78+1,FALSE),0)+ IFERROR( HLOOKUP("B",K78:BE$87,$A$87-$A78+1,FALSE),0)</f>
        <v>0</v>
      </c>
      <c r="G78" s="23">
        <f>IFERROR( HLOOKUP("BE",K78:BE$87,$A$87-$A78+1,FALSE),0)+ IFERROR( HLOOKUP("E",K78:BE$87,$A$87-$A78+1,FALSE),0)</f>
        <v>0</v>
      </c>
      <c r="H78" s="23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>
      <c r="A79">
        <v>69</v>
      </c>
      <c r="B79" s="22"/>
      <c r="C79" s="36"/>
      <c r="D79" s="22"/>
      <c r="E79" s="22"/>
      <c r="F79" s="23">
        <f>IFERROR( HLOOKUP("BE",K79:BE$87,$A$87-$A79+1,FALSE),0)+ IFERROR( HLOOKUP("B",K79:BE$87,$A$87-$A79+1,FALSE),0)</f>
        <v>0</v>
      </c>
      <c r="G79" s="23">
        <f>IFERROR( HLOOKUP("BE",K79:BE$87,$A$87-$A79+1,FALSE),0)+ IFERROR( HLOOKUP("E",K79:BE$87,$A$87-$A79+1,FALSE),0)</f>
        <v>0</v>
      </c>
      <c r="H79" s="23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>
      <c r="A80">
        <v>70</v>
      </c>
      <c r="B80" s="22"/>
      <c r="C80" s="36"/>
      <c r="D80" s="22"/>
      <c r="E80" s="22"/>
      <c r="F80" s="23">
        <f>IFERROR( HLOOKUP("BE",K80:BE$87,$A$87-$A80+1,FALSE),0)+ IFERROR( HLOOKUP("B",K80:BE$87,$A$87-$A80+1,FALSE),0)</f>
        <v>0</v>
      </c>
      <c r="G80" s="23">
        <f>IFERROR( HLOOKUP("BE",K80:BE$87,$A$87-$A80+1,FALSE),0)+ IFERROR( HLOOKUP("E",K80:BE$87,$A$87-$A80+1,FALSE),0)</f>
        <v>0</v>
      </c>
      <c r="H80" s="23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>
      <c r="A81">
        <v>71</v>
      </c>
      <c r="B81" s="22"/>
      <c r="C81" s="36"/>
      <c r="D81" s="22"/>
      <c r="E81" s="22"/>
      <c r="F81" s="23">
        <f>IFERROR( HLOOKUP("BE",K81:BE$87,$A$87-$A81+1,FALSE),0)+ IFERROR( HLOOKUP("B",K81:BE$87,$A$87-$A81+1,FALSE),0)</f>
        <v>0</v>
      </c>
      <c r="G81" s="23">
        <f>IFERROR( HLOOKUP("BE",K81:BE$87,$A$87-$A81+1,FALSE),0)+ IFERROR( HLOOKUP("E",K81:BE$87,$A$87-$A81+1,FALSE),0)</f>
        <v>0</v>
      </c>
      <c r="H81" s="23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>
      <c r="A82">
        <v>72</v>
      </c>
      <c r="B82" s="22"/>
      <c r="C82" s="28"/>
      <c r="D82" s="22"/>
      <c r="E82" s="22"/>
      <c r="F82" s="23">
        <f>IFERROR( HLOOKUP("BE",K82:BE$87,$A$87-$A82+1,FALSE),0)+ IFERROR( HLOOKUP("B",K82:BE$87,$A$87-$A82+1,FALSE),0)</f>
        <v>0</v>
      </c>
      <c r="G82" s="23">
        <f>IFERROR( HLOOKUP("BE",K82:BE$87,$A$87-$A82+1,FALSE),0)+ IFERROR( HLOOKUP("E",K82:BE$87,$A$87-$A82+1,FALSE),0)</f>
        <v>0</v>
      </c>
      <c r="H82" s="23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>
      <c r="A83">
        <v>73</v>
      </c>
      <c r="B83" s="22"/>
      <c r="C83" s="28"/>
      <c r="D83" s="22"/>
      <c r="E83" s="22"/>
      <c r="F83" s="23">
        <f>IFERROR( HLOOKUP("BE",K83:BE$87,$A$87-$A83+1,FALSE),0)+ IFERROR( HLOOKUP("B",K83:BE$87,$A$87-$A83+1,FALSE),0)</f>
        <v>0</v>
      </c>
      <c r="G83" s="23">
        <f>IFERROR( HLOOKUP("BE",K83:BE$87,$A$87-$A83+1,FALSE),0)+ IFERROR( HLOOKUP("E",K83:BE$87,$A$87-$A83+1,FALSE),0)</f>
        <v>0</v>
      </c>
      <c r="H83" s="23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>
      <c r="A84">
        <v>74</v>
      </c>
      <c r="B84" s="22"/>
      <c r="C84" s="28"/>
      <c r="D84" s="22"/>
      <c r="E84" s="22"/>
      <c r="F84" s="23">
        <f>IFERROR( HLOOKUP("BE",K84:BE$87,$A$87-$A84+1,FALSE),0)+ IFERROR( HLOOKUP("B",K84:BE$87,$A$87-$A84+1,FALSE),0)</f>
        <v>0</v>
      </c>
      <c r="G84" s="23">
        <f>IFERROR( HLOOKUP("BE",K84:BE$87,$A$87-$A84+1,FALSE),0)+ IFERROR( HLOOKUP("E",K84:BE$87,$A$87-$A84+1,FALSE),0)</f>
        <v>0</v>
      </c>
      <c r="H84" s="23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s="20" customFormat="1">
      <c r="A85">
        <v>75</v>
      </c>
      <c r="B85" s="21"/>
      <c r="C85" s="29" t="s">
        <v>54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</row>
    <row r="86" spans="1:97">
      <c r="A86">
        <v>76</v>
      </c>
    </row>
    <row r="87" spans="1:97" s="24" customFormat="1">
      <c r="A87">
        <v>77</v>
      </c>
      <c r="C87" s="32" t="s">
        <v>52</v>
      </c>
      <c r="F87" s="25"/>
      <c r="G87" s="25"/>
      <c r="H87" s="25"/>
      <c r="K87" s="25">
        <f>K9</f>
        <v>41030</v>
      </c>
      <c r="L87" s="25">
        <f t="shared" ref="L87:BE87" si="44">L9</f>
        <v>41031</v>
      </c>
      <c r="M87" s="25">
        <f t="shared" si="44"/>
        <v>41032</v>
      </c>
      <c r="N87" s="25">
        <f t="shared" si="44"/>
        <v>41033</v>
      </c>
      <c r="O87" s="25">
        <f t="shared" si="44"/>
        <v>41034</v>
      </c>
      <c r="P87" s="25">
        <f t="shared" si="44"/>
        <v>41035</v>
      </c>
      <c r="Q87" s="25">
        <f t="shared" si="44"/>
        <v>41036</v>
      </c>
      <c r="R87" s="25">
        <f t="shared" si="44"/>
        <v>41037</v>
      </c>
      <c r="S87" s="25">
        <f t="shared" si="44"/>
        <v>41038</v>
      </c>
      <c r="T87" s="25">
        <f t="shared" si="44"/>
        <v>41039</v>
      </c>
      <c r="U87" s="25">
        <f t="shared" si="44"/>
        <v>41040</v>
      </c>
      <c r="V87" s="25">
        <f t="shared" si="44"/>
        <v>41041</v>
      </c>
      <c r="W87" s="25">
        <f t="shared" si="44"/>
        <v>41042</v>
      </c>
      <c r="X87" s="25">
        <f t="shared" si="44"/>
        <v>41043</v>
      </c>
      <c r="Y87" s="25">
        <f t="shared" si="44"/>
        <v>41044</v>
      </c>
      <c r="Z87" s="25">
        <f t="shared" si="44"/>
        <v>41045</v>
      </c>
      <c r="AA87" s="25">
        <f t="shared" si="44"/>
        <v>41046</v>
      </c>
      <c r="AB87" s="25">
        <f t="shared" si="44"/>
        <v>41047</v>
      </c>
      <c r="AC87" s="25">
        <f t="shared" si="44"/>
        <v>41048</v>
      </c>
      <c r="AD87" s="25">
        <f t="shared" si="44"/>
        <v>41049</v>
      </c>
      <c r="AE87" s="25">
        <f t="shared" si="44"/>
        <v>41050</v>
      </c>
      <c r="AF87" s="25">
        <f t="shared" si="44"/>
        <v>41051</v>
      </c>
      <c r="AG87" s="25">
        <f t="shared" si="44"/>
        <v>41052</v>
      </c>
      <c r="AH87" s="25">
        <f t="shared" si="44"/>
        <v>41053</v>
      </c>
      <c r="AI87" s="25">
        <f t="shared" si="44"/>
        <v>41054</v>
      </c>
      <c r="AJ87" s="25">
        <f t="shared" si="44"/>
        <v>41055</v>
      </c>
      <c r="AK87" s="25">
        <f t="shared" si="44"/>
        <v>41056</v>
      </c>
      <c r="AL87" s="25">
        <f t="shared" si="44"/>
        <v>41057</v>
      </c>
      <c r="AM87" s="25">
        <f t="shared" si="44"/>
        <v>41058</v>
      </c>
      <c r="AN87" s="25">
        <f t="shared" si="44"/>
        <v>41059</v>
      </c>
      <c r="AO87" s="25">
        <f t="shared" si="44"/>
        <v>41060</v>
      </c>
      <c r="AP87" s="25">
        <f t="shared" si="44"/>
        <v>41061</v>
      </c>
      <c r="AQ87" s="25">
        <f t="shared" si="44"/>
        <v>41062</v>
      </c>
      <c r="AR87" s="25">
        <f t="shared" si="44"/>
        <v>41063</v>
      </c>
      <c r="AS87" s="25">
        <f t="shared" si="44"/>
        <v>41064</v>
      </c>
      <c r="AT87" s="25">
        <f t="shared" si="44"/>
        <v>41065</v>
      </c>
      <c r="AU87" s="25">
        <f t="shared" si="44"/>
        <v>41066</v>
      </c>
      <c r="AV87" s="25">
        <f t="shared" si="44"/>
        <v>41067</v>
      </c>
      <c r="AW87" s="25">
        <f t="shared" si="44"/>
        <v>41068</v>
      </c>
      <c r="AX87" s="25">
        <f t="shared" si="44"/>
        <v>41069</v>
      </c>
      <c r="AY87" s="25">
        <f t="shared" si="44"/>
        <v>41070</v>
      </c>
      <c r="AZ87" s="25">
        <f t="shared" si="44"/>
        <v>41071</v>
      </c>
      <c r="BA87" s="25">
        <f t="shared" si="44"/>
        <v>41072</v>
      </c>
      <c r="BB87" s="25">
        <f t="shared" si="44"/>
        <v>41073</v>
      </c>
      <c r="BC87" s="25">
        <f t="shared" si="44"/>
        <v>41074</v>
      </c>
      <c r="BD87" s="25">
        <f t="shared" si="44"/>
        <v>41075</v>
      </c>
      <c r="BE87" s="25">
        <f t="shared" si="44"/>
        <v>41076</v>
      </c>
    </row>
  </sheetData>
  <autoFilter ref="A10:BF87">
    <filterColumn colId="3"/>
  </autoFilter>
  <conditionalFormatting sqref="K86:AX86 K51:BE51 K53:BE84 K38:BE49 K20:BE36 K11:BE14 K16:BE18 BH16:CS84">
    <cfRule type="cellIs" dxfId="6" priority="47" operator="equal">
      <formula>"-"</formula>
    </cfRule>
    <cfRule type="cellIs" dxfId="5" priority="48" operator="equal">
      <formula>"E"</formula>
    </cfRule>
    <cfRule type="cellIs" dxfId="4" priority="49" operator="equal">
      <formula>"B"</formula>
    </cfRule>
  </conditionalFormatting>
  <conditionalFormatting sqref="K51:BE51 K53:BE84 K38:BE49 K20:BE36 K11:BE14 K16:BE18 BH16:CS84">
    <cfRule type="cellIs" dxfId="3" priority="46" operator="equal">
      <formula>"BE"</formula>
    </cfRule>
  </conditionalFormatting>
  <conditionalFormatting sqref="H51 H53:H84 H28:H36 H16:H18 H11:H14 H20:H26 H38:H49">
    <cfRule type="cellIs" dxfId="2" priority="45" operator="equal">
      <formula>$G$5</formula>
    </cfRule>
  </conditionalFormatting>
  <conditionalFormatting sqref="H11:H14 H16:H18 H28:H36 H51 H53:H84 H20:H26 H39:H49">
    <cfRule type="expression" dxfId="1" priority="31">
      <formula>AND(H11&lt;&gt;$G$5,$G11&lt;TODAY())</formula>
    </cfRule>
  </conditionalFormatting>
  <conditionalFormatting sqref="H38">
    <cfRule type="expression" dxfId="0" priority="1">
      <formula>AND(H38&lt;&gt;$G$5,$G38&lt;TODAY())</formula>
    </cfRule>
  </conditionalFormatting>
  <dataValidations count="2">
    <dataValidation type="list" allowBlank="1" showInputMessage="1" showErrorMessage="1" sqref="H51 H38:H49 H20:H26 H28:H31 H33:H36 H68:H84 H53:H59 H61:H66 H11:H18">
      <formula1>$G$2:$G$5</formula1>
    </dataValidation>
    <dataValidation type="list" allowBlank="1" showInputMessage="1" showErrorMessage="1" sqref="D11:D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4" sqref="I14:J14"/>
    </sheetView>
  </sheetViews>
  <sheetFormatPr defaultRowHeight="15"/>
  <cols>
    <col min="1" max="1" width="7.140625" customWidth="1"/>
    <col min="2" max="2" width="22.140625" customWidth="1"/>
    <col min="3" max="3" width="9.85546875" customWidth="1"/>
    <col min="4" max="4" width="17.7109375" customWidth="1"/>
    <col min="9" max="9" width="17.7109375" customWidth="1"/>
    <col min="10" max="10" width="37.5703125" bestFit="1" customWidth="1"/>
    <col min="11" max="11" width="20.42578125" customWidth="1"/>
  </cols>
  <sheetData>
    <row r="1" spans="1:10" ht="15.75">
      <c r="A1" s="53" t="s">
        <v>81</v>
      </c>
      <c r="B1" s="53"/>
      <c r="C1" s="53"/>
      <c r="D1" s="53"/>
    </row>
    <row r="2" spans="1:10">
      <c r="A2" s="42" t="s">
        <v>38</v>
      </c>
      <c r="B2" s="42" t="s">
        <v>70</v>
      </c>
      <c r="C2" s="42" t="s">
        <v>94</v>
      </c>
      <c r="D2" s="42" t="s">
        <v>71</v>
      </c>
      <c r="H2" s="43" t="s">
        <v>38</v>
      </c>
      <c r="I2" s="43" t="s">
        <v>82</v>
      </c>
      <c r="J2" s="43" t="s">
        <v>83</v>
      </c>
    </row>
    <row r="3" spans="1:10">
      <c r="A3" s="41">
        <v>1</v>
      </c>
      <c r="B3" s="1" t="s">
        <v>72</v>
      </c>
      <c r="C3" s="1" t="s">
        <v>53</v>
      </c>
      <c r="D3" s="41" t="s">
        <v>92</v>
      </c>
      <c r="H3" s="43">
        <v>1</v>
      </c>
      <c r="I3" s="16" t="s">
        <v>92</v>
      </c>
      <c r="J3" s="16" t="s">
        <v>93</v>
      </c>
    </row>
    <row r="4" spans="1:10">
      <c r="A4" s="41">
        <v>2</v>
      </c>
      <c r="B4" s="1" t="s">
        <v>73</v>
      </c>
      <c r="C4" s="1" t="s">
        <v>95</v>
      </c>
      <c r="D4" s="41"/>
      <c r="H4" s="43">
        <v>2</v>
      </c>
      <c r="I4" s="16" t="s">
        <v>85</v>
      </c>
      <c r="J4" s="16" t="s">
        <v>84</v>
      </c>
    </row>
    <row r="5" spans="1:10">
      <c r="A5" s="41">
        <v>3</v>
      </c>
      <c r="B5" s="1" t="s">
        <v>74</v>
      </c>
      <c r="C5" s="1" t="s">
        <v>96</v>
      </c>
      <c r="D5" s="41"/>
      <c r="H5" s="43">
        <v>3</v>
      </c>
      <c r="I5" s="16" t="s">
        <v>86</v>
      </c>
      <c r="J5" s="16" t="s">
        <v>89</v>
      </c>
    </row>
    <row r="6" spans="1:10">
      <c r="A6" s="41">
        <v>4</v>
      </c>
      <c r="B6" s="1" t="s">
        <v>75</v>
      </c>
      <c r="C6" s="1" t="s">
        <v>97</v>
      </c>
      <c r="D6" s="41"/>
      <c r="H6" s="43">
        <v>4</v>
      </c>
      <c r="I6" s="16" t="s">
        <v>87</v>
      </c>
      <c r="J6" s="16" t="s">
        <v>90</v>
      </c>
    </row>
    <row r="7" spans="1:10">
      <c r="A7" s="41">
        <v>5</v>
      </c>
      <c r="B7" s="1" t="s">
        <v>76</v>
      </c>
      <c r="C7" s="1" t="s">
        <v>98</v>
      </c>
      <c r="D7" s="41"/>
      <c r="H7" s="43">
        <v>5</v>
      </c>
      <c r="I7" s="16" t="s">
        <v>88</v>
      </c>
      <c r="J7" s="16" t="s">
        <v>91</v>
      </c>
    </row>
    <row r="8" spans="1:10">
      <c r="A8" s="41">
        <v>6</v>
      </c>
      <c r="B8" s="1" t="s">
        <v>77</v>
      </c>
      <c r="C8" s="1" t="s">
        <v>99</v>
      </c>
      <c r="D8" s="41"/>
    </row>
    <row r="9" spans="1:10">
      <c r="A9" s="41">
        <v>7</v>
      </c>
      <c r="B9" s="1" t="s">
        <v>78</v>
      </c>
      <c r="C9" s="1" t="s">
        <v>100</v>
      </c>
      <c r="D9" s="41"/>
    </row>
    <row r="10" spans="1:10">
      <c r="A10" s="41">
        <v>8</v>
      </c>
      <c r="B10" s="1" t="s">
        <v>79</v>
      </c>
      <c r="C10" s="1" t="s">
        <v>101</v>
      </c>
      <c r="D10" s="41"/>
    </row>
    <row r="11" spans="1:10">
      <c r="A11" s="41">
        <v>9</v>
      </c>
      <c r="B11" s="1" t="s">
        <v>80</v>
      </c>
      <c r="C11" s="1" t="s">
        <v>102</v>
      </c>
      <c r="D11" s="41"/>
    </row>
    <row r="14" spans="1:10">
      <c r="H14" s="44"/>
      <c r="I14" s="54"/>
      <c r="J14" s="54"/>
    </row>
  </sheetData>
  <mergeCells count="2">
    <mergeCell ref="A1:D1"/>
    <mergeCell ref="I14:J14"/>
  </mergeCells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0" sqref="D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thong tin GV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2012-05-03T13:17:02Z</dcterms:modified>
</cp:coreProperties>
</file>