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lan" sheetId="2" r:id="rId1"/>
    <sheet name="Convension" sheetId="3" r:id="rId2"/>
  </sheets>
  <definedNames>
    <definedName name="_xlnm._FilterDatabase" localSheetId="0" hidden="1">Plan!$A$8:$BQ$65</definedName>
  </definedNames>
  <calcPr calcId="124519"/>
</workbook>
</file>

<file path=xl/calcChain.xml><?xml version="1.0" encoding="utf-8"?>
<calcChain xmlns="http://schemas.openxmlformats.org/spreadsheetml/2006/main">
  <c r="G40" i="2"/>
  <c r="G2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1"/>
  <c r="F22"/>
  <c r="G22"/>
  <c r="F27"/>
  <c r="G27"/>
  <c r="F30"/>
  <c r="G30"/>
  <c r="F37"/>
  <c r="G37"/>
  <c r="F38"/>
  <c r="G38"/>
  <c r="F39"/>
  <c r="G39"/>
  <c r="F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6"/>
  <c r="G56"/>
  <c r="F57"/>
  <c r="G57"/>
  <c r="F61"/>
  <c r="G61"/>
  <c r="G10"/>
  <c r="F10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D3"/>
  <c r="D4"/>
  <c r="D5"/>
  <c r="D6"/>
  <c r="D2"/>
  <c r="AG8" l="1"/>
  <c r="AG65" s="1"/>
  <c r="K65"/>
  <c r="L65"/>
  <c r="M65"/>
  <c r="N65"/>
  <c r="G32" s="1"/>
  <c r="O65"/>
  <c r="P65"/>
  <c r="Q65"/>
  <c r="G33" s="1"/>
  <c r="R65"/>
  <c r="S65"/>
  <c r="T65"/>
  <c r="U65"/>
  <c r="F35" s="1"/>
  <c r="V65"/>
  <c r="G35" s="1"/>
  <c r="W65"/>
  <c r="X65"/>
  <c r="Y65"/>
  <c r="Z65"/>
  <c r="AA65"/>
  <c r="AB65"/>
  <c r="AC65"/>
  <c r="AD65"/>
  <c r="G28" s="1"/>
  <c r="AE65"/>
  <c r="AF65"/>
  <c r="J65"/>
  <c r="F24" l="1"/>
  <c r="F23"/>
  <c r="F29"/>
  <c r="G23"/>
  <c r="G25"/>
  <c r="G29"/>
  <c r="F25"/>
  <c r="F33"/>
  <c r="G24"/>
  <c r="F28"/>
  <c r="F55"/>
  <c r="F32"/>
  <c r="F31"/>
  <c r="G31"/>
  <c r="AH8"/>
  <c r="AI8" s="1"/>
  <c r="AJ8" l="1"/>
  <c r="AI65"/>
  <c r="AH65"/>
  <c r="AK8" l="1"/>
  <c r="AJ65"/>
  <c r="AL8" l="1"/>
  <c r="AK65"/>
  <c r="AM8" l="1"/>
  <c r="AL65"/>
  <c r="AN8" l="1"/>
  <c r="AM65"/>
  <c r="G55" s="1"/>
  <c r="AO8" l="1"/>
  <c r="AN65"/>
  <c r="AP8" l="1"/>
  <c r="AO65"/>
  <c r="AQ8" l="1"/>
  <c r="AP65"/>
  <c r="F36" s="1"/>
  <c r="AR8" l="1"/>
  <c r="AQ65"/>
  <c r="F26" l="1"/>
  <c r="F59"/>
  <c r="AS8"/>
  <c r="AR65"/>
  <c r="G26" s="1"/>
  <c r="AT8" l="1"/>
  <c r="AS65"/>
  <c r="AU8" l="1"/>
  <c r="AT65"/>
  <c r="G36" s="1"/>
  <c r="AV8" l="1"/>
  <c r="AU65"/>
  <c r="AW8" l="1"/>
  <c r="AV65"/>
  <c r="AX8" l="1"/>
  <c r="AW65"/>
  <c r="AY8" l="1"/>
  <c r="AX65"/>
  <c r="G59" s="1"/>
  <c r="AZ8" l="1"/>
  <c r="AY65"/>
  <c r="G58" l="1"/>
  <c r="F58"/>
  <c r="F60"/>
  <c r="BA8"/>
  <c r="AZ65"/>
  <c r="BB8" l="1"/>
  <c r="BA65"/>
  <c r="BC8" l="1"/>
  <c r="BB65"/>
  <c r="BD8" l="1"/>
  <c r="BC65"/>
  <c r="BE8" l="1"/>
  <c r="BD65"/>
  <c r="F34" s="1"/>
  <c r="BF8" l="1"/>
  <c r="BE65"/>
  <c r="G60" s="1"/>
  <c r="BG8" l="1"/>
  <c r="BF65"/>
  <c r="G34" s="1"/>
  <c r="BH8" l="1"/>
  <c r="BG65"/>
  <c r="F21" s="1"/>
  <c r="BI8" l="1"/>
  <c r="BH65"/>
  <c r="BJ8" l="1"/>
  <c r="BI65"/>
  <c r="BK8" l="1"/>
  <c r="BJ65"/>
  <c r="BL8" l="1"/>
  <c r="BK65"/>
  <c r="BM8" l="1"/>
  <c r="BL65"/>
  <c r="BN8" l="1"/>
  <c r="BM65"/>
  <c r="BO8" l="1"/>
  <c r="BN65"/>
  <c r="BP8" l="1"/>
  <c r="BO65"/>
  <c r="BQ8" l="1"/>
  <c r="BQ65" s="1"/>
  <c r="BP65"/>
</calcChain>
</file>

<file path=xl/sharedStrings.xml><?xml version="1.0" encoding="utf-8"?>
<sst xmlns="http://schemas.openxmlformats.org/spreadsheetml/2006/main" count="271" uniqueCount="102">
  <si>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</si>
  <si>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</si>
  <si>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</si>
  <si>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</si>
  <si>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</si>
  <si>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</si>
  <si>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</si>
  <si>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</si>
  <si>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</si>
  <si>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</si>
  <si>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</si>
  <si>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</si>
  <si>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</si>
  <si>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</si>
  <si>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</si>
  <si>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</si>
  <si>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</si>
  <si>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</si>
  <si>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</si>
  <si>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</si>
  <si>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</si>
  <si>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</si>
  <si>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</si>
  <si>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</si>
  <si>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</si>
  <si>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</si>
  <si>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</si>
  <si>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</si>
  <si>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</si>
  <si>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</si>
  <si>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</si>
  <si>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</si>
  <si>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</si>
  <si>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</si>
  <si>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Lập trình các chức năng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</si>
  <si>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</si>
  <si>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</si>
  <si>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</si>
  <si>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</si>
  <si>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</si>
  <si>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</si>
  <si>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</si>
  <si>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</si>
  <si>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</si>
  <si>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</si>
  <si>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</si>
  <si>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</si>
  <si>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</si>
  <si>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</si>
  <si>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</si>
  <si>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</si>
  <si>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</si>
  <si>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</si>
  <si>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</si>
  <si>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</si>
  <si>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</si>
  <si>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</si>
  <si>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</si>
  <si>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</si>
  <si>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</si>
  <si>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</si>
  <si>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</si>
  <si>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</si>
  <si>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</si>
  <si>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</si>
  <si>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</si>
  <si>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</si>
  <si>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</si>
  <si>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</si>
  <si>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</si>
  <si>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</si>
  <si>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</si>
  <si>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</si>
  <si>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</si>
  <si>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</si>
  <si>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</si>
  <si>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</si>
  <si>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</si>
  <si>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</si>
  <si>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</si>
  <si>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</si>
  <si>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</si>
  <si>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Demo chương trình lần 1</t>
  </si>
  <si>
    <t>Demo chương trình lần 2</t>
  </si>
  <si>
    <t>Xây dựng chức năng</t>
  </si>
  <si>
    <t>- Giao diện trang chủ</t>
  </si>
  <si>
    <t>- Tham số luyện mạng</t>
  </si>
  <si>
    <t>- Truy vấn kết quả</t>
  </si>
  <si>
    <t>- Hỗ trợ xử lý thô</t>
  </si>
  <si>
    <t>- Selection</t>
  </si>
  <si>
    <t>-Preprocessing</t>
  </si>
  <si>
    <t>- Transformation</t>
  </si>
  <si>
    <t>-DataMining</t>
  </si>
  <si>
    <t>- Pattern</t>
  </si>
  <si>
    <t xml:space="preserve">          - Hiển thị (dữ liệu dạng Catalog,…)</t>
  </si>
  <si>
    <t xml:space="preserve">          - Chuẩn hóa dạng -1-&gt;1</t>
  </si>
  <si>
    <t>Giao diện</t>
  </si>
  <si>
    <t>Module chương trình</t>
  </si>
  <si>
    <t>- Hiển thị dữ liệu từ file text, csv</t>
  </si>
  <si>
    <t>- Làm sạch dữ liệu, khử nhiễu</t>
  </si>
  <si>
    <t xml:space="preserve">          - Rời rạc hóa dữ liệu</t>
  </si>
  <si>
    <t xml:space="preserve">- 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</si>
</sst>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0" fillId="3" borderId="1" xfId="0" quotePrefix="1" applyFill="1" applyBorder="1"/>
    <xf numFmtId="0" fontId="6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BQ65"/>
  <sheetViews>
    <sheetView tabSelected="1" workbookViewId="0">
      <pane xSplit="7" ySplit="8" topLeftCell="H9" activePane="bottomRight" state="frozen"/>
      <selection pane="topRight" activeCell="G1" sqref="G1"/>
      <selection pane="bottomLeft" activeCell="A7" sqref="A7"/>
      <selection pane="bottomRight" activeCell="A10" sqref="A10:A65"/>
    </sheetView>
  </sheetViews>
  <sheetFormatPr defaultRowHeight="15"/>
  <cols>
    <col min="1" max="1" width="4.28515625" customWidth="1"/>
    <col min="3" max="3" width="50" style="29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24.5703125" bestFit="1" customWidth="1"/>
    <col min="10" max="37" width="5.7109375" customWidth="1"/>
    <col min="38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4" t="s">
        <v>16</v>
      </c>
      <c r="D1" s="17" t="s">
        <v>17</v>
      </c>
      <c r="E1" s="11"/>
      <c r="F1" s="11"/>
    </row>
    <row r="2" spans="1:69" ht="18.75">
      <c r="C2" s="24" t="s">
        <v>6</v>
      </c>
      <c r="D2" s="17">
        <f>SUMIF($D$9:$D$61,C2,$E$9:$E$61)</f>
        <v>0</v>
      </c>
      <c r="E2" s="11" t="s">
        <v>67</v>
      </c>
      <c r="F2" s="11"/>
      <c r="G2" s="2" t="s">
        <v>20</v>
      </c>
      <c r="I2" s="19">
        <f>60*(2/3)</f>
        <v>40</v>
      </c>
      <c r="K2" s="36" t="s">
        <v>22</v>
      </c>
      <c r="L2" s="36"/>
      <c r="M2" s="36"/>
      <c r="N2" s="36"/>
      <c r="O2" s="36"/>
      <c r="P2" s="36"/>
      <c r="Q2" s="36"/>
    </row>
    <row r="3" spans="1:69">
      <c r="C3" s="24" t="s">
        <v>18</v>
      </c>
      <c r="D3" s="17">
        <f>SUMIF($D$9:$D$61,#REF!,$E$9:$E$61)</f>
        <v>0</v>
      </c>
      <c r="E3" s="11" t="s">
        <v>68</v>
      </c>
      <c r="F3" s="11"/>
      <c r="G3" s="2" t="s">
        <v>21</v>
      </c>
    </row>
    <row r="4" spans="1:69">
      <c r="C4" s="24" t="s">
        <v>19</v>
      </c>
      <c r="D4" s="17">
        <f>SUMIF($D$9:$D$61,C3,$E$9:$E$61)</f>
        <v>0</v>
      </c>
      <c r="E4" s="11" t="s">
        <v>69</v>
      </c>
      <c r="F4" s="11"/>
    </row>
    <row r="5" spans="1:69">
      <c r="C5" s="24"/>
      <c r="D5" s="17">
        <f>SUMIF($D$9:$D$61,C5,$E$9:$E$61)</f>
        <v>0</v>
      </c>
      <c r="E5" s="11"/>
      <c r="F5" s="11"/>
    </row>
    <row r="6" spans="1:69">
      <c r="C6" s="24"/>
      <c r="D6" s="17">
        <f>SUMIF($D$9:$D$61,C6,$E$9:$E$61)</f>
        <v>0</v>
      </c>
      <c r="E6" s="11"/>
      <c r="F6" s="11"/>
    </row>
    <row r="7" spans="1:69">
      <c r="C7" s="25"/>
      <c r="D7" s="11"/>
      <c r="E7" s="11"/>
      <c r="F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66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6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 hidden="1">
      <c r="A10">
        <v>1</v>
      </c>
      <c r="B10" s="3"/>
      <c r="C10" s="3" t="s">
        <v>8</v>
      </c>
      <c r="D10" s="3" t="s">
        <v>6</v>
      </c>
      <c r="E10" s="3"/>
      <c r="F10" s="4">
        <f>IFERROR( HLOOKUP("BE",J10:BQ$65,$A$65-$A10+1,FALSE),0)+ IFERROR( HLOOKUP("B",J10:BQ$65,$A$65-$A10+1,FALSE),0)</f>
        <v>40780</v>
      </c>
      <c r="G10" s="4">
        <f>IFERROR( HLOOKUP("BE",J10:BQ$65,$A$65-$A10+1,FALSE),0)+ IFERROR( HLOOKUP("E",J10:BQ$65,$A$65-$A10+1,FALSE),0)</f>
        <v>40780</v>
      </c>
      <c r="H10" s="4" t="s">
        <v>69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>
      <c r="A11">
        <v>2</v>
      </c>
      <c r="B11" s="3"/>
      <c r="C11" s="27" t="s">
        <v>23</v>
      </c>
      <c r="D11" s="3" t="s">
        <v>18</v>
      </c>
      <c r="E11" s="3"/>
      <c r="F11" s="4">
        <f>IFERROR( HLOOKUP("BE",J11:BQ$65,$A$65-$A11+1,FALSE),0)+ IFERROR( HLOOKUP("B",J11:BQ$65,$A$65-$A11+1,FALSE),0)</f>
        <v>40780</v>
      </c>
      <c r="G11" s="4">
        <f>IFERROR( HLOOKUP("BE",J11:BQ$65,$A$65-$A11+1,FALSE),0)+ IFERROR( HLOOKUP("E",J11:BQ$65,$A$65-$A11+1,FALSE),0)</f>
        <v>40780</v>
      </c>
      <c r="H11" s="4" t="s">
        <v>69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6" t="s">
        <v>9</v>
      </c>
      <c r="D12" s="6"/>
      <c r="E12" s="6"/>
      <c r="F12" s="6">
        <f>IFERROR( HLOOKUP("BE",J12:BQ$65,$A$65-$A12+1,FALSE),0)+ IFERROR( HLOOKUP("B",J12:BQ$65,$A$65-$A12+1,FALSE),0)</f>
        <v>0</v>
      </c>
      <c r="G12" s="6">
        <f>IFERROR( HLOOKUP("BE",J12:BQ$65,$A$65-$A12+1,FALSE),0)+ IFERROR( HLOOKUP("E",J12:BQ$65,$A$65-$A12+1,FALSE),0)</f>
        <v>0</v>
      </c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 hidden="1">
      <c r="A13">
        <v>4</v>
      </c>
      <c r="B13" s="12"/>
      <c r="C13" s="12" t="s">
        <v>44</v>
      </c>
      <c r="D13" s="3" t="s">
        <v>6</v>
      </c>
      <c r="E13" s="12"/>
      <c r="F13" s="13">
        <f>IFERROR( HLOOKUP("BE",J13:BQ$65,$A$65-$A13+1,FALSE),0)+ IFERROR( HLOOKUP("B",J13:BQ$65,$A$65-$A13+1,FALSE),0)</f>
        <v>40780</v>
      </c>
      <c r="G13" s="13">
        <f>IFERROR( HLOOKUP("BE",J13:BQ$65,$A$65-$A13+1,FALSE),0)+ IFERROR( HLOOKUP("E",J13:BQ$65,$A$65-$A13+1,FALSE),0)</f>
        <v>40780</v>
      </c>
      <c r="H13" s="4" t="s">
        <v>69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6" t="s">
        <v>54</v>
      </c>
      <c r="D14" s="6"/>
      <c r="E14" s="6"/>
      <c r="F14" s="6">
        <f>IFERROR( HLOOKUP("BE",J14:BQ$65,$A$65-$A14+1,FALSE),0)+ IFERROR( HLOOKUP("B",J14:BQ$65,$A$65-$A14+1,FALSE),0)</f>
        <v>0</v>
      </c>
      <c r="G14" s="6">
        <f>IFERROR( HLOOKUP("BE",J14:BQ$65,$A$65-$A14+1,FALSE),0)+ IFERROR( HLOOKUP("E",J14:BQ$65,$A$65-$A14+1,FALSE),0)</f>
        <v>0</v>
      </c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customHeight="1">
      <c r="A15">
        <v>6</v>
      </c>
      <c r="B15" s="3">
        <v>1</v>
      </c>
      <c r="C15" s="28" t="s">
        <v>36</v>
      </c>
      <c r="D15" s="3" t="s">
        <v>18</v>
      </c>
      <c r="E15" s="3"/>
      <c r="F15" s="4">
        <f>IFERROR( HLOOKUP("BE",J15:BQ$65,$A$65-$A15+1,FALSE),0)+ IFERROR( HLOOKUP("B",J15:BQ$65,$A$65-$A15+1,FALSE),0)</f>
        <v>40780</v>
      </c>
      <c r="G15" s="4">
        <f>IFERROR( HLOOKUP("BE",J15:BQ$65,$A$65-$A15+1,FALSE),0)+ IFERROR( HLOOKUP("E",J15:BQ$65,$A$65-$A15+1,FALSE),0)</f>
        <v>40787</v>
      </c>
      <c r="H15" s="4" t="s">
        <v>69</v>
      </c>
      <c r="I15" s="3" t="s">
        <v>56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>
      <c r="A16">
        <v>7</v>
      </c>
      <c r="B16" s="3">
        <v>2</v>
      </c>
      <c r="C16" s="28" t="s">
        <v>70</v>
      </c>
      <c r="D16" s="3" t="s">
        <v>18</v>
      </c>
      <c r="E16" s="3"/>
      <c r="F16" s="4">
        <f>IFERROR( HLOOKUP("BE",J16:BQ$65,$A$65-$A16+1,FALSE),0)+ IFERROR( HLOOKUP("B",J16:BQ$65,$A$65-$A16+1,FALSE),0)</f>
        <v>40815</v>
      </c>
      <c r="G16" s="4">
        <f>IFERROR( HLOOKUP("BE",J16:BQ$65,$A$65-$A16+1,FALSE),0)+ IFERROR( HLOOKUP("E",J16:BQ$65,$A$65-$A16+1,FALSE),0)</f>
        <v>40819</v>
      </c>
      <c r="H16" s="4" t="s">
        <v>68</v>
      </c>
      <c r="I16" s="3" t="s">
        <v>71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/>
      <c r="AR16" s="1"/>
      <c r="AS16" s="1" t="s">
        <v>11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>
      <c r="A17">
        <v>8</v>
      </c>
      <c r="B17" s="3">
        <v>3</v>
      </c>
      <c r="C17" s="27" t="s">
        <v>28</v>
      </c>
      <c r="D17" s="3" t="s">
        <v>18</v>
      </c>
      <c r="E17" s="3"/>
      <c r="F17" s="4">
        <f>IFERROR( HLOOKUP("BE",J17:BQ$65,$A$65-$A17+1,FALSE),0)+ IFERROR( HLOOKUP("B",J17:BQ$65,$A$65-$A17+1,FALSE),0)</f>
        <v>40812</v>
      </c>
      <c r="G17" s="4">
        <f>IFERROR( HLOOKUP("BE",J17:BQ$65,$A$65-$A17+1,FALSE),0)+ IFERROR( HLOOKUP("E",J17:BQ$65,$A$65-$A17+1,FALSE),0)</f>
        <v>40812</v>
      </c>
      <c r="H17" s="4" t="s">
        <v>67</v>
      </c>
      <c r="I17" s="3" t="s">
        <v>72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>
      <c r="A18">
        <v>9</v>
      </c>
      <c r="B18" s="3">
        <v>4</v>
      </c>
      <c r="C18" s="28" t="s">
        <v>24</v>
      </c>
      <c r="D18" s="3" t="s">
        <v>18</v>
      </c>
      <c r="E18" s="3"/>
      <c r="F18" s="4">
        <f>IFERROR( HLOOKUP("BE",J18:BQ$65,$A$65-$A18+1,FALSE),0)+ IFERROR( HLOOKUP("B",J18:BQ$65,$A$65-$A18+1,FALSE),0)</f>
        <v>40820</v>
      </c>
      <c r="G18" s="4">
        <f>IFERROR( HLOOKUP("BE",J18:BQ$65,$A$65-$A18+1,FALSE),0)+ IFERROR( HLOOKUP("E",J18:BQ$65,$A$65-$A18+1,FALSE),0)</f>
        <v>40820</v>
      </c>
      <c r="H18" s="4" t="s">
        <v>67</v>
      </c>
      <c r="I18" s="3" t="s">
        <v>73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>
      <c r="A19">
        <v>10</v>
      </c>
      <c r="B19" s="3">
        <v>5</v>
      </c>
      <c r="C19" s="28" t="s">
        <v>25</v>
      </c>
      <c r="D19" s="3" t="s">
        <v>18</v>
      </c>
      <c r="E19" s="3"/>
      <c r="F19" s="4">
        <f>IFERROR( HLOOKUP("BE",J19:BQ$65,$A$65-$A19+1,FALSE),0)+ IFERROR( HLOOKUP("B",J19:BQ$65,$A$65-$A19+1,FALSE),0)</f>
        <v>40821</v>
      </c>
      <c r="G19" s="4">
        <f>IFERROR( HLOOKUP("BE",J19:BQ$65,$A$65-$A19+1,FALSE),0)+ IFERROR( HLOOKUP("E",J19:BQ$65,$A$65-$A19+1,FALSE),0)</f>
        <v>40823</v>
      </c>
      <c r="H19" s="4" t="s">
        <v>67</v>
      </c>
      <c r="I19" s="3" t="s">
        <v>74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>
      <c r="A20">
        <v>11</v>
      </c>
      <c r="B20" s="3">
        <v>6</v>
      </c>
      <c r="C20" s="28" t="s">
        <v>26</v>
      </c>
      <c r="D20" s="3" t="s">
        <v>18</v>
      </c>
      <c r="E20" s="3"/>
      <c r="F20" s="4">
        <f>IFERROR( HLOOKUP("BE",J20:BQ$65,$A$65-$A20+1,FALSE),0)+ IFERROR( HLOOKUP("B",J20:BQ$65,$A$65-$A20+1,FALSE),0)</f>
        <v>40826</v>
      </c>
      <c r="G20" s="4">
        <f>IFERROR( HLOOKUP("BE",J20:BQ$65,$A$65-$A20+1,FALSE),0)+ IFERROR( HLOOKUP("E",J20:BQ$65,$A$65-$A20+1,FALSE),0)</f>
        <v>40828</v>
      </c>
      <c r="H20" s="4" t="s">
        <v>67</v>
      </c>
      <c r="I20" s="3" t="s">
        <v>74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>
      <c r="A21">
        <v>12</v>
      </c>
      <c r="B21" s="3">
        <v>7</v>
      </c>
      <c r="C21" s="28" t="s">
        <v>27</v>
      </c>
      <c r="D21" s="3" t="s">
        <v>18</v>
      </c>
      <c r="E21" s="3"/>
      <c r="F21" s="4">
        <f>IFERROR( HLOOKUP("BE",J21:BQ$65,$A$65-$A21+1,FALSE),0)+ IFERROR( HLOOKUP("B",J21:BQ$65,$A$65-$A21+1,FALSE),0)</f>
        <v>40829</v>
      </c>
      <c r="G21" s="4">
        <f>IFERROR( HLOOKUP("BE",J21:BQ$65,$A$65-$A21+1,FALSE),0)+ IFERROR( HLOOKUP("E",J21:BQ$65,$A$65-$A21+1,FALSE),0)</f>
        <v>40833</v>
      </c>
      <c r="H21" s="4" t="s">
        <v>67</v>
      </c>
      <c r="I21" s="3" t="s">
        <v>74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 s="7" customFormat="1">
      <c r="A22">
        <v>13</v>
      </c>
      <c r="B22" s="3">
        <v>9</v>
      </c>
      <c r="C22" s="26" t="s">
        <v>55</v>
      </c>
      <c r="D22" s="6"/>
      <c r="E22" s="6"/>
      <c r="F22" s="6">
        <f>IFERROR( HLOOKUP("BE",J22:BQ$65,$A$65-$A22+1,FALSE),0)+ IFERROR( HLOOKUP("B",J22:BQ$65,$A$65-$A22+1,FALSE),0)</f>
        <v>0</v>
      </c>
      <c r="G22" s="6">
        <f>IFERROR( HLOOKUP("BE",J22:BQ$65,$A$65-$A22+1,FALSE),0)+ IFERROR( HLOOKUP("E",J22:BQ$65,$A$65-$A22+1,FALSE),0)</f>
        <v>0</v>
      </c>
      <c r="H22" s="6"/>
      <c r="I22" s="6"/>
      <c r="J22" s="6"/>
      <c r="K22" s="6"/>
      <c r="L22" s="21"/>
      <c r="M22" s="21"/>
      <c r="N22" s="6"/>
      <c r="O22" s="6"/>
      <c r="P22" s="6"/>
      <c r="Q22" s="6"/>
      <c r="R22" s="21"/>
      <c r="S22" s="21"/>
      <c r="T22" s="21"/>
      <c r="U22" s="6"/>
      <c r="V22" s="6"/>
      <c r="W22" s="6"/>
      <c r="X22" s="6"/>
      <c r="Y22" s="6"/>
      <c r="Z22" s="21"/>
      <c r="AA22" s="21"/>
      <c r="AB22" s="6"/>
      <c r="AC22" s="6"/>
      <c r="AD22" s="6"/>
      <c r="AE22" s="6"/>
      <c r="AF22" s="6"/>
      <c r="AG22" s="21"/>
      <c r="AH22" s="21"/>
      <c r="AI22" s="6"/>
      <c r="AJ22" s="6"/>
      <c r="AK22" s="6"/>
      <c r="AL22" s="6"/>
      <c r="AM22" s="6"/>
      <c r="AN22" s="21"/>
      <c r="AO22" s="21"/>
      <c r="AP22" s="6"/>
      <c r="AQ22" s="6"/>
      <c r="AR22" s="6"/>
      <c r="AS22" s="6"/>
      <c r="AT22" s="6"/>
      <c r="AU22" s="17"/>
      <c r="AV22" s="17"/>
      <c r="AW22" s="6"/>
      <c r="AX22" s="6"/>
      <c r="AY22" s="6"/>
      <c r="AZ22" s="6"/>
      <c r="BA22" s="6"/>
      <c r="BB22" s="17"/>
      <c r="BC22" s="17"/>
      <c r="BD22" s="6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>
      <c r="A23">
        <v>14</v>
      </c>
      <c r="B23" s="3">
        <v>10</v>
      </c>
      <c r="C23" s="27" t="s">
        <v>29</v>
      </c>
      <c r="D23" s="3" t="s">
        <v>18</v>
      </c>
      <c r="E23" s="3"/>
      <c r="F23" s="4">
        <f>IFERROR( HLOOKUP("BE",J23:BQ$65,$A$65-$A23+1,FALSE),0)+ IFERROR( HLOOKUP("B",J23:BQ$65,$A$65-$A23+1,FALSE),0)</f>
        <v>40780</v>
      </c>
      <c r="G23" s="4">
        <f>IFERROR( HLOOKUP("BE",J23:BQ$65,$A$65-$A23+1,FALSE),0)+ IFERROR( HLOOKUP("E",J23:BQ$65,$A$65-$A23+1,FALSE),0)</f>
        <v>40780</v>
      </c>
      <c r="H23" s="4" t="s">
        <v>69</v>
      </c>
      <c r="I23" s="3" t="s">
        <v>61</v>
      </c>
      <c r="J23" s="1" t="s">
        <v>14</v>
      </c>
      <c r="K23" s="1"/>
      <c r="L23" s="17"/>
      <c r="M23" s="17"/>
      <c r="N23" s="1"/>
      <c r="O23" s="1"/>
      <c r="P23" s="1"/>
      <c r="Q23" s="1"/>
      <c r="R23" s="17"/>
      <c r="S23" s="17"/>
      <c r="T23" s="17"/>
      <c r="U23" s="1"/>
      <c r="V23" s="1"/>
      <c r="W23" s="1"/>
      <c r="X23" s="1"/>
      <c r="Y23" s="1"/>
      <c r="Z23" s="17"/>
      <c r="AA23" s="17"/>
      <c r="AB23" s="1"/>
      <c r="AC23" s="1"/>
      <c r="AD23" s="1"/>
      <c r="AE23" s="1"/>
      <c r="AF23" s="1"/>
      <c r="AG23" s="17"/>
      <c r="AH23" s="17"/>
      <c r="AI23" s="1"/>
      <c r="AJ23" s="1"/>
      <c r="AK23" s="1"/>
      <c r="AL23" s="1"/>
      <c r="AM23" s="1"/>
      <c r="AN23" s="17"/>
      <c r="AO23" s="17"/>
      <c r="AP23" s="1"/>
      <c r="AQ23" s="1"/>
      <c r="AR23" s="1"/>
      <c r="AS23" s="1"/>
      <c r="AT23" s="1"/>
      <c r="AU23" s="17"/>
      <c r="AV23" s="17"/>
      <c r="AW23" s="1"/>
      <c r="AX23" s="1"/>
      <c r="AY23" s="1"/>
      <c r="AZ23" s="1"/>
      <c r="BA23" s="1"/>
      <c r="BB23" s="17"/>
      <c r="BC23" s="17"/>
      <c r="BD23" s="1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 ht="30">
      <c r="A24">
        <v>15</v>
      </c>
      <c r="B24" s="3">
        <v>11</v>
      </c>
      <c r="C24" s="27" t="s">
        <v>39</v>
      </c>
      <c r="D24" s="3" t="s">
        <v>18</v>
      </c>
      <c r="E24" s="3"/>
      <c r="F24" s="4">
        <f>IFERROR( HLOOKUP("BE",J24:BQ$65,$A$65-$A24+1,FALSE),0)+ IFERROR( HLOOKUP("B",J24:BQ$65,$A$65-$A24+1,FALSE),0)</f>
        <v>40780</v>
      </c>
      <c r="G24" s="4">
        <f>IFERROR( HLOOKUP("BE",J24:BQ$65,$A$65-$A24+1,FALSE),0)+ IFERROR( HLOOKUP("E",J24:BQ$65,$A$65-$A24+1,FALSE),0)</f>
        <v>40780</v>
      </c>
      <c r="H24" s="4" t="s">
        <v>69</v>
      </c>
      <c r="I24" s="3" t="s">
        <v>78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>
      <c r="A25">
        <v>16</v>
      </c>
      <c r="B25" s="3">
        <v>12</v>
      </c>
      <c r="C25" s="27" t="s">
        <v>30</v>
      </c>
      <c r="D25" s="3" t="s">
        <v>18</v>
      </c>
      <c r="E25" s="3"/>
      <c r="F25" s="4">
        <f>IFERROR( HLOOKUP("BE",J25:BQ$65,$A$65-$A25+1,FALSE),0)+ IFERROR( HLOOKUP("B",J25:BQ$65,$A$65-$A25+1,FALSE),0)</f>
        <v>40780</v>
      </c>
      <c r="G25" s="4">
        <f>IFERROR( HLOOKUP("BE",J25:BQ$65,$A$65-$A25+1,FALSE),0)+ IFERROR( HLOOKUP("E",J25:BQ$65,$A$65-$A25+1,FALSE),0)</f>
        <v>40780</v>
      </c>
      <c r="H25" s="4" t="s">
        <v>69</v>
      </c>
      <c r="I25" s="3" t="s">
        <v>61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 ht="30">
      <c r="A26">
        <v>17</v>
      </c>
      <c r="B26" s="3">
        <v>13</v>
      </c>
      <c r="C26" s="27" t="s">
        <v>40</v>
      </c>
      <c r="D26" s="3" t="s">
        <v>18</v>
      </c>
      <c r="E26" s="3"/>
      <c r="F26" s="4">
        <f>IFERROR( HLOOKUP("BE",J26:BQ$65,$A$65-$A26+1,FALSE),0)+ IFERROR( HLOOKUP("B",J26:BQ$65,$A$65-$A26+1,FALSE),0)</f>
        <v>40813</v>
      </c>
      <c r="G26" s="4">
        <f>IFERROR( HLOOKUP("BE",J26:BQ$65,$A$65-$A26+1,FALSE),0)+ IFERROR( HLOOKUP("E",J26:BQ$65,$A$65-$A26+1,FALSE),0)</f>
        <v>40814</v>
      </c>
      <c r="H26" s="4" t="s">
        <v>68</v>
      </c>
      <c r="I26" s="3" t="s">
        <v>75</v>
      </c>
      <c r="J26" s="1"/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 t="s">
        <v>11</v>
      </c>
      <c r="AR26" s="1" t="s">
        <v>12</v>
      </c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>
      <c r="A27">
        <v>18</v>
      </c>
      <c r="B27" s="3">
        <v>14</v>
      </c>
      <c r="C27" s="27" t="s">
        <v>31</v>
      </c>
      <c r="D27" s="3" t="s">
        <v>18</v>
      </c>
      <c r="E27" s="3"/>
      <c r="F27" s="4">
        <f>IFERROR( HLOOKUP("BE",J27:BQ$65,$A$65-$A27+1,FALSE),0)+ IFERROR( HLOOKUP("B",J27:BQ$65,$A$65-$A27+1,FALSE),0)</f>
        <v>0</v>
      </c>
      <c r="G27" s="4">
        <f>IFERROR( HLOOKUP("BE",J27:BQ$65,$A$65-$A27+1,FALSE),0)+ IFERROR( HLOOKUP("E",J27:BQ$65,$A$65-$A27+1,FALSE),0)</f>
        <v>0</v>
      </c>
      <c r="H27" s="4" t="s">
        <v>67</v>
      </c>
      <c r="I27" s="3" t="s">
        <v>61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/>
      <c r="AR27" s="1"/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 ht="30">
      <c r="A28">
        <v>19</v>
      </c>
      <c r="B28" s="3">
        <v>15</v>
      </c>
      <c r="C28" s="27" t="s">
        <v>41</v>
      </c>
      <c r="D28" s="3" t="s">
        <v>18</v>
      </c>
      <c r="E28" s="3"/>
      <c r="F28" s="4">
        <f>IFERROR( HLOOKUP("BE",J28:BQ$65,$A$65-$A28+1,FALSE),0)+ IFERROR( HLOOKUP("B",J28:BQ$65,$A$65-$A28+1,FALSE),0)</f>
        <v>40795</v>
      </c>
      <c r="G28" s="4">
        <f>IFERROR( HLOOKUP("BE",J28:BQ$65,$A$65-$A28+1,FALSE),0)+ IFERROR( HLOOKUP("E",J28:BQ$65,$A$65-$A28+1,FALSE),0)</f>
        <v>40800</v>
      </c>
      <c r="H28" s="4" t="s">
        <v>67</v>
      </c>
      <c r="I28" s="3" t="s">
        <v>75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 t="s">
        <v>11</v>
      </c>
      <c r="Z28" s="17"/>
      <c r="AA28" s="17"/>
      <c r="AB28" s="1" t="s">
        <v>13</v>
      </c>
      <c r="AC28" s="1" t="s">
        <v>13</v>
      </c>
      <c r="AD28" s="1" t="s">
        <v>12</v>
      </c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>
      <c r="A29">
        <v>20</v>
      </c>
      <c r="B29" s="3">
        <v>16</v>
      </c>
      <c r="C29" s="27" t="s">
        <v>32</v>
      </c>
      <c r="D29" s="3" t="s">
        <v>18</v>
      </c>
      <c r="E29" s="3"/>
      <c r="F29" s="4">
        <f>IFERROR( HLOOKUP("BE",J29:BQ$65,$A$65-$A29+1,FALSE),0)+ IFERROR( HLOOKUP("B",J29:BQ$65,$A$65-$A29+1,FALSE),0)</f>
        <v>40780</v>
      </c>
      <c r="G29" s="4">
        <f>IFERROR( HLOOKUP("BE",J29:BQ$65,$A$65-$A29+1,FALSE),0)+ IFERROR( HLOOKUP("E",J29:BQ$65,$A$65-$A29+1,FALSE),0)</f>
        <v>40780</v>
      </c>
      <c r="H29" s="4" t="s">
        <v>69</v>
      </c>
      <c r="I29" s="3" t="s">
        <v>79</v>
      </c>
      <c r="J29" s="1" t="s">
        <v>14</v>
      </c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/>
      <c r="Z29" s="17"/>
      <c r="AA29" s="17"/>
      <c r="AB29" s="1"/>
      <c r="AC29" s="1"/>
      <c r="AD29" s="1"/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>
      <c r="A30">
        <v>21</v>
      </c>
      <c r="B30" s="3">
        <v>17</v>
      </c>
      <c r="C30" s="27" t="s">
        <v>62</v>
      </c>
      <c r="D30" s="3" t="s">
        <v>18</v>
      </c>
      <c r="E30" s="3"/>
      <c r="F30" s="4">
        <f>IFERROR( HLOOKUP("BE",J30:BQ$65,$A$65-$A30+1,FALSE),0)+ IFERROR( HLOOKUP("B",J30:BQ$65,$A$65-$A30+1,FALSE),0)</f>
        <v>0</v>
      </c>
      <c r="G30" s="4">
        <f>IFERROR( HLOOKUP("BE",J30:BQ$65,$A$65-$A30+1,FALSE),0)+ IFERROR( HLOOKUP("E",J30:BQ$65,$A$65-$A30+1,FALSE),0)</f>
        <v>0</v>
      </c>
      <c r="H30" s="4"/>
      <c r="I30" s="3"/>
      <c r="J30" s="1"/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>
      <c r="A31">
        <v>22</v>
      </c>
      <c r="B31" s="3"/>
      <c r="C31" s="27" t="s">
        <v>63</v>
      </c>
      <c r="D31" s="3" t="s">
        <v>18</v>
      </c>
      <c r="E31" s="3"/>
      <c r="F31" s="4">
        <f>IFERROR( HLOOKUP("BE",J31:BQ$65,$A$65-$A31+1,FALSE),0)+ IFERROR( HLOOKUP("B",J31:BQ$65,$A$65-$A31+1,FALSE),0)</f>
        <v>40781</v>
      </c>
      <c r="G31" s="4">
        <f>IFERROR( HLOOKUP("BE",J31:BQ$65,$A$65-$A31+1,FALSE),0)+ IFERROR( HLOOKUP("E",J31:BQ$65,$A$65-$A31+1,FALSE),0)</f>
        <v>40781</v>
      </c>
      <c r="H31" s="4" t="s">
        <v>69</v>
      </c>
      <c r="I31" s="3" t="s">
        <v>80</v>
      </c>
      <c r="J31" s="1"/>
      <c r="K31" s="1" t="s">
        <v>14</v>
      </c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>
      <c r="A32">
        <v>23</v>
      </c>
      <c r="B32" s="3"/>
      <c r="C32" s="27" t="s">
        <v>64</v>
      </c>
      <c r="D32" s="3" t="s">
        <v>18</v>
      </c>
      <c r="E32" s="3"/>
      <c r="F32" s="4">
        <f>IFERROR( HLOOKUP("BE",J32:BQ$65,$A$65-$A32+1,FALSE),0)+ IFERROR( HLOOKUP("B",J32:BQ$65,$A$65-$A32+1,FALSE),0)</f>
        <v>40781</v>
      </c>
      <c r="G32" s="4">
        <f>IFERROR( HLOOKUP("BE",J32:BQ$65,$A$65-$A32+1,FALSE),0)+ IFERROR( HLOOKUP("E",J32:BQ$65,$A$65-$A32+1,FALSE),0)</f>
        <v>40784</v>
      </c>
      <c r="H32" s="4" t="s">
        <v>69</v>
      </c>
      <c r="I32" s="3" t="s">
        <v>81</v>
      </c>
      <c r="J32" s="1"/>
      <c r="K32" s="1" t="s">
        <v>11</v>
      </c>
      <c r="L32" s="17"/>
      <c r="M32" s="17"/>
      <c r="N32" s="1" t="s">
        <v>12</v>
      </c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 hidden="1">
      <c r="A33">
        <v>24</v>
      </c>
      <c r="B33" s="3">
        <v>17</v>
      </c>
      <c r="C33" s="23" t="s">
        <v>33</v>
      </c>
      <c r="D33" s="3" t="s">
        <v>19</v>
      </c>
      <c r="E33" s="3"/>
      <c r="F33" s="4">
        <f>IFERROR( HLOOKUP("BE",J33:BQ$65,$A$65-$A33+1,FALSE),0)+ IFERROR( HLOOKUP("B",J33:BQ$65,$A$65-$A33+1,FALSE),0)</f>
        <v>40780</v>
      </c>
      <c r="G33" s="4">
        <f>IFERROR( HLOOKUP("BE",J33:BQ$65,$A$65-$A33+1,FALSE),0)+ IFERROR( HLOOKUP("E",J33:BQ$65,$A$65-$A33+1,FALSE),0)</f>
        <v>40787</v>
      </c>
      <c r="H33" s="4" t="s">
        <v>68</v>
      </c>
      <c r="I33" s="3" t="s">
        <v>57</v>
      </c>
      <c r="J33" s="1" t="s">
        <v>11</v>
      </c>
      <c r="K33" s="1" t="s">
        <v>13</v>
      </c>
      <c r="L33" s="17"/>
      <c r="M33" s="17"/>
      <c r="N33" s="1" t="s">
        <v>13</v>
      </c>
      <c r="O33" s="1" t="s">
        <v>13</v>
      </c>
      <c r="P33" s="1" t="s">
        <v>13</v>
      </c>
      <c r="Q33" s="1" t="s">
        <v>12</v>
      </c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>
      <c r="A34">
        <v>25</v>
      </c>
      <c r="B34" s="3">
        <v>18</v>
      </c>
      <c r="C34" s="27" t="s">
        <v>76</v>
      </c>
      <c r="D34" s="3" t="s">
        <v>18</v>
      </c>
      <c r="E34" s="3"/>
      <c r="F34" s="4">
        <f>IFERROR( HLOOKUP("BE",J34:BQ$65,$A$65-$A34+1,FALSE),0)+ IFERROR( HLOOKUP("B",J34:BQ$65,$A$65-$A34+1,FALSE),0)</f>
        <v>40826</v>
      </c>
      <c r="G34" s="4">
        <f>IFERROR( HLOOKUP("BE",J34:BQ$65,$A$65-$A34+1,FALSE),0)+ IFERROR( HLOOKUP("E",J34:BQ$65,$A$65-$A34+1,FALSE),0)</f>
        <v>40828</v>
      </c>
      <c r="H34" s="4" t="s">
        <v>67</v>
      </c>
      <c r="I34" s="3" t="s">
        <v>77</v>
      </c>
      <c r="J34" s="1"/>
      <c r="K34" s="1"/>
      <c r="L34" s="17"/>
      <c r="M34" s="17"/>
      <c r="N34" s="1"/>
      <c r="O34" s="1"/>
      <c r="P34" s="1"/>
      <c r="Q34" s="1"/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 t="s">
        <v>11</v>
      </c>
      <c r="BE34" s="1" t="s">
        <v>13</v>
      </c>
      <c r="BF34" s="1" t="s">
        <v>12</v>
      </c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 hidden="1">
      <c r="A35">
        <v>26</v>
      </c>
      <c r="B35" s="3">
        <v>19</v>
      </c>
      <c r="C35" s="3" t="s">
        <v>84</v>
      </c>
      <c r="D35" s="3" t="s">
        <v>6</v>
      </c>
      <c r="E35" s="3"/>
      <c r="F35" s="4">
        <f>IFERROR( HLOOKUP("BE",J35:BQ$65,$A$65-$A35+1,FALSE),0)+ IFERROR( HLOOKUP("B",J35:BQ$65,$A$65-$A35+1,FALSE),0)</f>
        <v>40791</v>
      </c>
      <c r="G35" s="4">
        <f>IFERROR( HLOOKUP("BE",J35:BQ$65,$A$65-$A35+1,FALSE),0)+ IFERROR( HLOOKUP("E",J35:BQ$65,$A$65-$A35+1,FALSE),0)</f>
        <v>40792</v>
      </c>
      <c r="H35" s="4" t="s">
        <v>67</v>
      </c>
      <c r="I35" s="3" t="s">
        <v>60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 t="s">
        <v>11</v>
      </c>
      <c r="V35" s="1" t="s">
        <v>12</v>
      </c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/>
      <c r="BE35" s="1"/>
      <c r="BF35" s="1"/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 hidden="1">
      <c r="A36">
        <v>27</v>
      </c>
      <c r="B36" s="3"/>
      <c r="C36" s="31" t="s">
        <v>85</v>
      </c>
      <c r="D36" s="3" t="s">
        <v>19</v>
      </c>
      <c r="E36" s="3"/>
      <c r="F36" s="4">
        <f>IFERROR( HLOOKUP("BE",J36:BQ$65,$A$65-$A36+1,FALSE),0)+ IFERROR( HLOOKUP("B",J36:BQ$65,$A$65-$A36+1,FALSE),0)</f>
        <v>40812</v>
      </c>
      <c r="G36" s="4">
        <f>IFERROR( HLOOKUP("BE",J36:BQ$65,$A$65-$A36+1,FALSE),0)+ IFERROR( HLOOKUP("E",J36:BQ$65,$A$65-$A36+1,FALSE),0)</f>
        <v>40816</v>
      </c>
      <c r="H36" s="4" t="s">
        <v>68</v>
      </c>
      <c r="I36" s="3" t="s">
        <v>96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/>
      <c r="V36" s="1"/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 t="s">
        <v>11</v>
      </c>
      <c r="AQ36" s="1" t="s">
        <v>13</v>
      </c>
      <c r="AR36" s="1" t="s">
        <v>13</v>
      </c>
      <c r="AS36" s="1" t="s">
        <v>13</v>
      </c>
      <c r="AT36" s="1" t="s">
        <v>12</v>
      </c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4" t="s">
        <v>89</v>
      </c>
      <c r="D37" s="3"/>
      <c r="E37" s="3"/>
      <c r="F37" s="4">
        <f>IFERROR( HLOOKUP("BE",J37:BQ$65,$A$65-$A37+1,FALSE),0)+ IFERROR( HLOOKUP("B",J37:BQ$65,$A$65-$A37+1,FALSE),0)</f>
        <v>0</v>
      </c>
      <c r="G37" s="4">
        <f>IFERROR( HLOOKUP("BE",J37:BQ$65,$A$65-$A37+1,FALSE),0)+ IFERROR( HLOOKUP("E",J37:BQ$65,$A$65-$A37+1,FALSE),0)</f>
        <v>0</v>
      </c>
      <c r="H37" s="4"/>
      <c r="I37" s="3"/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/>
      <c r="AQ37" s="1"/>
      <c r="AR37" s="1"/>
      <c r="AS37" s="1"/>
      <c r="AT37" s="1"/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1"/>
      <c r="D38" s="3"/>
      <c r="E38" s="3"/>
      <c r="F38" s="4">
        <f>IFERROR( HLOOKUP("BE",J38:BQ$65,$A$65-$A38+1,FALSE),0)+ IFERROR( HLOOKUP("B",J38:BQ$65,$A$65-$A38+1,FALSE),0)</f>
        <v>0</v>
      </c>
      <c r="G38" s="4">
        <f>IFERROR( HLOOKUP("BE",J38:BQ$65,$A$65-$A38+1,FALSE),0)+ IFERROR( HLOOKUP("E",J38:BQ$65,$A$65-$A38+1,FALSE),0)</f>
        <v>0</v>
      </c>
      <c r="H38" s="4"/>
      <c r="I38" s="3"/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A39">
        <v>30</v>
      </c>
      <c r="B39" s="3"/>
      <c r="C39" s="34" t="s">
        <v>90</v>
      </c>
      <c r="D39" s="3"/>
      <c r="E39" s="3"/>
      <c r="F39" s="4">
        <f>IFERROR( HLOOKUP("BE",J39:BQ$65,$A$65-$A39+1,FALSE),0)+ IFERROR( HLOOKUP("B",J39:BQ$65,$A$65-$A39+1,FALSE),0)</f>
        <v>0</v>
      </c>
      <c r="G39" s="4">
        <f>IFERROR( HLOOKUP("BE",J39:BQ$65,$A$65-$A39+1,FALSE),0)+ IFERROR( HLOOKUP("E",J39:BQ$65,$A$65-$A39+1,FALSE),0)</f>
        <v>0</v>
      </c>
      <c r="H39" s="4"/>
      <c r="I39" s="3"/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/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 hidden="1">
      <c r="A40">
        <v>31</v>
      </c>
      <c r="B40" s="3"/>
      <c r="C40" s="31" t="s">
        <v>98</v>
      </c>
      <c r="D40" s="3" t="s">
        <v>19</v>
      </c>
      <c r="E40" s="3"/>
      <c r="F40" s="4">
        <f>IFERROR( HLOOKUP("BE",J40:BQ$65,$A$65-$A40+1,FALSE),0)+ IFERROR( HLOOKUP("B",J40:BQ$65,$A$65-$A40+1,FALSE),0)</f>
        <v>0</v>
      </c>
      <c r="G40" s="4">
        <f>IFERROR( HLOOKUP("BE",J40:BQ$65,$A$65-$A40+1,FALSE),0)+ IFERROR( HLOOKUP("E",J40:BQ$65,$A$65-$A40+1,FALSE),0)</f>
        <v>0</v>
      </c>
      <c r="H40" s="4" t="s">
        <v>68</v>
      </c>
      <c r="I40" s="3" t="s">
        <v>97</v>
      </c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/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 hidden="1">
      <c r="A41">
        <v>32</v>
      </c>
      <c r="B41" s="3"/>
      <c r="C41" s="31" t="s">
        <v>99</v>
      </c>
      <c r="D41" s="3" t="s">
        <v>19</v>
      </c>
      <c r="E41" s="3"/>
      <c r="F41" s="4">
        <f>IFERROR( HLOOKUP("BE",J41:BQ$65,$A$65-$A41+1,FALSE),0)+ IFERROR( HLOOKUP("B",J41:BQ$65,$A$65-$A41+1,FALSE),0)</f>
        <v>0</v>
      </c>
      <c r="G41" s="4">
        <f>IFERROR( HLOOKUP("BE",J41:BQ$65,$A$65-$A41+1,FALSE),0)+ IFERROR( HLOOKUP("E",J41:BQ$65,$A$65-$A41+1,FALSE),0)</f>
        <v>0</v>
      </c>
      <c r="H41" s="4" t="s">
        <v>67</v>
      </c>
      <c r="I41" s="3" t="s">
        <v>97</v>
      </c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/>
      <c r="AU41" s="17"/>
      <c r="AV41" s="17"/>
      <c r="AW41" s="1"/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 hidden="1">
      <c r="A42">
        <v>33</v>
      </c>
      <c r="B42" s="3"/>
      <c r="C42" s="31" t="s">
        <v>88</v>
      </c>
      <c r="D42" s="3" t="s">
        <v>6</v>
      </c>
      <c r="E42" s="3"/>
      <c r="F42" s="4">
        <f>IFERROR( HLOOKUP("BE",J42:BQ$65,$A$65-$A42+1,FALSE),0)+ IFERROR( HLOOKUP("B",J42:BQ$65,$A$65-$A42+1,FALSE),0)</f>
        <v>0</v>
      </c>
      <c r="G42" s="4">
        <f>IFERROR( HLOOKUP("BE",J42:BQ$65,$A$65-$A42+1,FALSE),0)+ IFERROR( HLOOKUP("E",J42:BQ$65,$A$65-$A42+1,FALSE),0)</f>
        <v>0</v>
      </c>
      <c r="H42" s="4" t="s">
        <v>67</v>
      </c>
      <c r="I42" s="3" t="s">
        <v>97</v>
      </c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/>
      <c r="BM42" s="1"/>
      <c r="BN42" s="1"/>
      <c r="BO42" s="1"/>
      <c r="BP42" s="17"/>
      <c r="BQ42" s="17"/>
    </row>
    <row r="43" spans="1:69">
      <c r="A43">
        <v>34</v>
      </c>
      <c r="B43" s="3"/>
      <c r="C43" s="34" t="s">
        <v>91</v>
      </c>
      <c r="D43" s="3"/>
      <c r="E43" s="3"/>
      <c r="F43" s="4">
        <f>IFERROR( HLOOKUP("BE",J43:BQ$65,$A$65-$A43+1,FALSE),0)+ IFERROR( HLOOKUP("B",J43:BQ$65,$A$65-$A43+1,FALSE),0)</f>
        <v>0</v>
      </c>
      <c r="G43" s="4">
        <f>IFERROR( HLOOKUP("BE",J43:BQ$65,$A$65-$A43+1,FALSE),0)+ IFERROR( HLOOKUP("E",J43:BQ$65,$A$65-$A43+1,FALSE),0)</f>
        <v>0</v>
      </c>
      <c r="H43" s="4"/>
      <c r="I43" s="3"/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/>
      <c r="AX43" s="1"/>
      <c r="AY43" s="1"/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 hidden="1">
      <c r="A44">
        <v>35</v>
      </c>
      <c r="B44" s="3"/>
      <c r="C44" s="3" t="s">
        <v>100</v>
      </c>
      <c r="D44" s="3" t="s">
        <v>19</v>
      </c>
      <c r="E44" s="3"/>
      <c r="F44" s="4">
        <f>IFERROR( HLOOKUP("BE",J44:BQ$65,$A$65-$A44+1,FALSE),0)+ IFERROR( HLOOKUP("B",J44:BQ$65,$A$65-$A44+1,FALSE),0)</f>
        <v>0</v>
      </c>
      <c r="G44" s="4">
        <f>IFERROR( HLOOKUP("BE",J44:BQ$65,$A$65-$A44+1,FALSE),0)+ IFERROR( HLOOKUP("E",J44:BQ$65,$A$65-$A44+1,FALSE),0)</f>
        <v>0</v>
      </c>
      <c r="H44" s="4" t="s">
        <v>67</v>
      </c>
      <c r="I44" s="3" t="s">
        <v>97</v>
      </c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/>
      <c r="BL44" s="1"/>
      <c r="BM44" s="1"/>
      <c r="BN44" s="1"/>
      <c r="BO44" s="1"/>
      <c r="BP44" s="17"/>
      <c r="BQ44" s="17"/>
    </row>
    <row r="45" spans="1:69" hidden="1">
      <c r="A45">
        <v>36</v>
      </c>
      <c r="B45" s="3"/>
      <c r="C45" s="31" t="s">
        <v>94</v>
      </c>
      <c r="D45" s="3" t="s">
        <v>19</v>
      </c>
      <c r="E45" s="3"/>
      <c r="F45" s="4">
        <f>IFERROR( HLOOKUP("BE",J45:BQ$65,$A$65-$A45+1,FALSE),0)+ IFERROR( HLOOKUP("B",J45:BQ$65,$A$65-$A45+1,FALSE),0)</f>
        <v>0</v>
      </c>
      <c r="G45" s="4">
        <f>IFERROR( HLOOKUP("BE",J45:BQ$65,$A$65-$A45+1,FALSE),0)+ IFERROR( HLOOKUP("E",J45:BQ$65,$A$65-$A45+1,FALSE),0)</f>
        <v>0</v>
      </c>
      <c r="H45" s="4" t="s">
        <v>67</v>
      </c>
      <c r="I45" s="3" t="s">
        <v>97</v>
      </c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/>
      <c r="AY45" s="1"/>
      <c r="AZ45" s="1"/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 hidden="1">
      <c r="A46">
        <v>37</v>
      </c>
      <c r="B46" s="3"/>
      <c r="C46" s="3" t="s">
        <v>95</v>
      </c>
      <c r="D46" s="3" t="s">
        <v>19</v>
      </c>
      <c r="E46" s="3"/>
      <c r="F46" s="4">
        <f>IFERROR( HLOOKUP("BE",J46:BQ$65,$A$65-$A46+1,FALSE),0)+ IFERROR( HLOOKUP("B",J46:BQ$65,$A$65-$A46+1,FALSE),0)</f>
        <v>0</v>
      </c>
      <c r="G46" s="4">
        <f>IFERROR( HLOOKUP("BE",J46:BQ$65,$A$65-$A46+1,FALSE),0)+ IFERROR( HLOOKUP("E",J46:BQ$65,$A$65-$A46+1,FALSE),0)</f>
        <v>0</v>
      </c>
      <c r="H46" s="4" t="s">
        <v>67</v>
      </c>
      <c r="I46" s="3" t="s">
        <v>97</v>
      </c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/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A47">
        <v>38</v>
      </c>
      <c r="B47" s="3"/>
      <c r="C47" s="35"/>
      <c r="D47" s="3"/>
      <c r="E47" s="3"/>
      <c r="F47" s="4">
        <f>IFERROR( HLOOKUP("BE",J47:BQ$65,$A$65-$A47+1,FALSE),0)+ IFERROR( HLOOKUP("B",J47:BQ$65,$A$65-$A47+1,FALSE),0)</f>
        <v>0</v>
      </c>
      <c r="G47" s="4">
        <f>IFERROR( HLOOKUP("BE",J47:BQ$65,$A$65-$A47+1,FALSE),0)+ IFERROR( HLOOKUP("E",J47:BQ$65,$A$65-$A47+1,FALSE),0)</f>
        <v>0</v>
      </c>
      <c r="H47" s="4"/>
      <c r="I47" s="3"/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/>
      <c r="AT47" s="1"/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A48">
        <v>39</v>
      </c>
      <c r="B48" s="3"/>
      <c r="C48" s="34" t="s">
        <v>92</v>
      </c>
      <c r="D48" s="3"/>
      <c r="E48" s="3"/>
      <c r="F48" s="4">
        <f>IFERROR( HLOOKUP("BE",J48:BQ$65,$A$65-$A48+1,FALSE),0)+ IFERROR( HLOOKUP("B",J48:BQ$65,$A$65-$A48+1,FALSE),0)</f>
        <v>0</v>
      </c>
      <c r="G48" s="4">
        <f>IFERROR( HLOOKUP("BE",J48:BQ$65,$A$65-$A48+1,FALSE),0)+ IFERROR( HLOOKUP("E",J48:BQ$65,$A$65-$A48+1,FALSE),0)</f>
        <v>0</v>
      </c>
      <c r="H48" s="4"/>
      <c r="I48" s="3"/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/>
      <c r="AW48" s="1"/>
      <c r="AX48" s="1"/>
      <c r="AY48" s="1"/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 hidden="1">
      <c r="A49">
        <v>40</v>
      </c>
      <c r="B49" s="3"/>
      <c r="C49" s="31" t="s">
        <v>86</v>
      </c>
      <c r="D49" s="3" t="s">
        <v>19</v>
      </c>
      <c r="E49" s="3"/>
      <c r="F49" s="4">
        <f>IFERROR( HLOOKUP("BE",J49:BQ$65,$A$65-$A49+1,FALSE),0)+ IFERROR( HLOOKUP("B",J49:BQ$65,$A$65-$A49+1,FALSE),0)</f>
        <v>0</v>
      </c>
      <c r="G49" s="4">
        <f>IFERROR( HLOOKUP("BE",J49:BQ$65,$A$65-$A49+1,FALSE),0)+ IFERROR( HLOOKUP("E",J49:BQ$65,$A$65-$A49+1,FALSE),0)</f>
        <v>0</v>
      </c>
      <c r="H49" s="4"/>
      <c r="I49" s="3"/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/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 hidden="1">
      <c r="A50">
        <v>41</v>
      </c>
      <c r="B50" s="3"/>
      <c r="C50" s="31" t="s">
        <v>87</v>
      </c>
      <c r="D50" s="3" t="s">
        <v>19</v>
      </c>
      <c r="E50" s="3"/>
      <c r="F50" s="4">
        <f>IFERROR( HLOOKUP("BE",J50:BQ$65,$A$65-$A50+1,FALSE),0)+ IFERROR( HLOOKUP("B",J50:BQ$65,$A$65-$A50+1,FALSE),0)</f>
        <v>0</v>
      </c>
      <c r="G50" s="4">
        <f>IFERROR( HLOOKUP("BE",J50:BQ$65,$A$65-$A50+1,FALSE),0)+ IFERROR( HLOOKUP("E",J50:BQ$65,$A$65-$A50+1,FALSE),0)</f>
        <v>0</v>
      </c>
      <c r="H50" s="4"/>
      <c r="I50" s="3"/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A51">
        <v>42</v>
      </c>
      <c r="B51" s="3"/>
      <c r="C51" s="31" t="s">
        <v>101</v>
      </c>
      <c r="D51" s="3"/>
      <c r="E51" s="3"/>
      <c r="F51" s="4">
        <f>IFERROR( HLOOKUP("BE",J51:BQ$65,$A$65-$A51+1,FALSE),0)+ IFERROR( HLOOKUP("B",J51:BQ$65,$A$65-$A51+1,FALSE),0)</f>
        <v>0</v>
      </c>
      <c r="G51" s="4">
        <f>IFERROR( HLOOKUP("BE",J51:BQ$65,$A$65-$A51+1,FALSE),0)+ IFERROR( HLOOKUP("E",J51:BQ$65,$A$65-$A51+1,FALSE),0)</f>
        <v>0</v>
      </c>
      <c r="H51" s="4"/>
      <c r="I51" s="3"/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/>
      <c r="AU51" s="17"/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A52">
        <v>43</v>
      </c>
      <c r="B52" s="3"/>
      <c r="C52" s="33"/>
      <c r="D52" s="3"/>
      <c r="E52" s="3"/>
      <c r="F52" s="4">
        <f>IFERROR( HLOOKUP("BE",J52:BQ$65,$A$65-$A52+1,FALSE),0)+ IFERROR( HLOOKUP("B",J52:BQ$65,$A$65-$A52+1,FALSE),0)</f>
        <v>0</v>
      </c>
      <c r="G52" s="4">
        <f>IFERROR( HLOOKUP("BE",J52:BQ$65,$A$65-$A52+1,FALSE),0)+ IFERROR( HLOOKUP("E",J52:BQ$65,$A$65-$A52+1,FALSE),0)</f>
        <v>0</v>
      </c>
      <c r="H52" s="4"/>
      <c r="I52" s="3"/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/>
      <c r="AU52" s="17"/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A53">
        <v>44</v>
      </c>
      <c r="B53" s="3"/>
      <c r="C53" s="32" t="s">
        <v>93</v>
      </c>
      <c r="D53" s="3"/>
      <c r="E53" s="3"/>
      <c r="F53" s="4">
        <f>IFERROR( HLOOKUP("BE",J53:BQ$65,$A$65-$A53+1,FALSE),0)+ IFERROR( HLOOKUP("B",J53:BQ$65,$A$65-$A53+1,FALSE),0)</f>
        <v>0</v>
      </c>
      <c r="G53" s="4">
        <f>IFERROR( HLOOKUP("BE",J53:BQ$65,$A$65-$A53+1,FALSE),0)+ IFERROR( HLOOKUP("E",J53:BQ$65,$A$65-$A53+1,FALSE),0)</f>
        <v>0</v>
      </c>
      <c r="H53" s="4"/>
      <c r="I53" s="3"/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/>
      <c r="AV53" s="17"/>
      <c r="AW53" s="1"/>
      <c r="AX53" s="1"/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A54">
        <v>45</v>
      </c>
      <c r="B54" s="3"/>
      <c r="C54" s="31"/>
      <c r="D54" s="3"/>
      <c r="E54" s="3"/>
      <c r="F54" s="4">
        <f>IFERROR( HLOOKUP("BE",J54:BQ$65,$A$65-$A54+1,FALSE),0)+ IFERROR( HLOOKUP("B",J54:BQ$65,$A$65-$A54+1,FALSE),0)</f>
        <v>0</v>
      </c>
      <c r="G54" s="4">
        <f>IFERROR( HLOOKUP("BE",J54:BQ$65,$A$65-$A54+1,FALSE),0)+ IFERROR( HLOOKUP("E",J54:BQ$65,$A$65-$A54+1,FALSE),0)</f>
        <v>0</v>
      </c>
      <c r="H54" s="4"/>
      <c r="I54" s="3"/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/>
      <c r="AV54" s="17"/>
      <c r="AW54" s="1"/>
      <c r="AX54" s="1"/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 hidden="1">
      <c r="A55">
        <v>46</v>
      </c>
      <c r="B55" s="3">
        <v>20</v>
      </c>
      <c r="C55" s="23" t="s">
        <v>34</v>
      </c>
      <c r="D55" s="3" t="s">
        <v>19</v>
      </c>
      <c r="E55" s="3"/>
      <c r="F55" s="4">
        <f>IFERROR( HLOOKUP("BE",J55:BQ$65,$A$65-$A55+1,FALSE),0)+ IFERROR( HLOOKUP("B",J55:BQ$65,$A$65-$A55+1,FALSE),0)</f>
        <v>40795</v>
      </c>
      <c r="G55" s="4">
        <f>IFERROR( HLOOKUP("BE",J55:BQ$65,$A$65-$A55+1,FALSE),0)+ IFERROR( HLOOKUP("E",J55:BQ$65,$A$65-$A55+1,FALSE),0)</f>
        <v>40809</v>
      </c>
      <c r="H55" s="4" t="s">
        <v>68</v>
      </c>
      <c r="I55" s="3" t="s">
        <v>58</v>
      </c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 t="s">
        <v>11</v>
      </c>
      <c r="Z55" s="17" t="s">
        <v>13</v>
      </c>
      <c r="AA55" s="17" t="s">
        <v>13</v>
      </c>
      <c r="AB55" s="1" t="s">
        <v>13</v>
      </c>
      <c r="AC55" s="1" t="s">
        <v>13</v>
      </c>
      <c r="AD55" s="1" t="s">
        <v>13</v>
      </c>
      <c r="AE55" s="1" t="s">
        <v>13</v>
      </c>
      <c r="AF55" s="1" t="s">
        <v>13</v>
      </c>
      <c r="AG55" s="17" t="s">
        <v>13</v>
      </c>
      <c r="AH55" s="17" t="s">
        <v>13</v>
      </c>
      <c r="AI55" s="1" t="s">
        <v>13</v>
      </c>
      <c r="AJ55" s="1" t="s">
        <v>13</v>
      </c>
      <c r="AK55" s="1" t="s">
        <v>13</v>
      </c>
      <c r="AL55" s="1" t="s">
        <v>13</v>
      </c>
      <c r="AM55" s="1" t="s">
        <v>12</v>
      </c>
      <c r="AN55" s="17"/>
      <c r="AO55" s="17"/>
      <c r="AP55" s="1"/>
      <c r="AQ55" s="1"/>
      <c r="AR55" s="1"/>
      <c r="AS55" s="1"/>
      <c r="AT55" s="1"/>
      <c r="AU55" s="17"/>
      <c r="AV55" s="17"/>
      <c r="AW55" s="1"/>
      <c r="AX55" s="1"/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 hidden="1">
      <c r="A56">
        <v>47</v>
      </c>
      <c r="B56" s="3">
        <v>21</v>
      </c>
      <c r="C56" s="12" t="s">
        <v>82</v>
      </c>
      <c r="D56" s="3" t="s">
        <v>19</v>
      </c>
      <c r="E56" s="3"/>
      <c r="F56" s="4">
        <f>IFERROR( HLOOKUP("BE",J56:BQ$65,$A$65-$A56+1,FALSE),0)+ IFERROR( HLOOKUP("B",J56:BQ$65,$A$65-$A56+1,FALSE),0)</f>
        <v>0</v>
      </c>
      <c r="G56" s="4">
        <f>IFERROR( HLOOKUP("BE",J56:BQ$65,$A$65-$A56+1,FALSE),0)+ IFERROR( HLOOKUP("E",J56:BQ$65,$A$65-$A56+1,FALSE),0)</f>
        <v>0</v>
      </c>
      <c r="H56" s="4" t="s">
        <v>67</v>
      </c>
      <c r="I56" s="3" t="s">
        <v>58</v>
      </c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/>
      <c r="BB56" s="17"/>
      <c r="BC56" s="17"/>
      <c r="BD56" s="1"/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 hidden="1">
      <c r="A57">
        <v>48</v>
      </c>
      <c r="B57" s="3">
        <v>22</v>
      </c>
      <c r="C57" s="12" t="s">
        <v>83</v>
      </c>
      <c r="D57" s="3" t="s">
        <v>19</v>
      </c>
      <c r="E57" s="3"/>
      <c r="F57" s="4">
        <f>IFERROR( HLOOKUP("BE",J57:BQ$65,$A$65-$A57+1,FALSE),0)+ IFERROR( HLOOKUP("B",J57:BQ$65,$A$65-$A57+1,FALSE),0)</f>
        <v>0</v>
      </c>
      <c r="G57" s="4">
        <f>IFERROR( HLOOKUP("BE",J57:BQ$65,$A$65-$A57+1,FALSE),0)+ IFERROR( HLOOKUP("E",J57:BQ$65,$A$65-$A57+1,FALSE),0)</f>
        <v>0</v>
      </c>
      <c r="H57" s="4" t="s">
        <v>67</v>
      </c>
      <c r="I57" s="3" t="s">
        <v>58</v>
      </c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A58">
        <v>49</v>
      </c>
      <c r="B58" s="3">
        <v>23</v>
      </c>
      <c r="C58" s="27" t="s">
        <v>35</v>
      </c>
      <c r="D58" s="3" t="s">
        <v>18</v>
      </c>
      <c r="E58" s="3"/>
      <c r="F58" s="4">
        <f>IFERROR( HLOOKUP("BE",J58:BQ$65,$A$65-$A58+1,FALSE),0)+ IFERROR( HLOOKUP("B",J58:BQ$65,$A$65-$A58+1,FALSE),0)</f>
        <v>40821</v>
      </c>
      <c r="G58" s="4">
        <f>IFERROR( HLOOKUP("BE",J58:BQ$65,$A$65-$A58+1,FALSE),0)+ IFERROR( HLOOKUP("E",J58:BQ$65,$A$65-$A58+1,FALSE),0)</f>
        <v>40821</v>
      </c>
      <c r="H58" s="4" t="s">
        <v>67</v>
      </c>
      <c r="I58" s="3" t="s">
        <v>59</v>
      </c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 t="s">
        <v>14</v>
      </c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 hidden="1">
      <c r="A59">
        <v>50</v>
      </c>
      <c r="B59" s="3">
        <v>24</v>
      </c>
      <c r="C59" s="3" t="s">
        <v>37</v>
      </c>
      <c r="D59" s="3" t="s">
        <v>19</v>
      </c>
      <c r="E59" s="3"/>
      <c r="F59" s="4">
        <f>IFERROR( HLOOKUP("BE",J59:BQ$65,$A$65-$A59+1,FALSE),0)+ IFERROR( HLOOKUP("B",J59:BQ$65,$A$65-$A59+1,FALSE),0)</f>
        <v>40813</v>
      </c>
      <c r="G59" s="4">
        <f>IFERROR( HLOOKUP("BE",J59:BQ$65,$A$65-$A59+1,FALSE),0)+ IFERROR( HLOOKUP("E",J59:BQ$65,$A$65-$A59+1,FALSE),0)</f>
        <v>40820</v>
      </c>
      <c r="H59" s="4" t="s">
        <v>67</v>
      </c>
      <c r="I59" s="3" t="s">
        <v>58</v>
      </c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/>
      <c r="Z59" s="17"/>
      <c r="AA59" s="17"/>
      <c r="AB59" s="1"/>
      <c r="AC59" s="1"/>
      <c r="AD59" s="1"/>
      <c r="AE59" s="1"/>
      <c r="AF59" s="1"/>
      <c r="AG59" s="17"/>
      <c r="AH59" s="17"/>
      <c r="AI59" s="1"/>
      <c r="AJ59" s="1"/>
      <c r="AK59" s="1"/>
      <c r="AL59" s="1"/>
      <c r="AM59" s="1"/>
      <c r="AN59" s="17"/>
      <c r="AO59" s="17"/>
      <c r="AP59" s="1"/>
      <c r="AQ59" s="1" t="s">
        <v>11</v>
      </c>
      <c r="AR59" s="1" t="s">
        <v>13</v>
      </c>
      <c r="AS59" s="1" t="s">
        <v>13</v>
      </c>
      <c r="AT59" s="1" t="s">
        <v>13</v>
      </c>
      <c r="AU59" s="17" t="s">
        <v>13</v>
      </c>
      <c r="AV59" s="17" t="s">
        <v>13</v>
      </c>
      <c r="AW59" s="1" t="s">
        <v>13</v>
      </c>
      <c r="AX59" s="1" t="s">
        <v>12</v>
      </c>
      <c r="AY59" s="1"/>
      <c r="AZ59" s="1"/>
      <c r="BA59" s="1"/>
      <c r="BB59" s="17"/>
      <c r="BC59" s="17"/>
      <c r="BD59" s="1"/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 hidden="1">
      <c r="A60">
        <v>51</v>
      </c>
      <c r="B60" s="3">
        <v>25</v>
      </c>
      <c r="C60" s="3" t="s">
        <v>38</v>
      </c>
      <c r="D60" s="3" t="s">
        <v>19</v>
      </c>
      <c r="E60" s="3"/>
      <c r="F60" s="4">
        <f>IFERROR( HLOOKUP("BE",J60:BQ$65,$A$65-$A60+1,FALSE),0)+ IFERROR( HLOOKUP("B",J60:BQ$65,$A$65-$A60+1,FALSE),0)</f>
        <v>40821</v>
      </c>
      <c r="G60" s="4">
        <f>IFERROR( HLOOKUP("BE",J60:BQ$65,$A$65-$A60+1,FALSE),0)+ IFERROR( HLOOKUP("E",J60:BQ$65,$A$65-$A60+1,FALSE),0)</f>
        <v>40827</v>
      </c>
      <c r="H60" s="4" t="s">
        <v>67</v>
      </c>
      <c r="I60" s="3" t="s">
        <v>58</v>
      </c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20" t="s">
        <v>11</v>
      </c>
      <c r="AZ60" s="1" t="s">
        <v>13</v>
      </c>
      <c r="BA60" s="1" t="s">
        <v>13</v>
      </c>
      <c r="BB60" s="17" t="s">
        <v>13</v>
      </c>
      <c r="BC60" s="17" t="s">
        <v>13</v>
      </c>
      <c r="BD60" s="1" t="s">
        <v>13</v>
      </c>
      <c r="BE60" s="1" t="s">
        <v>12</v>
      </c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 ht="18.75" customHeight="1">
      <c r="A61">
        <v>52</v>
      </c>
      <c r="B61" s="3">
        <v>26</v>
      </c>
      <c r="C61" s="27"/>
      <c r="D61" s="3"/>
      <c r="E61" s="3"/>
      <c r="F61" s="4">
        <f>IFERROR( HLOOKUP("BE",J61:BQ$65,$A$65-$A61+1,FALSE),0)+ IFERROR( HLOOKUP("B",J61:BQ$65,$A$65-$A61+1,FALSE),0)</f>
        <v>0</v>
      </c>
      <c r="G61" s="4">
        <f>IFERROR( HLOOKUP("BE",J61:BQ$65,$A$65-$A61+1,FALSE),0)+ IFERROR( HLOOKUP("E",J61:BQ$65,$A$65-$A61+1,FALSE),0)</f>
        <v>0</v>
      </c>
      <c r="H61" s="4"/>
      <c r="I61" s="3"/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/>
      <c r="BE61" s="1"/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>
      <c r="A62">
        <v>53</v>
      </c>
    </row>
    <row r="63" spans="1:69">
      <c r="A63">
        <v>54</v>
      </c>
    </row>
    <row r="64" spans="1:69">
      <c r="A64">
        <v>55</v>
      </c>
    </row>
    <row r="65" spans="1:69" s="10" customFormat="1">
      <c r="A65">
        <v>56</v>
      </c>
      <c r="C65" s="30" t="s">
        <v>10</v>
      </c>
      <c r="F65" s="5"/>
      <c r="G65" s="5"/>
      <c r="H65" s="5"/>
      <c r="J65" s="5">
        <f>J8</f>
        <v>40780</v>
      </c>
      <c r="K65" s="5">
        <f t="shared" ref="K65:BQ65" si="1">K8</f>
        <v>40781</v>
      </c>
      <c r="L65" s="5">
        <f t="shared" si="1"/>
        <v>40782</v>
      </c>
      <c r="M65" s="5">
        <f t="shared" si="1"/>
        <v>40783</v>
      </c>
      <c r="N65" s="5">
        <f t="shared" si="1"/>
        <v>40784</v>
      </c>
      <c r="O65" s="5">
        <f t="shared" si="1"/>
        <v>40785</v>
      </c>
      <c r="P65" s="5">
        <f t="shared" si="1"/>
        <v>40786</v>
      </c>
      <c r="Q65" s="5">
        <f t="shared" si="1"/>
        <v>40787</v>
      </c>
      <c r="R65" s="5">
        <f t="shared" si="1"/>
        <v>40788</v>
      </c>
      <c r="S65" s="5">
        <f t="shared" si="1"/>
        <v>40789</v>
      </c>
      <c r="T65" s="5">
        <f t="shared" si="1"/>
        <v>40790</v>
      </c>
      <c r="U65" s="5">
        <f t="shared" si="1"/>
        <v>40791</v>
      </c>
      <c r="V65" s="5">
        <f t="shared" si="1"/>
        <v>40792</v>
      </c>
      <c r="W65" s="5">
        <f t="shared" si="1"/>
        <v>40793</v>
      </c>
      <c r="X65" s="5">
        <f t="shared" si="1"/>
        <v>40794</v>
      </c>
      <c r="Y65" s="5">
        <f t="shared" si="1"/>
        <v>40795</v>
      </c>
      <c r="Z65" s="5">
        <f t="shared" si="1"/>
        <v>40796</v>
      </c>
      <c r="AA65" s="5">
        <f t="shared" si="1"/>
        <v>40797</v>
      </c>
      <c r="AB65" s="5">
        <f t="shared" si="1"/>
        <v>40798</v>
      </c>
      <c r="AC65" s="5">
        <f t="shared" si="1"/>
        <v>40799</v>
      </c>
      <c r="AD65" s="5">
        <f t="shared" si="1"/>
        <v>40800</v>
      </c>
      <c r="AE65" s="5">
        <f t="shared" si="1"/>
        <v>40801</v>
      </c>
      <c r="AF65" s="5">
        <f t="shared" si="1"/>
        <v>40802</v>
      </c>
      <c r="AG65" s="5">
        <f t="shared" si="1"/>
        <v>40803</v>
      </c>
      <c r="AH65" s="5">
        <f t="shared" si="1"/>
        <v>40804</v>
      </c>
      <c r="AI65" s="5">
        <f t="shared" si="1"/>
        <v>40805</v>
      </c>
      <c r="AJ65" s="5">
        <f t="shared" si="1"/>
        <v>40806</v>
      </c>
      <c r="AK65" s="5">
        <f t="shared" si="1"/>
        <v>40807</v>
      </c>
      <c r="AL65" s="5">
        <f t="shared" si="1"/>
        <v>40808</v>
      </c>
      <c r="AM65" s="5">
        <f t="shared" si="1"/>
        <v>40809</v>
      </c>
      <c r="AN65" s="5">
        <f t="shared" si="1"/>
        <v>40810</v>
      </c>
      <c r="AO65" s="5">
        <f t="shared" si="1"/>
        <v>40811</v>
      </c>
      <c r="AP65" s="5">
        <f t="shared" si="1"/>
        <v>40812</v>
      </c>
      <c r="AQ65" s="5">
        <f t="shared" si="1"/>
        <v>40813</v>
      </c>
      <c r="AR65" s="5">
        <f t="shared" si="1"/>
        <v>40814</v>
      </c>
      <c r="AS65" s="5">
        <f t="shared" si="1"/>
        <v>40815</v>
      </c>
      <c r="AT65" s="5">
        <f t="shared" si="1"/>
        <v>40816</v>
      </c>
      <c r="AU65" s="5">
        <f t="shared" si="1"/>
        <v>40817</v>
      </c>
      <c r="AV65" s="5">
        <f t="shared" si="1"/>
        <v>40818</v>
      </c>
      <c r="AW65" s="5">
        <f t="shared" si="1"/>
        <v>40819</v>
      </c>
      <c r="AX65" s="5">
        <f t="shared" si="1"/>
        <v>40820</v>
      </c>
      <c r="AY65" s="5">
        <f t="shared" si="1"/>
        <v>40821</v>
      </c>
      <c r="AZ65" s="5">
        <f t="shared" si="1"/>
        <v>40822</v>
      </c>
      <c r="BA65" s="5">
        <f t="shared" si="1"/>
        <v>40823</v>
      </c>
      <c r="BB65" s="5">
        <f t="shared" si="1"/>
        <v>40824</v>
      </c>
      <c r="BC65" s="5">
        <f t="shared" si="1"/>
        <v>40825</v>
      </c>
      <c r="BD65" s="5">
        <f t="shared" si="1"/>
        <v>40826</v>
      </c>
      <c r="BE65" s="5">
        <f t="shared" si="1"/>
        <v>40827</v>
      </c>
      <c r="BF65" s="5">
        <f t="shared" si="1"/>
        <v>40828</v>
      </c>
      <c r="BG65" s="5">
        <f t="shared" si="1"/>
        <v>40829</v>
      </c>
      <c r="BH65" s="5">
        <f t="shared" si="1"/>
        <v>40830</v>
      </c>
      <c r="BI65" s="5">
        <f t="shared" si="1"/>
        <v>40831</v>
      </c>
      <c r="BJ65" s="5">
        <f t="shared" si="1"/>
        <v>40832</v>
      </c>
      <c r="BK65" s="5">
        <f t="shared" si="1"/>
        <v>40833</v>
      </c>
      <c r="BL65" s="5">
        <f t="shared" si="1"/>
        <v>40834</v>
      </c>
      <c r="BM65" s="5">
        <f t="shared" si="1"/>
        <v>40835</v>
      </c>
      <c r="BN65" s="5">
        <f t="shared" si="1"/>
        <v>40836</v>
      </c>
      <c r="BO65" s="5">
        <f t="shared" si="1"/>
        <v>40837</v>
      </c>
      <c r="BP65" s="5">
        <f t="shared" si="1"/>
        <v>40838</v>
      </c>
      <c r="BQ65" s="5">
        <f t="shared" si="1"/>
        <v>40839</v>
      </c>
    </row>
  </sheetData>
  <autoFilter ref="A8:BQ65">
    <filterColumn colId="3">
      <filters blank="1">
        <filter val="Trinhnv"/>
      </filters>
    </filterColumn>
  </autoFilter>
  <mergeCells count="1">
    <mergeCell ref="K2:Q2"/>
  </mergeCells>
  <conditionalFormatting sqref="J62:AW62 J43:BQ61 J23:BD42 J13:BD13 J10:AF11 AG11 AH10:BD11 J15:BD21 AU11:AV37 BB11:BC37 BE10:BQ42">
    <cfRule type="cellIs" dxfId="6" priority="34" operator="equal">
      <formula>"-"</formula>
    </cfRule>
    <cfRule type="cellIs" dxfId="5" priority="35" operator="equal">
      <formula>"E"</formula>
    </cfRule>
    <cfRule type="cellIs" dxfId="4" priority="36" operator="equal">
      <formula>"B"</formula>
    </cfRule>
  </conditionalFormatting>
  <conditionalFormatting sqref="J43:BQ61 J23:BD42 J13:BD13 J10:AF11 AG11 AH10:BD11 J15:BD21 AU11:AV37 BB11:BC37 BE10:BQ42">
    <cfRule type="cellIs" dxfId="3" priority="33" operator="equal">
      <formula>"BE"</formula>
    </cfRule>
  </conditionalFormatting>
  <conditionalFormatting sqref="H23:H61 H10:H11 H13 H15:H21">
    <cfRule type="cellIs" dxfId="2" priority="15" operator="equal">
      <formula>$E$4</formula>
    </cfRule>
  </conditionalFormatting>
  <conditionalFormatting sqref="H11 H13 H15:H21 H23:H47">
    <cfRule type="expression" dxfId="1" priority="19">
      <formula>AND(H11&lt;&gt;$E$4,G10&lt;TODAY())</formula>
    </cfRule>
  </conditionalFormatting>
  <conditionalFormatting sqref="H48:H61">
    <cfRule type="expression" dxfId="0" priority="87">
      <formula>AND(H48&lt;&gt;$E$4,#REF!&lt;TODAY())</formula>
    </cfRule>
  </conditionalFormatting>
  <dataValidations count="2">
    <dataValidation type="list" allowBlank="1" showInputMessage="1" showErrorMessage="1" sqref="D13 D23:D61 D10:D11 D15:D21">
      <formula1>$C$2:$C$4</formula1>
    </dataValidation>
    <dataValidation type="list" allowBlank="1" showInputMessage="1" showErrorMessage="1" sqref="H10:H61">
      <formula1>$E$2:$E$6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42</v>
      </c>
      <c r="B1" t="s">
        <v>46</v>
      </c>
    </row>
    <row r="2" spans="1:2">
      <c r="A2" t="s">
        <v>43</v>
      </c>
      <c r="B2" t="s">
        <v>65</v>
      </c>
    </row>
    <row r="3" spans="1:2">
      <c r="A3" t="s">
        <v>45</v>
      </c>
      <c r="B3" t="s">
        <v>47</v>
      </c>
    </row>
    <row r="4" spans="1:2">
      <c r="B4" t="s">
        <v>48</v>
      </c>
    </row>
    <row r="6" spans="1:2">
      <c r="A6" t="s">
        <v>42</v>
      </c>
      <c r="B6" t="s">
        <v>49</v>
      </c>
    </row>
    <row r="7" spans="1:2">
      <c r="A7" t="s">
        <v>51</v>
      </c>
      <c r="B7" t="s">
        <v>50</v>
      </c>
    </row>
    <row r="8" spans="1:2">
      <c r="A8" t="s">
        <v>52</v>
      </c>
    </row>
    <row r="9" spans="1:2">
      <c r="A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2011-09-27T12:15:43Z</dcterms:modified>
</cp:coreProperties>
</file>