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 Thanh Tuyen\Desktop\"/>
    </mc:Choice>
  </mc:AlternateContent>
  <bookViews>
    <workbookView xWindow="0" yWindow="0" windowWidth="20490" windowHeight="7755" activeTab="3"/>
  </bookViews>
  <sheets>
    <sheet name="Danh mục trung tâm-ban" sheetId="1" r:id="rId1"/>
    <sheet name="Cơ sở tính định mức" sheetId="2" r:id="rId2"/>
    <sheet name="Cách tính định mức từng T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6" i="3"/>
</calcChain>
</file>

<file path=xl/sharedStrings.xml><?xml version="1.0" encoding="utf-8"?>
<sst xmlns="http://schemas.openxmlformats.org/spreadsheetml/2006/main" count="189" uniqueCount="90">
  <si>
    <t>STT</t>
  </si>
  <si>
    <t>Tên cơ sở tính</t>
  </si>
  <si>
    <t>CƠ SỞ TÍNH ĐỊNH MỨC VPP</t>
  </si>
  <si>
    <t>Nhân viên theo trung tâm (trừ nv TVTS &amp; QLHT)</t>
  </si>
  <si>
    <t>Đơn giá (VNĐ)</t>
  </si>
  <si>
    <t>Cộng tác viên/L8 của 1 trường</t>
  </si>
  <si>
    <t>Cộng tác viên/L8 của tất cả các trường</t>
  </si>
  <si>
    <t>Học viên tuyển mới của 1 trường</t>
  </si>
  <si>
    <t>Học viên tuyển mới của tất cả các trường</t>
  </si>
  <si>
    <t>Áp dụng từ ngày</t>
  </si>
  <si>
    <t>Tên Trung tâm/Ban</t>
  </si>
  <si>
    <t xml:space="preserve">Mã </t>
  </si>
  <si>
    <t>DANH SÁCH TRUNG TÂM-BAN TOPICA</t>
  </si>
  <si>
    <t>CÁCH TÍNH ĐỊNH MỨC CPN TỪNG TRUNG TÂM/BAN</t>
  </si>
  <si>
    <t>Mã</t>
  </si>
  <si>
    <t>Tên cách tính</t>
  </si>
  <si>
    <t>Tính theo trung tâm/trường</t>
  </si>
  <si>
    <t>TSM</t>
  </si>
  <si>
    <t>TSM-Trung tâm TSM</t>
  </si>
  <si>
    <t>TSA</t>
  </si>
  <si>
    <t>TSA-Trung tâm Tuyển sinh Khối miền Nam</t>
  </si>
  <si>
    <t>TAW</t>
  </si>
  <si>
    <t>TAW-Trung tâm Tuyển sinh &amp; Truyền thông</t>
  </si>
  <si>
    <t>TMH</t>
  </si>
  <si>
    <t>TMH-Trung tâm Đào tạo TOPICA - HOU</t>
  </si>
  <si>
    <t>HOU</t>
  </si>
  <si>
    <t>TDT</t>
  </si>
  <si>
    <t>TDT-Trung tâm Đào tạo TOPICA - DTU</t>
  </si>
  <si>
    <t>DTU</t>
  </si>
  <si>
    <t>TNE</t>
  </si>
  <si>
    <t>TNE-Trung tâm Đào tạo NEU-EDUTOP</t>
  </si>
  <si>
    <t>NEU</t>
  </si>
  <si>
    <t>TTV</t>
  </si>
  <si>
    <t>TVU</t>
  </si>
  <si>
    <t>TTN</t>
  </si>
  <si>
    <t>TTN-Trung tâm Đào Tạo TOPICA - TNU</t>
  </si>
  <si>
    <t>TNU</t>
  </si>
  <si>
    <t>THR</t>
  </si>
  <si>
    <t>THR-Ban Nhân sự</t>
  </si>
  <si>
    <t>TOS</t>
  </si>
  <si>
    <t>TOS-Trung tâm hỗ trợ vận hành số 1</t>
  </si>
  <si>
    <t>TIS</t>
  </si>
  <si>
    <t>TIS-Ban Hệ thống</t>
  </si>
  <si>
    <t>TAD</t>
  </si>
  <si>
    <t>TFP</t>
  </si>
  <si>
    <t>TLI</t>
  </si>
  <si>
    <t>TSG</t>
  </si>
  <si>
    <t>TSG-Trung tâm TSG</t>
  </si>
  <si>
    <t>TBI</t>
  </si>
  <si>
    <t>TBI-Ban Thương hiệu và Hợp tác quốc tế</t>
  </si>
  <si>
    <t>Ngày cập nhật: 11/08/2014</t>
  </si>
  <si>
    <t>VPP_NV_TT</t>
  </si>
  <si>
    <t>VPP_CTV_TRUONG</t>
  </si>
  <si>
    <t>VPP_CTV_ALL_TRUONG</t>
  </si>
  <si>
    <t>TRD</t>
  </si>
  <si>
    <t>TRD-Ban Nghiên cứu Phát triển</t>
  </si>
  <si>
    <t>TAD-Ban Hành chính quản trị</t>
  </si>
  <si>
    <t>TFP-Trung tâm Tài chính Kế hoạch</t>
  </si>
  <si>
    <t>TLI-Ban Pháp chế và kiểm soát nội bộ</t>
  </si>
  <si>
    <t>TAL</t>
  </si>
  <si>
    <t>TAL-Trung tâm Hợp tác TOPICA</t>
  </si>
  <si>
    <t>TTV-Trung tâm Đào tạo TVU-TOPICA (TTV)</t>
  </si>
  <si>
    <t xml:space="preserve">TIC </t>
  </si>
  <si>
    <t>TIC - Trung tâm hợp tác quốc tế</t>
  </si>
  <si>
    <t>TAE</t>
  </si>
  <si>
    <t>TAE-Trung tâm tiếng anh AMAZING</t>
  </si>
  <si>
    <t>TPE</t>
  </si>
  <si>
    <t>TPE - Công ty cổ phần giáo dục Topica English</t>
  </si>
  <si>
    <t>TEG</t>
  </si>
  <si>
    <t>ID_PHONG_BAN</t>
  </si>
  <si>
    <t>Mã cơ sở tính</t>
  </si>
  <si>
    <t>TAW-Trung tâm Tuyển sinh và mạng lưới</t>
  </si>
  <si>
    <t>Pháp nhân</t>
  </si>
  <si>
    <t>EDUTOP</t>
  </si>
  <si>
    <t>TBI-Trung tâm Thương hiệu và Hợp tác quốc tế</t>
  </si>
  <si>
    <t>TEC</t>
  </si>
  <si>
    <t>TEC-Trung tâm vận hành đào tạo và phát triển sản phẩm</t>
  </si>
  <si>
    <t>TET</t>
  </si>
  <si>
    <t>TET-Trung tâm kỹ thuật</t>
  </si>
  <si>
    <t>TE</t>
  </si>
  <si>
    <t>TES</t>
  </si>
  <si>
    <t>TES-Trung tâm Tuyển sinh-Maketing</t>
  </si>
  <si>
    <t>TEP</t>
  </si>
  <si>
    <t>TEP-Trung tâm Sản phẩm Casec</t>
  </si>
  <si>
    <t>TEA-Trung tâm Hành chinh</t>
  </si>
  <si>
    <t>TEA</t>
  </si>
  <si>
    <t>TEF</t>
  </si>
  <si>
    <t>TEF-Trung tâm Tài chính kế toán</t>
  </si>
  <si>
    <t>VPP_HVTM_TRUONG</t>
  </si>
  <si>
    <t>VPP_HVTM_ALL_TRUONG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</si>
</sst>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1"/>
      <name val="Arial"/>
      <family val="2"/>
    </font>
    <font>
      <b/>
      <sz val="10"/>
      <color rgb="FFFFFFFF"/>
      <name val="Arial"/>
      <family val="2"/>
    </font>
    <font>
      <b/>
      <sz val="15"/>
      <color rgb="FFC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2" borderId="0" xfId="1" applyNumberFormat="1" applyFont="1" applyFill="1" applyBorder="1" applyAlignment="1">
      <alignment horizontal="center" vertical="center"/>
    </xf>
    <xf numFmtId="14" fontId="0" fillId="0" borderId="0" xfId="1" applyNumberFormat="1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4" fontId="3" fillId="0" borderId="1" xfId="1" applyNumberFormat="1" applyFont="1" applyBorder="1" applyAlignment="1">
      <alignment vertical="center"/>
    </xf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3" xfId="0" applyFill="1" applyBorder="1"/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topLeftCell="A14" workbookViewId="0">
      <selection activeCell="H19" sqref="H19"/>
    </sheetView>
  </sheetViews>
  <sheetFormatPr defaultRowHeight="15" x14ac:dyDescent="0.25"/>
  <cols>
    <col min="1" max="1" width="6.7109375" style="7" customWidth="1"/>
    <col min="2" max="2" width="17" customWidth="1"/>
    <col min="3" max="3" width="51.85546875" customWidth="1"/>
    <col min="4" max="4" width="24.140625" customWidth="1"/>
  </cols>
  <sheetData>
    <row r="1" spans="1:5" ht="18.75" x14ac:dyDescent="0.3">
      <c r="A1" s="34" t="s">
        <v>12</v>
      </c>
      <c r="B1" s="34"/>
      <c r="C1" s="34"/>
      <c r="D1" s="22"/>
    </row>
    <row r="3" spans="1:5" x14ac:dyDescent="0.25">
      <c r="B3" s="2" t="s">
        <v>50</v>
      </c>
    </row>
    <row r="4" spans="1:5" s="14" customFormat="1" ht="25.5" customHeight="1" x14ac:dyDescent="0.25">
      <c r="A4" s="15" t="s">
        <v>0</v>
      </c>
      <c r="B4" s="16" t="s">
        <v>11</v>
      </c>
      <c r="C4" s="16" t="s">
        <v>10</v>
      </c>
      <c r="D4" s="38" t="s">
        <v>72</v>
      </c>
    </row>
    <row r="5" spans="1:5" x14ac:dyDescent="0.25">
      <c r="A5" s="40">
        <v>1</v>
      </c>
      <c r="B5" s="41" t="s">
        <v>21</v>
      </c>
      <c r="C5" s="41" t="s">
        <v>71</v>
      </c>
      <c r="D5" s="41" t="s">
        <v>73</v>
      </c>
    </row>
    <row r="6" spans="1:5" x14ac:dyDescent="0.25">
      <c r="A6" s="40">
        <v>2</v>
      </c>
      <c r="B6" s="41" t="s">
        <v>26</v>
      </c>
      <c r="C6" s="41" t="s">
        <v>27</v>
      </c>
      <c r="D6" s="41" t="s">
        <v>73</v>
      </c>
    </row>
    <row r="7" spans="1:5" x14ac:dyDescent="0.25">
      <c r="A7" s="40">
        <v>3</v>
      </c>
      <c r="B7" s="41" t="s">
        <v>29</v>
      </c>
      <c r="C7" s="41" t="s">
        <v>30</v>
      </c>
      <c r="D7" s="41" t="s">
        <v>73</v>
      </c>
    </row>
    <row r="8" spans="1:5" x14ac:dyDescent="0.25">
      <c r="A8" s="40">
        <v>4</v>
      </c>
      <c r="B8" s="41" t="s">
        <v>34</v>
      </c>
      <c r="C8" s="41" t="s">
        <v>35</v>
      </c>
      <c r="D8" s="41" t="s">
        <v>73</v>
      </c>
    </row>
    <row r="9" spans="1:5" x14ac:dyDescent="0.25">
      <c r="A9" s="40">
        <v>5</v>
      </c>
      <c r="B9" s="41" t="s">
        <v>37</v>
      </c>
      <c r="C9" s="41" t="s">
        <v>38</v>
      </c>
      <c r="D9" s="41" t="s">
        <v>73</v>
      </c>
      <c r="E9" s="39"/>
    </row>
    <row r="10" spans="1:5" x14ac:dyDescent="0.25">
      <c r="A10" s="40">
        <v>6</v>
      </c>
      <c r="B10" s="41" t="s">
        <v>23</v>
      </c>
      <c r="C10" s="41" t="s">
        <v>24</v>
      </c>
      <c r="D10" s="41" t="s">
        <v>73</v>
      </c>
    </row>
    <row r="11" spans="1:5" x14ac:dyDescent="0.25">
      <c r="A11" s="40">
        <v>7</v>
      </c>
      <c r="B11" s="41" t="s">
        <v>39</v>
      </c>
      <c r="C11" s="41" t="s">
        <v>40</v>
      </c>
      <c r="D11" s="41" t="s">
        <v>73</v>
      </c>
    </row>
    <row r="12" spans="1:5" x14ac:dyDescent="0.25">
      <c r="A12" s="40">
        <v>8</v>
      </c>
      <c r="B12" s="41" t="s">
        <v>41</v>
      </c>
      <c r="C12" s="41" t="s">
        <v>42</v>
      </c>
      <c r="D12" s="41" t="s">
        <v>73</v>
      </c>
    </row>
    <row r="13" spans="1:5" x14ac:dyDescent="0.25">
      <c r="A13" s="40">
        <v>9</v>
      </c>
      <c r="B13" s="41" t="s">
        <v>54</v>
      </c>
      <c r="C13" s="41" t="s">
        <v>55</v>
      </c>
      <c r="D13" s="41" t="s">
        <v>73</v>
      </c>
    </row>
    <row r="14" spans="1:5" x14ac:dyDescent="0.25">
      <c r="A14" s="40">
        <v>10</v>
      </c>
      <c r="B14" s="41" t="s">
        <v>43</v>
      </c>
      <c r="C14" s="41" t="s">
        <v>56</v>
      </c>
      <c r="D14" s="41" t="s">
        <v>73</v>
      </c>
    </row>
    <row r="15" spans="1:5" x14ac:dyDescent="0.25">
      <c r="A15" s="40">
        <v>11</v>
      </c>
      <c r="B15" s="41" t="s">
        <v>44</v>
      </c>
      <c r="C15" s="41" t="s">
        <v>57</v>
      </c>
      <c r="D15" s="41" t="s">
        <v>73</v>
      </c>
    </row>
    <row r="16" spans="1:5" x14ac:dyDescent="0.25">
      <c r="A16" s="40">
        <v>12</v>
      </c>
      <c r="B16" s="41" t="s">
        <v>45</v>
      </c>
      <c r="C16" s="41" t="s">
        <v>58</v>
      </c>
      <c r="D16" s="41" t="s">
        <v>73</v>
      </c>
    </row>
    <row r="17" spans="1:4" x14ac:dyDescent="0.25">
      <c r="A17" s="40">
        <v>13</v>
      </c>
      <c r="B17" s="41" t="s">
        <v>59</v>
      </c>
      <c r="C17" s="41" t="s">
        <v>60</v>
      </c>
      <c r="D17" s="41" t="s">
        <v>73</v>
      </c>
    </row>
    <row r="18" spans="1:4" x14ac:dyDescent="0.25">
      <c r="A18" s="40">
        <v>14</v>
      </c>
      <c r="B18" s="41" t="s">
        <v>32</v>
      </c>
      <c r="C18" s="41" t="s">
        <v>61</v>
      </c>
      <c r="D18" s="41" t="s">
        <v>73</v>
      </c>
    </row>
    <row r="19" spans="1:4" x14ac:dyDescent="0.25">
      <c r="A19" s="40">
        <v>15</v>
      </c>
      <c r="B19" s="41" t="s">
        <v>19</v>
      </c>
      <c r="C19" s="41" t="s">
        <v>20</v>
      </c>
      <c r="D19" s="41" t="s">
        <v>73</v>
      </c>
    </row>
    <row r="20" spans="1:4" x14ac:dyDescent="0.25">
      <c r="A20" s="40">
        <v>16</v>
      </c>
      <c r="B20" s="41" t="s">
        <v>46</v>
      </c>
      <c r="C20" s="41" t="s">
        <v>47</v>
      </c>
      <c r="D20" s="41" t="s">
        <v>73</v>
      </c>
    </row>
    <row r="21" spans="1:4" x14ac:dyDescent="0.25">
      <c r="A21" s="40">
        <v>17</v>
      </c>
      <c r="B21" s="41" t="s">
        <v>48</v>
      </c>
      <c r="C21" s="41" t="s">
        <v>74</v>
      </c>
      <c r="D21" s="41" t="s">
        <v>73</v>
      </c>
    </row>
    <row r="22" spans="1:4" x14ac:dyDescent="0.25">
      <c r="A22" s="40">
        <v>18</v>
      </c>
      <c r="B22" s="41" t="s">
        <v>17</v>
      </c>
      <c r="C22" s="41" t="s">
        <v>18</v>
      </c>
      <c r="D22" s="41" t="s">
        <v>73</v>
      </c>
    </row>
    <row r="23" spans="1:4" x14ac:dyDescent="0.25">
      <c r="A23" s="40">
        <v>19</v>
      </c>
      <c r="B23" s="41" t="s">
        <v>62</v>
      </c>
      <c r="C23" s="41" t="s">
        <v>63</v>
      </c>
      <c r="D23" s="41" t="s">
        <v>73</v>
      </c>
    </row>
    <row r="24" spans="1:4" x14ac:dyDescent="0.25">
      <c r="A24" s="40">
        <v>20</v>
      </c>
      <c r="B24" s="41" t="s">
        <v>68</v>
      </c>
      <c r="C24" s="41" t="s">
        <v>68</v>
      </c>
      <c r="D24" s="41" t="s">
        <v>73</v>
      </c>
    </row>
    <row r="25" spans="1:4" ht="17.25" customHeight="1" x14ac:dyDescent="0.25">
      <c r="A25" s="40">
        <v>21</v>
      </c>
      <c r="B25" s="42" t="s">
        <v>75</v>
      </c>
      <c r="C25" s="42" t="s">
        <v>76</v>
      </c>
      <c r="D25" s="42" t="s">
        <v>79</v>
      </c>
    </row>
    <row r="26" spans="1:4" x14ac:dyDescent="0.25">
      <c r="A26" s="40">
        <v>22</v>
      </c>
      <c r="B26" s="42" t="s">
        <v>77</v>
      </c>
      <c r="C26" s="42" t="s">
        <v>78</v>
      </c>
      <c r="D26" s="42" t="s">
        <v>79</v>
      </c>
    </row>
    <row r="27" spans="1:4" x14ac:dyDescent="0.25">
      <c r="A27" s="40">
        <v>23</v>
      </c>
      <c r="B27" s="42" t="s">
        <v>80</v>
      </c>
      <c r="C27" s="42" t="s">
        <v>81</v>
      </c>
      <c r="D27" s="42" t="s">
        <v>79</v>
      </c>
    </row>
    <row r="28" spans="1:4" x14ac:dyDescent="0.25">
      <c r="A28" s="40">
        <v>24</v>
      </c>
      <c r="B28" s="42" t="s">
        <v>82</v>
      </c>
      <c r="C28" s="42" t="s">
        <v>83</v>
      </c>
      <c r="D28" s="42" t="s">
        <v>79</v>
      </c>
    </row>
    <row r="29" spans="1:4" x14ac:dyDescent="0.25">
      <c r="A29" s="40">
        <v>25</v>
      </c>
      <c r="B29" s="42" t="s">
        <v>85</v>
      </c>
      <c r="C29" s="42" t="s">
        <v>84</v>
      </c>
      <c r="D29" s="42" t="s">
        <v>79</v>
      </c>
    </row>
    <row r="30" spans="1:4" x14ac:dyDescent="0.25">
      <c r="A30" s="40">
        <v>26</v>
      </c>
      <c r="B30" s="42" t="s">
        <v>86</v>
      </c>
      <c r="C30" s="42" t="s">
        <v>87</v>
      </c>
      <c r="D30" s="42" t="s">
        <v>79</v>
      </c>
    </row>
    <row r="31" spans="1:4" x14ac:dyDescent="0.25">
      <c r="A31" s="40">
        <v>27</v>
      </c>
      <c r="B31" s="43" t="s">
        <v>66</v>
      </c>
      <c r="C31" s="43" t="s">
        <v>67</v>
      </c>
      <c r="D31" s="43" t="s">
        <v>73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C18" sqref="C18"/>
    </sheetView>
  </sheetViews>
  <sheetFormatPr defaultRowHeight="19.5" customHeight="1" x14ac:dyDescent="0.25"/>
  <cols>
    <col min="1" max="1" width="4.7109375" style="7" customWidth="1"/>
    <col min="2" max="2" width="43.7109375" style="2" customWidth="1"/>
    <col min="3" max="3" width="23.5703125" style="2" customWidth="1"/>
    <col min="4" max="4" width="19.5703125" style="3" customWidth="1"/>
    <col min="5" max="5" width="19.5703125" style="10" customWidth="1"/>
    <col min="6" max="16384" width="9.140625" style="2"/>
  </cols>
  <sheetData>
    <row r="1" spans="1:6" ht="19.5" customHeight="1" x14ac:dyDescent="0.25">
      <c r="A1" s="35" t="s">
        <v>2</v>
      </c>
      <c r="B1" s="35"/>
      <c r="C1" s="35"/>
      <c r="D1" s="35"/>
      <c r="E1" s="8"/>
    </row>
    <row r="2" spans="1:6" ht="19.5" customHeight="1" x14ac:dyDescent="0.25">
      <c r="A2" s="20"/>
      <c r="B2" s="20"/>
      <c r="C2" s="20"/>
      <c r="D2" s="20"/>
      <c r="E2" s="8"/>
    </row>
    <row r="3" spans="1:6" ht="19.5" customHeight="1" x14ac:dyDescent="0.25">
      <c r="B3" s="2" t="s">
        <v>50</v>
      </c>
    </row>
    <row r="4" spans="1:6" s="1" customFormat="1" ht="27" customHeight="1" x14ac:dyDescent="0.25">
      <c r="A4" s="11" t="s">
        <v>0</v>
      </c>
      <c r="B4" s="11" t="s">
        <v>1</v>
      </c>
      <c r="C4" s="11" t="s">
        <v>14</v>
      </c>
      <c r="D4" s="12" t="s">
        <v>4</v>
      </c>
      <c r="E4" s="9" t="s">
        <v>9</v>
      </c>
    </row>
    <row r="5" spans="1:6" ht="19.5" customHeight="1" x14ac:dyDescent="0.25">
      <c r="A5" s="21">
        <v>1</v>
      </c>
      <c r="B5" s="4" t="s">
        <v>3</v>
      </c>
      <c r="C5" s="4" t="s">
        <v>51</v>
      </c>
      <c r="D5" s="5">
        <v>55000</v>
      </c>
      <c r="E5" s="13">
        <v>41640</v>
      </c>
      <c r="F5" s="4" t="s">
        <v>3</v>
      </c>
    </row>
    <row r="6" spans="1:6" ht="19.5" customHeight="1" x14ac:dyDescent="0.25">
      <c r="A6" s="21">
        <v>2</v>
      </c>
      <c r="B6" s="4" t="s">
        <v>5</v>
      </c>
      <c r="C6" s="4" t="s">
        <v>52</v>
      </c>
      <c r="D6" s="6">
        <v>1000</v>
      </c>
      <c r="E6" s="13">
        <v>41640</v>
      </c>
      <c r="F6" s="4" t="s">
        <v>5</v>
      </c>
    </row>
    <row r="7" spans="1:6" ht="19.5" customHeight="1" x14ac:dyDescent="0.25">
      <c r="A7" s="21">
        <v>3</v>
      </c>
      <c r="B7" s="4" t="s">
        <v>6</v>
      </c>
      <c r="C7" s="4" t="s">
        <v>53</v>
      </c>
      <c r="D7" s="6">
        <v>1000</v>
      </c>
      <c r="E7" s="13">
        <v>41640</v>
      </c>
      <c r="F7" s="4" t="s">
        <v>6</v>
      </c>
    </row>
    <row r="8" spans="1:6" ht="19.5" customHeight="1" x14ac:dyDescent="0.25">
      <c r="A8" s="21">
        <v>4</v>
      </c>
      <c r="B8" s="4" t="s">
        <v>7</v>
      </c>
      <c r="C8" s="4" t="s">
        <v>88</v>
      </c>
      <c r="D8" s="6">
        <v>3500</v>
      </c>
      <c r="E8" s="13">
        <v>41640</v>
      </c>
      <c r="F8" s="4" t="s">
        <v>7</v>
      </c>
    </row>
    <row r="9" spans="1:6" ht="19.5" customHeight="1" x14ac:dyDescent="0.25">
      <c r="A9" s="21">
        <v>5</v>
      </c>
      <c r="B9" s="4" t="s">
        <v>8</v>
      </c>
      <c r="C9" s="4" t="s">
        <v>89</v>
      </c>
      <c r="D9" s="6">
        <v>3500</v>
      </c>
      <c r="E9" s="13">
        <v>41640</v>
      </c>
      <c r="F9" s="4" t="s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opLeftCell="A28" workbookViewId="0">
      <selection activeCell="I8" sqref="I8"/>
    </sheetView>
  </sheetViews>
  <sheetFormatPr defaultRowHeight="35.25" customHeight="1" x14ac:dyDescent="0.25"/>
  <cols>
    <col min="1" max="1" width="5.85546875" style="30" customWidth="1"/>
    <col min="2" max="2" width="5.42578125" style="19" customWidth="1"/>
    <col min="3" max="3" width="33.7109375" style="19" customWidth="1"/>
    <col min="4" max="4" width="23.5703125" style="31" customWidth="1"/>
    <col min="5" max="5" width="35.28515625" style="19" customWidth="1"/>
    <col min="6" max="6" width="16.28515625" style="30" customWidth="1"/>
    <col min="7" max="16384" width="9.140625" style="19"/>
  </cols>
  <sheetData>
    <row r="1" spans="1:6" ht="35.25" customHeight="1" x14ac:dyDescent="0.25">
      <c r="A1" s="36"/>
      <c r="B1" s="36"/>
      <c r="C1" s="36"/>
      <c r="D1" s="36"/>
      <c r="E1" s="36"/>
      <c r="F1" s="36"/>
    </row>
    <row r="2" spans="1:6" ht="27.75" customHeight="1" x14ac:dyDescent="0.25">
      <c r="A2" s="37" t="s">
        <v>13</v>
      </c>
      <c r="B2" s="37"/>
      <c r="C2" s="37"/>
      <c r="D2" s="37"/>
      <c r="E2" s="37"/>
      <c r="F2" s="37"/>
    </row>
    <row r="3" spans="1:6" ht="14.25" customHeight="1" x14ac:dyDescent="0.25">
      <c r="C3" s="19" t="s">
        <v>50</v>
      </c>
    </row>
    <row r="4" spans="1:6" ht="30" customHeight="1" x14ac:dyDescent="0.25">
      <c r="A4" s="17" t="s">
        <v>0</v>
      </c>
      <c r="B4" s="18" t="s">
        <v>14</v>
      </c>
      <c r="C4" s="18" t="s">
        <v>10</v>
      </c>
      <c r="D4" s="18" t="s">
        <v>70</v>
      </c>
      <c r="E4" s="18" t="s">
        <v>15</v>
      </c>
      <c r="F4" s="17" t="s">
        <v>16</v>
      </c>
    </row>
    <row r="5" spans="1:6" ht="35.25" customHeight="1" x14ac:dyDescent="0.25">
      <c r="A5" s="25">
        <v>1</v>
      </c>
      <c r="B5" s="32" t="s">
        <v>21</v>
      </c>
      <c r="C5" s="32" t="s">
        <v>22</v>
      </c>
      <c r="D5" s="32" t="s">
        <v>89</v>
      </c>
      <c r="E5" s="32" t="str">
        <f>IFERROR(VLOOKUP($D5,'Cơ sở tính định mức'!$C$5:$F$9,4,0),"")</f>
        <v>Học viên tuyển mới của tất cả các trường</v>
      </c>
      <c r="F5" s="25"/>
    </row>
    <row r="6" spans="1:6" ht="35.25" customHeight="1" x14ac:dyDescent="0.25">
      <c r="A6" s="44">
        <v>2</v>
      </c>
      <c r="B6" s="29" t="s">
        <v>54</v>
      </c>
      <c r="C6" s="29" t="s">
        <v>55</v>
      </c>
      <c r="D6" s="29" t="s">
        <v>51</v>
      </c>
      <c r="E6" s="29" t="str">
        <f>IFERROR(VLOOKUP($D6,'Cơ sở tính định mức'!$C$5:$F$9,4,0),"")</f>
        <v>Nhân viên theo trung tâm (trừ nv TVTS &amp; QLHT)</v>
      </c>
      <c r="F6" s="44" t="str">
        <f>B6</f>
        <v>TRD</v>
      </c>
    </row>
    <row r="7" spans="1:6" ht="35.25" customHeight="1" x14ac:dyDescent="0.25">
      <c r="A7" s="44">
        <v>3</v>
      </c>
      <c r="B7" s="29" t="s">
        <v>59</v>
      </c>
      <c r="C7" s="29" t="s">
        <v>60</v>
      </c>
      <c r="D7" s="29" t="s">
        <v>51</v>
      </c>
      <c r="E7" s="29" t="str">
        <f>IFERROR(VLOOKUP($D7,'Cơ sở tính định mức'!$C$5:$F$9,4,0),"")</f>
        <v>Nhân viên theo trung tâm (trừ nv TVTS &amp; QLHT)</v>
      </c>
      <c r="F7" s="44" t="str">
        <f t="shared" ref="F7:F21" si="0">B7</f>
        <v>TAL</v>
      </c>
    </row>
    <row r="8" spans="1:6" ht="35.25" customHeight="1" x14ac:dyDescent="0.25">
      <c r="A8" s="44">
        <v>4</v>
      </c>
      <c r="B8" s="29" t="s">
        <v>19</v>
      </c>
      <c r="C8" s="29" t="s">
        <v>20</v>
      </c>
      <c r="D8" s="29" t="s">
        <v>51</v>
      </c>
      <c r="E8" s="29" t="str">
        <f>IFERROR(VLOOKUP($D8,'Cơ sở tính định mức'!$C$5:$F$9,4,0),"")</f>
        <v>Nhân viên theo trung tâm (trừ nv TVTS &amp; QLHT)</v>
      </c>
      <c r="F8" s="44" t="str">
        <f t="shared" si="0"/>
        <v>TSA</v>
      </c>
    </row>
    <row r="9" spans="1:6" ht="35.25" customHeight="1" x14ac:dyDescent="0.25">
      <c r="A9" s="44">
        <v>5</v>
      </c>
      <c r="B9" s="29" t="s">
        <v>17</v>
      </c>
      <c r="C9" s="29" t="s">
        <v>18</v>
      </c>
      <c r="D9" s="29" t="s">
        <v>51</v>
      </c>
      <c r="E9" s="29" t="str">
        <f>IFERROR(VLOOKUP($D9,'Cơ sở tính định mức'!$C$5:$F$9,4,0),"")</f>
        <v>Nhân viên theo trung tâm (trừ nv TVTS &amp; QLHT)</v>
      </c>
      <c r="F9" s="44" t="str">
        <f t="shared" si="0"/>
        <v>TSM</v>
      </c>
    </row>
    <row r="10" spans="1:6" ht="35.25" customHeight="1" x14ac:dyDescent="0.25">
      <c r="A10" s="44">
        <v>6</v>
      </c>
      <c r="B10" s="29" t="s">
        <v>62</v>
      </c>
      <c r="C10" s="29" t="s">
        <v>63</v>
      </c>
      <c r="D10" s="29" t="s">
        <v>51</v>
      </c>
      <c r="E10" s="29" t="str">
        <f>IFERROR(VLOOKUP($D10,'Cơ sở tính định mức'!$C$5:$F$9,4,0),"")</f>
        <v>Nhân viên theo trung tâm (trừ nv TVTS &amp; QLHT)</v>
      </c>
      <c r="F10" s="44" t="str">
        <f t="shared" si="0"/>
        <v xml:space="preserve">TIC </v>
      </c>
    </row>
    <row r="11" spans="1:6" ht="35.25" customHeight="1" x14ac:dyDescent="0.25">
      <c r="A11" s="44">
        <v>7</v>
      </c>
      <c r="B11" s="29" t="s">
        <v>64</v>
      </c>
      <c r="C11" s="29" t="s">
        <v>65</v>
      </c>
      <c r="D11" s="29" t="s">
        <v>51</v>
      </c>
      <c r="E11" s="29" t="str">
        <f>IFERROR(VLOOKUP($D11,'Cơ sở tính định mức'!$C$5:$F$9,4,0),"")</f>
        <v>Nhân viên theo trung tâm (trừ nv TVTS &amp; QLHT)</v>
      </c>
      <c r="F11" s="44" t="str">
        <f t="shared" si="0"/>
        <v>TAE</v>
      </c>
    </row>
    <row r="12" spans="1:6" ht="35.25" customHeight="1" x14ac:dyDescent="0.25">
      <c r="A12" s="44">
        <v>8</v>
      </c>
      <c r="B12" s="29" t="s">
        <v>66</v>
      </c>
      <c r="C12" s="29" t="s">
        <v>67</v>
      </c>
      <c r="D12" s="29" t="s">
        <v>51</v>
      </c>
      <c r="E12" s="29" t="str">
        <f>IFERROR(VLOOKUP($D12,'Cơ sở tính định mức'!$C$5:$F$9,4,0),"")</f>
        <v>Nhân viên theo trung tâm (trừ nv TVTS &amp; QLHT)</v>
      </c>
      <c r="F12" s="44" t="str">
        <f t="shared" si="0"/>
        <v>TPE</v>
      </c>
    </row>
    <row r="13" spans="1:6" ht="35.25" customHeight="1" x14ac:dyDescent="0.25">
      <c r="A13" s="44">
        <v>9</v>
      </c>
      <c r="B13" s="29" t="s">
        <v>68</v>
      </c>
      <c r="C13" s="29" t="s">
        <v>68</v>
      </c>
      <c r="D13" s="29" t="s">
        <v>51</v>
      </c>
      <c r="E13" s="29" t="str">
        <f>IFERROR(VLOOKUP($D13,'Cơ sở tính định mức'!$C$5:$F$9,4,0),"")</f>
        <v>Nhân viên theo trung tâm (trừ nv TVTS &amp; QLHT)</v>
      </c>
      <c r="F13" s="44" t="str">
        <f t="shared" si="0"/>
        <v>TEG</v>
      </c>
    </row>
    <row r="14" spans="1:6" s="27" customFormat="1" ht="35.25" customHeight="1" x14ac:dyDescent="0.25">
      <c r="A14" s="44">
        <v>10</v>
      </c>
      <c r="B14" s="29" t="s">
        <v>46</v>
      </c>
      <c r="C14" s="29" t="s">
        <v>47</v>
      </c>
      <c r="D14" s="29" t="s">
        <v>51</v>
      </c>
      <c r="E14" s="29" t="str">
        <f>IFERROR(VLOOKUP($D14,'Cơ sở tính định mức'!$C$5:$F$9,4,0),"")</f>
        <v>Nhân viên theo trung tâm (trừ nv TVTS &amp; QLHT)</v>
      </c>
      <c r="F14" s="44" t="str">
        <f t="shared" si="0"/>
        <v>TSG</v>
      </c>
    </row>
    <row r="15" spans="1:6" s="27" customFormat="1" ht="35.25" customHeight="1" x14ac:dyDescent="0.25">
      <c r="A15" s="44">
        <v>11</v>
      </c>
      <c r="B15" s="29" t="s">
        <v>48</v>
      </c>
      <c r="C15" s="29" t="s">
        <v>49</v>
      </c>
      <c r="D15" s="29" t="s">
        <v>51</v>
      </c>
      <c r="E15" s="29" t="str">
        <f>IFERROR(VLOOKUP($D15,'Cơ sở tính định mức'!$C$5:$F$9,4,0),"")</f>
        <v>Nhân viên theo trung tâm (trừ nv TVTS &amp; QLHT)</v>
      </c>
      <c r="F15" s="44" t="str">
        <f t="shared" si="0"/>
        <v>TBI</v>
      </c>
    </row>
    <row r="16" spans="1:6" s="27" customFormat="1" ht="35.25" customHeight="1" x14ac:dyDescent="0.25">
      <c r="A16" s="44">
        <v>12</v>
      </c>
      <c r="B16" s="29" t="s">
        <v>43</v>
      </c>
      <c r="C16" s="29" t="s">
        <v>56</v>
      </c>
      <c r="D16" s="29" t="s">
        <v>51</v>
      </c>
      <c r="E16" s="29" t="str">
        <f>IFERROR(VLOOKUP($D16,'Cơ sở tính định mức'!$C$5:$F$9,4,0),"")</f>
        <v>Nhân viên theo trung tâm (trừ nv TVTS &amp; QLHT)</v>
      </c>
      <c r="F16" s="44" t="str">
        <f t="shared" si="0"/>
        <v>TAD</v>
      </c>
    </row>
    <row r="17" spans="1:6" s="27" customFormat="1" ht="35.25" customHeight="1" x14ac:dyDescent="0.25">
      <c r="A17" s="44">
        <v>13</v>
      </c>
      <c r="B17" s="29" t="s">
        <v>44</v>
      </c>
      <c r="C17" s="29" t="s">
        <v>57</v>
      </c>
      <c r="D17" s="29" t="s">
        <v>51</v>
      </c>
      <c r="E17" s="29" t="str">
        <f>IFERROR(VLOOKUP($D17,'Cơ sở tính định mức'!$C$5:$F$9,4,0),"")</f>
        <v>Nhân viên theo trung tâm (trừ nv TVTS &amp; QLHT)</v>
      </c>
      <c r="F17" s="44" t="str">
        <f t="shared" si="0"/>
        <v>TFP</v>
      </c>
    </row>
    <row r="18" spans="1:6" s="27" customFormat="1" ht="35.25" customHeight="1" x14ac:dyDescent="0.25">
      <c r="A18" s="44">
        <v>14</v>
      </c>
      <c r="B18" s="29" t="s">
        <v>45</v>
      </c>
      <c r="C18" s="29" t="s">
        <v>58</v>
      </c>
      <c r="D18" s="29" t="s">
        <v>51</v>
      </c>
      <c r="E18" s="29" t="str">
        <f>IFERROR(VLOOKUP($D18,'Cơ sở tính định mức'!$C$5:$F$9,4,0),"")</f>
        <v>Nhân viên theo trung tâm (trừ nv TVTS &amp; QLHT)</v>
      </c>
      <c r="F18" s="44" t="str">
        <f t="shared" si="0"/>
        <v>TLI</v>
      </c>
    </row>
    <row r="19" spans="1:6" s="27" customFormat="1" ht="35.25" customHeight="1" x14ac:dyDescent="0.25">
      <c r="A19" s="44">
        <v>15</v>
      </c>
      <c r="B19" s="29" t="s">
        <v>37</v>
      </c>
      <c r="C19" s="29" t="s">
        <v>38</v>
      </c>
      <c r="D19" s="29" t="s">
        <v>51</v>
      </c>
      <c r="E19" s="29" t="str">
        <f>IFERROR(VLOOKUP($D19,'Cơ sở tính định mức'!$C$5:$F$9,4,0),"")</f>
        <v>Nhân viên theo trung tâm (trừ nv TVTS &amp; QLHT)</v>
      </c>
      <c r="F19" s="44" t="str">
        <f t="shared" si="0"/>
        <v>THR</v>
      </c>
    </row>
    <row r="20" spans="1:6" s="28" customFormat="1" ht="35.25" customHeight="1" x14ac:dyDescent="0.25">
      <c r="A20" s="44">
        <v>16</v>
      </c>
      <c r="B20" s="29" t="s">
        <v>41</v>
      </c>
      <c r="C20" s="29" t="s">
        <v>42</v>
      </c>
      <c r="D20" s="29" t="s">
        <v>51</v>
      </c>
      <c r="E20" s="29" t="str">
        <f>IFERROR(VLOOKUP($D20,'Cơ sở tính định mức'!$C$5:$F$9,4,0),"")</f>
        <v>Nhân viên theo trung tâm (trừ nv TVTS &amp; QLHT)</v>
      </c>
      <c r="F20" s="44" t="str">
        <f t="shared" si="0"/>
        <v>TIS</v>
      </c>
    </row>
    <row r="21" spans="1:6" s="27" customFormat="1" ht="35.25" customHeight="1" x14ac:dyDescent="0.25">
      <c r="A21" s="44">
        <v>17</v>
      </c>
      <c r="B21" s="29" t="s">
        <v>39</v>
      </c>
      <c r="C21" s="29" t="s">
        <v>40</v>
      </c>
      <c r="D21" s="29" t="s">
        <v>51</v>
      </c>
      <c r="E21" s="29" t="str">
        <f>IFERROR(VLOOKUP($D21,'Cơ sở tính định mức'!$C$5:$F$9,4,0),"")</f>
        <v>Nhân viên theo trung tâm (trừ nv TVTS &amp; QLHT)</v>
      </c>
      <c r="F21" s="44" t="str">
        <f t="shared" si="0"/>
        <v>TOS</v>
      </c>
    </row>
    <row r="22" spans="1:6" s="28" customFormat="1" ht="35.25" customHeight="1" x14ac:dyDescent="0.25">
      <c r="A22" s="45">
        <v>18</v>
      </c>
      <c r="B22" s="33" t="s">
        <v>26</v>
      </c>
      <c r="C22" s="33" t="s">
        <v>27</v>
      </c>
      <c r="D22" s="33" t="s">
        <v>52</v>
      </c>
      <c r="E22" s="23" t="str">
        <f>IFERROR(VLOOKUP($D22,'Cơ sở tính định mức'!$C$5:$F$9,4,0),"")</f>
        <v>Cộng tác viên/L8 của 1 trường</v>
      </c>
      <c r="F22" s="24" t="s">
        <v>28</v>
      </c>
    </row>
    <row r="23" spans="1:6" s="28" customFormat="1" ht="35.25" customHeight="1" x14ac:dyDescent="0.25">
      <c r="A23" s="45">
        <v>19</v>
      </c>
      <c r="B23" s="33" t="s">
        <v>29</v>
      </c>
      <c r="C23" s="33" t="s">
        <v>30</v>
      </c>
      <c r="D23" s="33" t="s">
        <v>52</v>
      </c>
      <c r="E23" s="23" t="str">
        <f>IFERROR(VLOOKUP($D23,'Cơ sở tính định mức'!$C$5:$F$9,4,0),"")</f>
        <v>Cộng tác viên/L8 của 1 trường</v>
      </c>
      <c r="F23" s="24" t="s">
        <v>31</v>
      </c>
    </row>
    <row r="24" spans="1:6" s="28" customFormat="1" ht="35.25" customHeight="1" x14ac:dyDescent="0.25">
      <c r="A24" s="45">
        <v>20</v>
      </c>
      <c r="B24" s="33" t="s">
        <v>34</v>
      </c>
      <c r="C24" s="33" t="s">
        <v>35</v>
      </c>
      <c r="D24" s="33" t="s">
        <v>52</v>
      </c>
      <c r="E24" s="23" t="str">
        <f>IFERROR(VLOOKUP($D24,'Cơ sở tính định mức'!$C$5:$F$9,4,0),"")</f>
        <v>Cộng tác viên/L8 của 1 trường</v>
      </c>
      <c r="F24" s="24" t="s">
        <v>36</v>
      </c>
    </row>
    <row r="25" spans="1:6" s="28" customFormat="1" ht="35.25" customHeight="1" x14ac:dyDescent="0.25">
      <c r="A25" s="45">
        <v>21</v>
      </c>
      <c r="B25" s="33" t="s">
        <v>23</v>
      </c>
      <c r="C25" s="33" t="s">
        <v>24</v>
      </c>
      <c r="D25" s="33" t="s">
        <v>52</v>
      </c>
      <c r="E25" s="23" t="str">
        <f>IFERROR(VLOOKUP($D25,'Cơ sở tính định mức'!$C$5:$F$9,4,0),"")</f>
        <v>Cộng tác viên/L8 của 1 trường</v>
      </c>
      <c r="F25" s="24" t="s">
        <v>25</v>
      </c>
    </row>
    <row r="26" spans="1:6" s="28" customFormat="1" ht="35.25" customHeight="1" x14ac:dyDescent="0.25">
      <c r="A26" s="45">
        <v>22</v>
      </c>
      <c r="B26" s="33" t="s">
        <v>32</v>
      </c>
      <c r="C26" s="33" t="s">
        <v>61</v>
      </c>
      <c r="D26" s="33" t="s">
        <v>52</v>
      </c>
      <c r="E26" s="23" t="str">
        <f>IFERROR(VLOOKUP($D26,'Cơ sở tính định mức'!$C$5:$F$9,4,0),"")</f>
        <v>Cộng tác viên/L8 của 1 trường</v>
      </c>
      <c r="F26" s="24" t="s">
        <v>33</v>
      </c>
    </row>
    <row r="27" spans="1:6" ht="35.25" customHeight="1" x14ac:dyDescent="0.25">
      <c r="E27" s="26"/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5"/>
  <sheetViews>
    <sheetView tabSelected="1" workbookViewId="0">
      <selection activeCell="G24" sqref="G24"/>
    </sheetView>
  </sheetViews>
  <sheetFormatPr defaultRowHeight="15" x14ac:dyDescent="0.25"/>
  <cols>
    <col min="1" max="1" width="16.42578125" customWidth="1"/>
  </cols>
  <sheetData>
    <row r="3" spans="1:1" x14ac:dyDescent="0.25">
      <c r="A3" t="s">
        <v>69</v>
      </c>
    </row>
    <row r="4" spans="1:1" x14ac:dyDescent="0.25">
      <c r="A4" s="21">
        <v>128</v>
      </c>
    </row>
    <row r="5" spans="1:1" x14ac:dyDescent="0.25">
      <c r="A5" s="21">
        <v>129</v>
      </c>
    </row>
    <row r="6" spans="1:1" x14ac:dyDescent="0.25">
      <c r="A6" s="21">
        <v>130</v>
      </c>
    </row>
    <row r="7" spans="1:1" x14ac:dyDescent="0.25">
      <c r="A7" s="21">
        <v>131</v>
      </c>
    </row>
    <row r="8" spans="1:1" x14ac:dyDescent="0.25">
      <c r="A8" s="21">
        <v>132</v>
      </c>
    </row>
    <row r="9" spans="1:1" x14ac:dyDescent="0.25">
      <c r="A9" s="21">
        <v>133</v>
      </c>
    </row>
    <row r="10" spans="1:1" x14ac:dyDescent="0.25">
      <c r="A10" s="21">
        <v>134</v>
      </c>
    </row>
    <row r="11" spans="1:1" x14ac:dyDescent="0.25">
      <c r="A11" s="21">
        <v>135</v>
      </c>
    </row>
    <row r="12" spans="1:1" x14ac:dyDescent="0.25">
      <c r="A12" s="21">
        <v>136</v>
      </c>
    </row>
    <row r="13" spans="1:1" x14ac:dyDescent="0.25">
      <c r="A13" s="21">
        <v>137</v>
      </c>
    </row>
    <row r="14" spans="1:1" x14ac:dyDescent="0.25">
      <c r="A14" s="21">
        <v>138</v>
      </c>
    </row>
    <row r="15" spans="1:1" x14ac:dyDescent="0.25">
      <c r="A15" s="21">
        <v>139</v>
      </c>
    </row>
    <row r="16" spans="1:1" x14ac:dyDescent="0.25">
      <c r="A16" s="21">
        <v>140</v>
      </c>
    </row>
    <row r="17" spans="1:1" x14ac:dyDescent="0.25">
      <c r="A17" s="21">
        <v>141</v>
      </c>
    </row>
    <row r="18" spans="1:1" x14ac:dyDescent="0.25">
      <c r="A18" s="21">
        <v>142</v>
      </c>
    </row>
    <row r="19" spans="1:1" x14ac:dyDescent="0.25">
      <c r="A19" s="21">
        <v>143</v>
      </c>
    </row>
    <row r="20" spans="1:1" x14ac:dyDescent="0.25">
      <c r="A20" s="21">
        <v>178</v>
      </c>
    </row>
    <row r="21" spans="1:1" x14ac:dyDescent="0.25">
      <c r="A21" s="7">
        <v>179</v>
      </c>
    </row>
    <row r="22" spans="1:1" x14ac:dyDescent="0.25">
      <c r="A22" s="7">
        <v>184</v>
      </c>
    </row>
    <row r="23" spans="1:1" x14ac:dyDescent="0.25">
      <c r="A23" s="7">
        <v>185</v>
      </c>
    </row>
    <row r="24" spans="1:1" x14ac:dyDescent="0.25">
      <c r="A24" s="7">
        <v>186</v>
      </c>
    </row>
    <row r="25" spans="1:1" x14ac:dyDescent="0.25">
      <c r="A25" s="7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mục trung tâm-ban</vt:lpstr>
      <vt:lpstr>Cơ sở tính định mức</vt:lpstr>
      <vt:lpstr>Cách tính định mức từng 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Tuyen</dc:creator>
  <cp:lastModifiedBy>Nguyen Thanh Tuyen</cp:lastModifiedBy>
  <dcterms:created xsi:type="dcterms:W3CDTF">2014-08-11T07:46:14Z</dcterms:created>
  <dcterms:modified xsi:type="dcterms:W3CDTF">2014-08-12T03:51:46Z</dcterms:modified>
</cp:coreProperties>
</file>