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Convetion" sheetId="1" r:id="rId1"/>
    <sheet name="Plan" sheetId="2" r:id="rId2"/>
  </sheets>
  <definedNames>
    <definedName name="_xlnm._FilterDatabase" localSheetId="1" hidden="1">Plan!$A$9:$BC$67</definedName>
  </definedNames>
  <calcPr calcId="125725"/>
</workbook>
</file>

<file path=xl/calcChain.xml><?xml version="1.0" encoding="utf-8"?>
<calcChain xmlns="http://schemas.openxmlformats.org/spreadsheetml/2006/main">
  <c r="G14" i="2"/>
  <c r="F14"/>
  <c r="D3"/>
  <c r="D4"/>
  <c r="D5"/>
  <c r="D6"/>
  <c r="D7"/>
  <c r="D2"/>
  <c r="F17"/>
  <c r="G17"/>
  <c r="F18"/>
  <c r="G18"/>
  <c r="F19"/>
  <c r="G19"/>
  <c r="F38"/>
  <c r="G38"/>
  <c r="F39"/>
  <c r="G39"/>
  <c r="F26"/>
  <c r="G26"/>
  <c r="F27"/>
  <c r="G27"/>
  <c r="F28"/>
  <c r="G28"/>
  <c r="F29"/>
  <c r="G29"/>
  <c r="F30"/>
  <c r="G30"/>
  <c r="F31"/>
  <c r="G31"/>
  <c r="F32"/>
  <c r="G32"/>
  <c r="F33"/>
  <c r="G33"/>
  <c r="F34"/>
  <c r="G34"/>
  <c r="F20"/>
  <c r="G20"/>
  <c r="F21"/>
  <c r="G21"/>
  <c r="F22"/>
  <c r="G22"/>
  <c r="F23"/>
  <c r="G23"/>
  <c r="F63" l="1"/>
  <c r="G63"/>
  <c r="F42"/>
  <c r="G42"/>
  <c r="F43"/>
  <c r="G43"/>
  <c r="F44"/>
  <c r="G44"/>
  <c r="F45"/>
  <c r="G45"/>
  <c r="F47"/>
  <c r="G47"/>
  <c r="F48"/>
  <c r="G48"/>
  <c r="F49"/>
  <c r="G49"/>
  <c r="F50"/>
  <c r="G50"/>
  <c r="F51"/>
  <c r="G51"/>
  <c r="F52"/>
  <c r="G52"/>
  <c r="F53"/>
  <c r="G53"/>
  <c r="F54"/>
  <c r="G54"/>
  <c r="F55"/>
  <c r="G55"/>
  <c r="F56"/>
  <c r="G56"/>
  <c r="F57"/>
  <c r="G57"/>
  <c r="F58"/>
  <c r="G58"/>
  <c r="F59"/>
  <c r="G59"/>
  <c r="F60"/>
  <c r="G60"/>
  <c r="F61"/>
  <c r="G61"/>
  <c r="F62"/>
  <c r="G62"/>
  <c r="G40"/>
  <c r="F40"/>
  <c r="G36"/>
  <c r="F36"/>
  <c r="G25"/>
  <c r="F25"/>
  <c r="G16"/>
  <c r="F16"/>
  <c r="J67"/>
  <c r="G12" s="1"/>
  <c r="K67"/>
  <c r="L67"/>
  <c r="M67"/>
  <c r="N67"/>
  <c r="G10" s="1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I67"/>
  <c r="F10" s="1"/>
  <c r="D3" i="1"/>
  <c r="C4" s="1"/>
  <c r="D4" s="1"/>
  <c r="C5" s="1"/>
  <c r="D5" s="1"/>
  <c r="C6" s="1"/>
  <c r="D6" s="1"/>
  <c r="C7" s="1"/>
  <c r="D7" s="1"/>
  <c r="C8" s="1"/>
  <c r="D8" s="1"/>
  <c r="C9" s="1"/>
  <c r="D9" s="1"/>
  <c r="C10" s="1"/>
  <c r="D10" s="1"/>
  <c r="C11" s="1"/>
  <c r="D11" s="1"/>
  <c r="C12" s="1"/>
  <c r="D12" s="1"/>
  <c r="C13" s="1"/>
  <c r="D13" s="1"/>
  <c r="C14" s="1"/>
  <c r="D14" s="1"/>
  <c r="F12" i="2" l="1"/>
  <c r="F11"/>
  <c r="G11"/>
</calcChain>
</file>

<file path=xl/sharedStrings.xml><?xml version="1.0" encoding="utf-8"?>
<sst xmlns="http://schemas.openxmlformats.org/spreadsheetml/2006/main" count="157" uniqueCount="81">
  <si>
    <t>STT</t>
  </si>
  <si>
    <t>Họ và Tên</t>
  </si>
  <si>
    <t>From Region</t>
  </si>
  <si>
    <t>ToRegion</t>
  </si>
  <si>
    <t>Form Number</t>
  </si>
  <si>
    <t>Nguyễn Danh Tú</t>
  </si>
  <si>
    <t>Đinh Hồng Lĩnh</t>
  </si>
  <si>
    <t>Trần Duy Hưng</t>
  </si>
  <si>
    <t>FORM</t>
  </si>
  <si>
    <t>VARIABLE</t>
  </si>
  <si>
    <t xml:space="preserve">PHẢI </t>
  </si>
  <si>
    <t>- Theo đúng số được phân</t>
  </si>
  <si>
    <t xml:space="preserve">- </t>
  </si>
  <si>
    <t>KHÔNG ĐƯỢC</t>
  </si>
  <si>
    <t>- 02 form trùng số</t>
  </si>
  <si>
    <t>Ví dụ:</t>
  </si>
  <si>
    <t>f201_dm_category</t>
  </si>
  <si>
    <t>f201_DM_CATETORY</t>
  </si>
  <si>
    <t>- Viết chữ HOA</t>
  </si>
  <si>
    <t>Vũ Quốc Uy</t>
  </si>
  <si>
    <t>Nguyễn Ngọc Minh</t>
  </si>
  <si>
    <t>Công việc</t>
  </si>
  <si>
    <t>Người phụ trách</t>
  </si>
  <si>
    <t>Deadline</t>
  </si>
  <si>
    <t>Output</t>
  </si>
  <si>
    <t>Start Date</t>
  </si>
  <si>
    <t>Tund</t>
  </si>
  <si>
    <t>Chuẩn bị</t>
  </si>
  <si>
    <t>Lập file dự án (convention+plan)</t>
  </si>
  <si>
    <t>Dựng ứng dụng nền (sourcecode+db)</t>
  </si>
  <si>
    <t>Up ứng dụng lên Code.Google</t>
  </si>
  <si>
    <t>LinhDH</t>
  </si>
  <si>
    <t>Xây dựng Demo</t>
  </si>
  <si>
    <t>Nhập số dư đầu hàng hóa</t>
  </si>
  <si>
    <t>Bán hàng</t>
  </si>
  <si>
    <t>Nhập hàng</t>
  </si>
  <si>
    <t>Báo cáo</t>
  </si>
  <si>
    <t>Danh mục</t>
  </si>
  <si>
    <t>Chức năng nghiệp vụ</t>
  </si>
  <si>
    <t>Xuất nhập tồn</t>
  </si>
  <si>
    <t>END LINE</t>
  </si>
  <si>
    <t>B</t>
  </si>
  <si>
    <t>E</t>
  </si>
  <si>
    <t>Kiểm kê hàng hóa dịch vụ</t>
  </si>
  <si>
    <t>- Xuất bán hàng</t>
  </si>
  <si>
    <t>- Xuất thanh lý</t>
  </si>
  <si>
    <t>- Nhập hàng nhà cung cấp</t>
  </si>
  <si>
    <t>- Nhập hàng trả lại khách hàng</t>
  </si>
  <si>
    <t>Lịch sử hàng hóa</t>
  </si>
  <si>
    <t>Báo cáo bán hàng</t>
  </si>
  <si>
    <t>Báo cáo doanh thu bán hàng trong kỳ (ngày, tháng, năm)</t>
  </si>
  <si>
    <t>Báo cáo bán hàng theo nhóm hàng</t>
  </si>
  <si>
    <t>Báo cáo bán hàng theo hàng hóa</t>
  </si>
  <si>
    <t>Báo cáo nhập, xuất, tồn kho</t>
  </si>
  <si>
    <t>Nhập số dư đầu</t>
  </si>
  <si>
    <t>Báo cáo tổng hợp xuất nhập tồn</t>
  </si>
  <si>
    <t>Báo cáo tồn kho trong kỳ (theo kho, nhà phân phối, nhóm hàng hóa)</t>
  </si>
  <si>
    <t>Báo cáo nhập, xuất trong kỳ (ngày, tháng, năm)</t>
  </si>
  <si>
    <t xml:space="preserve">Quản lý nhà phân phối </t>
  </si>
  <si>
    <t>Quản lý danh mục hàng hóa (có cấp mã hàng)</t>
  </si>
  <si>
    <t>Quản lý danh mục nhóm hàng hóa</t>
  </si>
  <si>
    <t>Quản lý danh mục kho</t>
  </si>
  <si>
    <t>Quản lý nhân viên</t>
  </si>
  <si>
    <t>Quản trị hệ thống</t>
  </si>
  <si>
    <t>Đăng nhập hệ thống, đổi mật khẩu, quản lý user, phân quyền</t>
  </si>
  <si>
    <t>Xem, sửa thông tin về công ty</t>
  </si>
  <si>
    <t>-</t>
  </si>
  <si>
    <t>BE</t>
  </si>
  <si>
    <t>Tund+ LinhDH</t>
  </si>
  <si>
    <t>Uy</t>
  </si>
  <si>
    <t>Quản lý nhóm khách hàng</t>
  </si>
  <si>
    <t>Quản lý khách hàng</t>
  </si>
  <si>
    <t>Cập nhật giá bán sản phẩm</t>
  </si>
  <si>
    <t>Minh</t>
  </si>
  <si>
    <t>Toan</t>
  </si>
  <si>
    <t>Hưng</t>
  </si>
  <si>
    <t>Quản lý đơn vị sản phẩm</t>
  </si>
  <si>
    <t>Hệ số</t>
  </si>
  <si>
    <t>Người tham gia</t>
  </si>
  <si>
    <t>Hệ số công việc</t>
  </si>
  <si>
    <t>Trang chủ</t>
  </si>
</sst>
</file>

<file path=xl/styles.xml><?xml version="1.0" encoding="utf-8"?>
<styleSheet xmlns="http://schemas.openxmlformats.org/spreadsheetml/2006/main">
  <numFmts count="1">
    <numFmt numFmtId="164" formatCode="dd\-mm"/>
  </numFmts>
  <fonts count="10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1"/>
      <color rgb="FF0000CC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/>
    <xf numFmtId="0" fontId="0" fillId="0" borderId="0" xfId="0" quotePrefix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0" fillId="3" borderId="1" xfId="0" applyFill="1" applyBorder="1"/>
    <xf numFmtId="164" fontId="0" fillId="3" borderId="1" xfId="0" applyNumberFormat="1" applyFill="1" applyBorder="1"/>
    <xf numFmtId="164" fontId="1" fillId="4" borderId="0" xfId="0" applyNumberFormat="1" applyFont="1" applyFill="1"/>
    <xf numFmtId="164" fontId="1" fillId="5" borderId="1" xfId="0" applyNumberFormat="1" applyFont="1" applyFill="1" applyBorder="1"/>
    <xf numFmtId="164" fontId="1" fillId="5" borderId="0" xfId="0" applyNumberFormat="1" applyFont="1" applyFill="1"/>
    <xf numFmtId="164" fontId="1" fillId="2" borderId="1" xfId="0" applyNumberFormat="1" applyFont="1" applyFill="1" applyBorder="1" applyAlignment="1">
      <alignment vertical="center" wrapText="1"/>
    </xf>
    <xf numFmtId="164" fontId="1" fillId="2" borderId="0" xfId="0" applyNumberFormat="1" applyFont="1" applyFill="1" applyAlignment="1">
      <alignment vertical="center" wrapText="1"/>
    </xf>
    <xf numFmtId="0" fontId="1" fillId="4" borderId="0" xfId="0" applyFont="1" applyFill="1"/>
    <xf numFmtId="0" fontId="1" fillId="2" borderId="1" xfId="0" applyFont="1" applyFill="1" applyBorder="1" applyAlignment="1">
      <alignment horizontal="center" vertical="center"/>
    </xf>
    <xf numFmtId="0" fontId="5" fillId="3" borderId="1" xfId="0" applyFont="1" applyFill="1" applyBorder="1"/>
    <xf numFmtId="0" fontId="8" fillId="3" borderId="1" xfId="0" applyFont="1" applyFill="1" applyBorder="1"/>
    <xf numFmtId="0" fontId="6" fillId="3" borderId="1" xfId="0" applyFont="1" applyFill="1" applyBorder="1"/>
    <xf numFmtId="0" fontId="7" fillId="3" borderId="1" xfId="0" applyFont="1" applyFill="1" applyBorder="1"/>
    <xf numFmtId="0" fontId="0" fillId="6" borderId="0" xfId="0" applyFill="1"/>
    <xf numFmtId="0" fontId="9" fillId="0" borderId="0" xfId="0" applyFont="1" applyFill="1"/>
    <xf numFmtId="0" fontId="9" fillId="3" borderId="1" xfId="0" applyFont="1" applyFill="1" applyBorder="1"/>
    <xf numFmtId="164" fontId="9" fillId="3" borderId="1" xfId="0" applyNumberFormat="1" applyFont="1" applyFill="1" applyBorder="1"/>
    <xf numFmtId="164" fontId="9" fillId="0" borderId="1" xfId="0" applyNumberFormat="1" applyFont="1" applyFill="1" applyBorder="1"/>
    <xf numFmtId="0" fontId="9" fillId="0" borderId="1" xfId="0" applyFont="1" applyBorder="1"/>
    <xf numFmtId="164" fontId="9" fillId="0" borderId="0" xfId="0" applyNumberFormat="1" applyFont="1" applyFill="1"/>
  </cellXfs>
  <cellStyles count="1">
    <cellStyle name="Normal" xfId="0" builtinId="0"/>
  </cellStyles>
  <dxfs count="48"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FFFFCC"/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"/>
  <sheetViews>
    <sheetView workbookViewId="0">
      <selection activeCell="D19" sqref="D19"/>
    </sheetView>
  </sheetViews>
  <sheetFormatPr defaultRowHeight="15"/>
  <cols>
    <col min="2" max="2" width="33.5703125" customWidth="1"/>
    <col min="3" max="3" width="26.42578125" customWidth="1"/>
    <col min="4" max="4" width="25.5703125" customWidth="1"/>
  </cols>
  <sheetData>
    <row r="1" spans="1:4" s="2" customFormat="1">
      <c r="A1" s="18" t="s">
        <v>0</v>
      </c>
      <c r="B1" s="18" t="s">
        <v>1</v>
      </c>
      <c r="C1" s="18" t="s">
        <v>4</v>
      </c>
      <c r="D1" s="18"/>
    </row>
    <row r="2" spans="1:4" s="2" customFormat="1">
      <c r="A2" s="18"/>
      <c r="B2" s="18"/>
      <c r="C2" s="3" t="s">
        <v>2</v>
      </c>
      <c r="D2" s="3" t="s">
        <v>3</v>
      </c>
    </row>
    <row r="3" spans="1:4">
      <c r="A3" s="1">
        <v>1</v>
      </c>
      <c r="B3" s="1" t="s">
        <v>5</v>
      </c>
      <c r="C3" s="1">
        <v>201</v>
      </c>
      <c r="D3" s="1">
        <f>C3+99</f>
        <v>300</v>
      </c>
    </row>
    <row r="4" spans="1:4">
      <c r="A4" s="1">
        <v>2</v>
      </c>
      <c r="B4" s="1" t="s">
        <v>6</v>
      </c>
      <c r="C4" s="1">
        <f>D3+1</f>
        <v>301</v>
      </c>
      <c r="D4" s="1">
        <f>C4+99</f>
        <v>400</v>
      </c>
    </row>
    <row r="5" spans="1:4">
      <c r="A5" s="1">
        <v>3</v>
      </c>
      <c r="B5" s="1" t="s">
        <v>7</v>
      </c>
      <c r="C5" s="1">
        <f t="shared" ref="C5:C14" si="0">D4+1</f>
        <v>401</v>
      </c>
      <c r="D5" s="1">
        <f t="shared" ref="D5:D14" si="1">C5+99</f>
        <v>500</v>
      </c>
    </row>
    <row r="6" spans="1:4">
      <c r="A6" s="1">
        <v>4</v>
      </c>
      <c r="B6" s="1" t="s">
        <v>19</v>
      </c>
      <c r="C6" s="1">
        <f t="shared" si="0"/>
        <v>501</v>
      </c>
      <c r="D6" s="1">
        <f t="shared" si="1"/>
        <v>600</v>
      </c>
    </row>
    <row r="7" spans="1:4">
      <c r="A7" s="1">
        <v>5</v>
      </c>
      <c r="B7" s="1" t="s">
        <v>20</v>
      </c>
      <c r="C7" s="1">
        <f t="shared" si="0"/>
        <v>601</v>
      </c>
      <c r="D7" s="1">
        <f t="shared" si="1"/>
        <v>700</v>
      </c>
    </row>
    <row r="8" spans="1:4">
      <c r="A8" s="1">
        <v>6</v>
      </c>
      <c r="B8" s="1"/>
      <c r="C8" s="1">
        <f t="shared" si="0"/>
        <v>701</v>
      </c>
      <c r="D8" s="1">
        <f t="shared" si="1"/>
        <v>800</v>
      </c>
    </row>
    <row r="9" spans="1:4">
      <c r="A9" s="1">
        <v>7</v>
      </c>
      <c r="B9" s="1"/>
      <c r="C9" s="1">
        <f t="shared" si="0"/>
        <v>801</v>
      </c>
      <c r="D9" s="1">
        <f t="shared" si="1"/>
        <v>900</v>
      </c>
    </row>
    <row r="10" spans="1:4">
      <c r="A10" s="1">
        <v>8</v>
      </c>
      <c r="B10" s="1"/>
      <c r="C10" s="1">
        <f t="shared" si="0"/>
        <v>901</v>
      </c>
      <c r="D10" s="1">
        <f t="shared" si="1"/>
        <v>1000</v>
      </c>
    </row>
    <row r="11" spans="1:4">
      <c r="A11" s="1">
        <v>9</v>
      </c>
      <c r="B11" s="1"/>
      <c r="C11" s="1">
        <f t="shared" si="0"/>
        <v>1001</v>
      </c>
      <c r="D11" s="1">
        <f t="shared" si="1"/>
        <v>1100</v>
      </c>
    </row>
    <row r="12" spans="1:4">
      <c r="A12" s="1">
        <v>10</v>
      </c>
      <c r="B12" s="1"/>
      <c r="C12" s="1">
        <f t="shared" si="0"/>
        <v>1101</v>
      </c>
      <c r="D12" s="1">
        <f t="shared" si="1"/>
        <v>1200</v>
      </c>
    </row>
    <row r="13" spans="1:4">
      <c r="A13" s="1">
        <v>11</v>
      </c>
      <c r="B13" s="1"/>
      <c r="C13" s="1">
        <f t="shared" si="0"/>
        <v>1201</v>
      </c>
      <c r="D13" s="1">
        <f t="shared" si="1"/>
        <v>1300</v>
      </c>
    </row>
    <row r="14" spans="1:4">
      <c r="A14" s="1">
        <v>12</v>
      </c>
      <c r="B14" s="1"/>
      <c r="C14" s="1">
        <f t="shared" si="0"/>
        <v>1301</v>
      </c>
      <c r="D14" s="1">
        <f t="shared" si="1"/>
        <v>1400</v>
      </c>
    </row>
    <row r="16" spans="1:4" s="4" customFormat="1">
      <c r="A16" s="4" t="s">
        <v>8</v>
      </c>
    </row>
    <row r="17" spans="1:3" s="8" customFormat="1">
      <c r="A17" s="7" t="s">
        <v>10</v>
      </c>
      <c r="C17" s="7" t="s">
        <v>13</v>
      </c>
    </row>
    <row r="18" spans="1:3">
      <c r="A18" s="5" t="s">
        <v>11</v>
      </c>
      <c r="C18" s="6" t="s">
        <v>14</v>
      </c>
    </row>
    <row r="19" spans="1:3">
      <c r="A19" s="5" t="s">
        <v>12</v>
      </c>
      <c r="C19" s="6" t="s">
        <v>18</v>
      </c>
    </row>
    <row r="20" spans="1:3">
      <c r="A20" s="5"/>
      <c r="C20" s="5"/>
    </row>
    <row r="21" spans="1:3" s="8" customFormat="1">
      <c r="A21" s="7" t="s">
        <v>15</v>
      </c>
    </row>
    <row r="22" spans="1:3">
      <c r="A22" t="s">
        <v>16</v>
      </c>
    </row>
    <row r="23" spans="1:3">
      <c r="A23" s="6" t="s">
        <v>17</v>
      </c>
    </row>
    <row r="25" spans="1:3" s="4" customFormat="1">
      <c r="A25" s="4" t="s">
        <v>9</v>
      </c>
    </row>
  </sheetData>
  <mergeCells count="3">
    <mergeCell ref="C1:D1"/>
    <mergeCell ref="B1:B2"/>
    <mergeCell ref="A1:A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67"/>
  <sheetViews>
    <sheetView tabSelected="1" workbookViewId="0">
      <pane xSplit="7" ySplit="8" topLeftCell="H9" activePane="bottomRight" state="frozen"/>
      <selection pane="topRight" activeCell="G1" sqref="G1"/>
      <selection pane="bottomLeft" activeCell="A7" sqref="A7"/>
      <selection pane="bottomRight" activeCell="H14" sqref="H14"/>
    </sheetView>
  </sheetViews>
  <sheetFormatPr defaultRowHeight="15"/>
  <cols>
    <col min="1" max="1" width="4.28515625" customWidth="1"/>
    <col min="3" max="3" width="59" bestFit="1" customWidth="1"/>
    <col min="4" max="4" width="14.5703125" bestFit="1" customWidth="1"/>
    <col min="5" max="5" width="13.28515625" customWidth="1"/>
    <col min="6" max="6" width="9.7109375" style="9" bestFit="1" customWidth="1"/>
    <col min="7" max="7" width="10" style="9" customWidth="1"/>
    <col min="9" max="55" width="5.7109375" bestFit="1" customWidth="1"/>
  </cols>
  <sheetData>
    <row r="1" spans="1:55">
      <c r="C1" s="23" t="s">
        <v>78</v>
      </c>
      <c r="D1" s="23" t="s">
        <v>79</v>
      </c>
      <c r="E1" s="23"/>
    </row>
    <row r="2" spans="1:55">
      <c r="C2" s="23" t="s">
        <v>26</v>
      </c>
      <c r="D2" s="23">
        <f>SUMIF($D$9:$D$63,C2,$E$9:$E$63)</f>
        <v>3</v>
      </c>
      <c r="E2" s="23"/>
    </row>
    <row r="3" spans="1:55">
      <c r="C3" s="23" t="s">
        <v>31</v>
      </c>
      <c r="D3" s="23">
        <f t="shared" ref="D3:D7" si="0">SUMIF($D$9:$D$63,C3,$E$9:$E$63)</f>
        <v>11</v>
      </c>
      <c r="E3" s="23"/>
    </row>
    <row r="4" spans="1:55">
      <c r="C4" s="23" t="s">
        <v>75</v>
      </c>
      <c r="D4" s="23">
        <f t="shared" si="0"/>
        <v>10</v>
      </c>
      <c r="E4" s="23"/>
    </row>
    <row r="5" spans="1:55">
      <c r="C5" s="23" t="s">
        <v>73</v>
      </c>
      <c r="D5" s="23">
        <f t="shared" si="0"/>
        <v>14</v>
      </c>
      <c r="E5" s="23"/>
    </row>
    <row r="6" spans="1:55">
      <c r="C6" s="23" t="s">
        <v>74</v>
      </c>
      <c r="D6" s="23">
        <f t="shared" si="0"/>
        <v>14</v>
      </c>
      <c r="E6" s="23"/>
    </row>
    <row r="7" spans="1:55">
      <c r="C7" s="23" t="s">
        <v>69</v>
      </c>
      <c r="D7" s="23">
        <f t="shared" si="0"/>
        <v>15</v>
      </c>
      <c r="E7" s="23"/>
    </row>
    <row r="8" spans="1:55" s="16" customFormat="1" ht="30">
      <c r="B8" s="15" t="s">
        <v>0</v>
      </c>
      <c r="C8" s="15" t="s">
        <v>21</v>
      </c>
      <c r="D8" s="15" t="s">
        <v>22</v>
      </c>
      <c r="E8" s="15" t="s">
        <v>77</v>
      </c>
      <c r="F8" s="15" t="s">
        <v>25</v>
      </c>
      <c r="G8" s="15" t="s">
        <v>23</v>
      </c>
      <c r="H8" s="15" t="s">
        <v>24</v>
      </c>
      <c r="I8" s="15">
        <v>40770</v>
      </c>
      <c r="J8" s="15">
        <v>40771</v>
      </c>
      <c r="K8" s="15">
        <v>40772</v>
      </c>
      <c r="L8" s="15">
        <v>40773</v>
      </c>
      <c r="M8" s="15">
        <v>40774</v>
      </c>
      <c r="N8" s="15">
        <v>40775</v>
      </c>
      <c r="O8" s="15">
        <v>40776</v>
      </c>
      <c r="P8" s="15">
        <v>40777</v>
      </c>
      <c r="Q8" s="15">
        <v>40778</v>
      </c>
      <c r="R8" s="15">
        <v>40779</v>
      </c>
      <c r="S8" s="15">
        <v>40780</v>
      </c>
      <c r="T8" s="15">
        <v>40781</v>
      </c>
      <c r="U8" s="15">
        <v>40782</v>
      </c>
      <c r="V8" s="15">
        <v>40783</v>
      </c>
      <c r="W8" s="15">
        <v>40784</v>
      </c>
      <c r="X8" s="15">
        <v>40785</v>
      </c>
      <c r="Y8" s="15">
        <v>40786</v>
      </c>
      <c r="Z8" s="15">
        <v>40787</v>
      </c>
      <c r="AA8" s="15">
        <v>40788</v>
      </c>
      <c r="AB8" s="15">
        <v>40789</v>
      </c>
      <c r="AC8" s="15">
        <v>40790</v>
      </c>
      <c r="AD8" s="15">
        <v>40791</v>
      </c>
      <c r="AE8" s="15">
        <v>40792</v>
      </c>
      <c r="AF8" s="15">
        <v>40793</v>
      </c>
      <c r="AG8" s="15">
        <v>40794</v>
      </c>
      <c r="AH8" s="15">
        <v>40795</v>
      </c>
      <c r="AI8" s="15">
        <v>40796</v>
      </c>
      <c r="AJ8" s="15">
        <v>40797</v>
      </c>
      <c r="AK8" s="15">
        <v>40798</v>
      </c>
      <c r="AL8" s="15">
        <v>40799</v>
      </c>
      <c r="AM8" s="15">
        <v>40800</v>
      </c>
      <c r="AN8" s="15">
        <v>40801</v>
      </c>
      <c r="AO8" s="15">
        <v>40802</v>
      </c>
      <c r="AP8" s="15">
        <v>40803</v>
      </c>
      <c r="AQ8" s="15">
        <v>40804</v>
      </c>
      <c r="AR8" s="15">
        <v>40805</v>
      </c>
      <c r="AS8" s="15">
        <v>40806</v>
      </c>
      <c r="AT8" s="15">
        <v>40807</v>
      </c>
      <c r="AU8" s="15">
        <v>40808</v>
      </c>
      <c r="AV8" s="15">
        <v>40809</v>
      </c>
      <c r="AW8" s="15">
        <v>40810</v>
      </c>
      <c r="AX8" s="15">
        <v>40811</v>
      </c>
      <c r="AY8" s="15">
        <v>40812</v>
      </c>
      <c r="AZ8" s="15">
        <v>40813</v>
      </c>
      <c r="BA8" s="15">
        <v>40814</v>
      </c>
      <c r="BB8" s="15">
        <v>40815</v>
      </c>
      <c r="BC8" s="15">
        <v>40816</v>
      </c>
    </row>
    <row r="9" spans="1:55" s="14" customFormat="1">
      <c r="B9" s="13"/>
      <c r="C9" s="13" t="s">
        <v>27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</row>
    <row r="10" spans="1:55">
      <c r="A10">
        <v>1</v>
      </c>
      <c r="B10" s="10"/>
      <c r="C10" s="10" t="s">
        <v>28</v>
      </c>
      <c r="D10" s="10" t="s">
        <v>26</v>
      </c>
      <c r="E10" s="10">
        <v>3</v>
      </c>
      <c r="F10" s="11">
        <f>IFERROR( HLOOKUP("BE",I10:BC$67,$A$67-$A10+1,FALSE),0)+ IFERROR( HLOOKUP("B",I10:BC$67,$A$67-$A10+1,FALSE),0)</f>
        <v>0</v>
      </c>
      <c r="G10" s="11">
        <f>IFERROR( HLOOKUP("BE",I10:BC$67,$A$67-$A10+1,FALSE),0)+ IFERROR( HLOOKUP("E",I10:BC$67,$A$67-$A10+1,FALSE),0)</f>
        <v>0</v>
      </c>
      <c r="H10" s="10"/>
      <c r="I10" s="1" t="s">
        <v>41</v>
      </c>
      <c r="J10" s="1" t="s">
        <v>66</v>
      </c>
      <c r="K10" s="1" t="s">
        <v>66</v>
      </c>
      <c r="L10" s="1" t="s">
        <v>66</v>
      </c>
      <c r="M10" s="1" t="s">
        <v>66</v>
      </c>
      <c r="N10" s="1" t="s">
        <v>42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>
        <v>2</v>
      </c>
      <c r="B11" s="10"/>
      <c r="C11" s="10" t="s">
        <v>29</v>
      </c>
      <c r="D11" s="10" t="s">
        <v>68</v>
      </c>
      <c r="E11" s="10">
        <v>3</v>
      </c>
      <c r="F11" s="11">
        <f>IFERROR( HLOOKUP("BE",I11:BC$67,$A$67-$A11+1,FALSE),0)+ IFERROR( HLOOKUP("B",I11:BC$67,$A$67-$A11+1,FALSE),0)</f>
        <v>0</v>
      </c>
      <c r="G11" s="11">
        <f>IFERROR( HLOOKUP("BE",I11:BC$67,$A$67-$A11+1,FALSE),0)+ IFERROR( HLOOKUP("E",I11:BC$67,$A$67-$A11+1,FALSE),0)</f>
        <v>0</v>
      </c>
      <c r="H11" s="10"/>
      <c r="I11" s="1" t="s">
        <v>67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>
        <v>3</v>
      </c>
      <c r="B12" s="10"/>
      <c r="C12" s="10" t="s">
        <v>30</v>
      </c>
      <c r="D12" s="10" t="s">
        <v>31</v>
      </c>
      <c r="E12" s="10">
        <v>1</v>
      </c>
      <c r="F12" s="11">
        <f>IFERROR( HLOOKUP("BE",I12:BC$67,$A$67-$A12+1,FALSE),0)+ IFERROR( HLOOKUP("B",I12:BC$67,$A$67-$A12+1,FALSE),0)</f>
        <v>0</v>
      </c>
      <c r="G12" s="11">
        <f>IFERROR( HLOOKUP("BE",I12:BC$67,$A$67-$A12+1,FALSE),0)+ IFERROR( HLOOKUP("E",I12:BC$67,$A$67-$A12+1,FALSE),0)</f>
        <v>0</v>
      </c>
      <c r="H12" s="10"/>
      <c r="I12" s="1"/>
      <c r="J12" s="1" t="s">
        <v>67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s="14" customFormat="1">
      <c r="A13">
        <v>4</v>
      </c>
      <c r="B13" s="13"/>
      <c r="C13" s="13" t="s">
        <v>32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</row>
    <row r="14" spans="1:55" s="29" customFormat="1">
      <c r="A14" s="24"/>
      <c r="B14" s="25"/>
      <c r="C14" s="25" t="s">
        <v>80</v>
      </c>
      <c r="D14" s="25" t="s">
        <v>69</v>
      </c>
      <c r="E14" s="25">
        <v>1</v>
      </c>
      <c r="F14" s="26">
        <f>IFERROR( HLOOKUP("BE",I14:BC$67,$A$67-$A14+1,FALSE),0)+ IFERROR( HLOOKUP("B",I14:BC$67,$A$67-$A14+1,FALSE),0)</f>
        <v>0</v>
      </c>
      <c r="G14" s="26">
        <f>IFERROR( HLOOKUP("BE",I14:BC$67,$A$67-$A14+1,FALSE),0)+ IFERROR( HLOOKUP("E",I14:BC$67,$A$67-$A14+1,FALSE),0)</f>
        <v>0</v>
      </c>
      <c r="H14" s="27"/>
      <c r="I14" s="28"/>
      <c r="J14" s="28"/>
      <c r="K14" s="28"/>
      <c r="L14" s="28"/>
      <c r="M14" s="28" t="s">
        <v>67</v>
      </c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</row>
    <row r="15" spans="1:55" s="14" customFormat="1">
      <c r="A15">
        <v>5</v>
      </c>
      <c r="B15" s="13"/>
      <c r="C15" s="13" t="s">
        <v>37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</row>
    <row r="16" spans="1:55">
      <c r="A16">
        <v>6</v>
      </c>
      <c r="B16" s="10"/>
      <c r="C16" s="10" t="s">
        <v>58</v>
      </c>
      <c r="D16" s="10" t="s">
        <v>69</v>
      </c>
      <c r="E16" s="10">
        <v>1</v>
      </c>
      <c r="F16" s="11">
        <f>IFERROR( HLOOKUP("BE",I16:BC$67,$A$67-$A16+1,FALSE),0)+ IFERROR( HLOOKUP("B",I16:BC$67,$A$67-$A16+1,FALSE),0)</f>
        <v>40770</v>
      </c>
      <c r="G16" s="11">
        <f>IFERROR( HLOOKUP("BE",I16:BC$67,$A$67-$A16+1,FALSE),0)+ IFERROR( HLOOKUP("E",I16:BC$67,$A$67-$A16+1,FALSE),0)</f>
        <v>40770</v>
      </c>
      <c r="H16" s="10"/>
      <c r="I16" s="1" t="s">
        <v>67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>
        <v>7</v>
      </c>
      <c r="B17" s="10"/>
      <c r="C17" s="10" t="s">
        <v>76</v>
      </c>
      <c r="D17" s="10" t="s">
        <v>74</v>
      </c>
      <c r="E17" s="10">
        <v>1</v>
      </c>
      <c r="F17" s="11">
        <f>IFERROR( HLOOKUP("BE",I17:BC$67,$A$67-$A17+1,FALSE),0)+ IFERROR( HLOOKUP("B",I17:BC$67,$A$67-$A17+1,FALSE),0)</f>
        <v>40770</v>
      </c>
      <c r="G17" s="11">
        <f>IFERROR( HLOOKUP("BE",I17:BC$67,$A$67-$A17+1,FALSE),0)+ IFERROR( HLOOKUP("E",I17:BC$67,$A$67-$A17+1,FALSE),0)</f>
        <v>40770</v>
      </c>
      <c r="H17" s="10"/>
      <c r="I17" s="1" t="s">
        <v>67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>
        <v>8</v>
      </c>
      <c r="B18" s="10"/>
      <c r="C18" s="10" t="s">
        <v>59</v>
      </c>
      <c r="D18" s="10" t="s">
        <v>75</v>
      </c>
      <c r="E18" s="10">
        <v>1</v>
      </c>
      <c r="F18" s="11">
        <f>IFERROR( HLOOKUP("BE",I18:BC$67,$A$67-$A18+1,FALSE),0)+ IFERROR( HLOOKUP("B",I18:BC$67,$A$67-$A18+1,FALSE),0)</f>
        <v>40770</v>
      </c>
      <c r="G18" s="11">
        <f>IFERROR( HLOOKUP("BE",I18:BC$67,$A$67-$A18+1,FALSE),0)+ IFERROR( HLOOKUP("E",I18:BC$67,$A$67-$A18+1,FALSE),0)</f>
        <v>40770</v>
      </c>
      <c r="H18" s="10"/>
      <c r="I18" s="1" t="s">
        <v>67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>
        <v>9</v>
      </c>
      <c r="B19" s="10"/>
      <c r="C19" s="10" t="s">
        <v>60</v>
      </c>
      <c r="D19" s="10" t="s">
        <v>69</v>
      </c>
      <c r="E19" s="10">
        <v>1</v>
      </c>
      <c r="F19" s="11">
        <f>IFERROR( HLOOKUP("BE",I19:BC$67,$A$67-$A19+1,FALSE),0)+ IFERROR( HLOOKUP("B",I19:BC$67,$A$67-$A19+1,FALSE),0)</f>
        <v>40771</v>
      </c>
      <c r="G19" s="11">
        <f>IFERROR( HLOOKUP("BE",I19:BC$67,$A$67-$A19+1,FALSE),0)+ IFERROR( HLOOKUP("E",I19:BC$67,$A$67-$A19+1,FALSE),0)</f>
        <v>40771</v>
      </c>
      <c r="H19" s="10"/>
      <c r="I19" s="1"/>
      <c r="J19" s="1" t="s">
        <v>67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>
        <v>10</v>
      </c>
      <c r="B20" s="10"/>
      <c r="C20" s="10" t="s">
        <v>61</v>
      </c>
      <c r="D20" s="10" t="s">
        <v>74</v>
      </c>
      <c r="E20" s="10">
        <v>1</v>
      </c>
      <c r="F20" s="11">
        <f>IFERROR( HLOOKUP("BE",I20:BC$67,$A$67-$A20+1,FALSE),0)+ IFERROR( HLOOKUP("B",I20:BC$67,$A$67-$A20+1,FALSE),0)</f>
        <v>40771</v>
      </c>
      <c r="G20" s="11">
        <f>IFERROR( HLOOKUP("BE",I20:BC$67,$A$67-$A20+1,FALSE),0)+ IFERROR( HLOOKUP("E",I20:BC$67,$A$67-$A20+1,FALSE),0)</f>
        <v>40771</v>
      </c>
      <c r="H20" s="10"/>
      <c r="I20" s="1"/>
      <c r="J20" s="1" t="s">
        <v>67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>
        <v>11</v>
      </c>
      <c r="B21" s="10"/>
      <c r="C21" s="10" t="s">
        <v>62</v>
      </c>
      <c r="D21" s="10" t="s">
        <v>31</v>
      </c>
      <c r="E21" s="10">
        <v>1</v>
      </c>
      <c r="F21" s="11">
        <f>IFERROR( HLOOKUP("BE",I21:BC$67,$A$67-$A21+1,FALSE),0)+ IFERROR( HLOOKUP("B",I21:BC$67,$A$67-$A21+1,FALSE),0)</f>
        <v>0</v>
      </c>
      <c r="G21" s="11">
        <f>IFERROR( HLOOKUP("BE",I21:BC$67,$A$67-$A21+1,FALSE),0)+ IFERROR( HLOOKUP("E",I21:BC$67,$A$67-$A21+1,FALSE),0)</f>
        <v>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>
        <v>12</v>
      </c>
      <c r="B22" s="10"/>
      <c r="C22" s="10" t="s">
        <v>70</v>
      </c>
      <c r="D22" s="10" t="s">
        <v>73</v>
      </c>
      <c r="E22" s="10">
        <v>1</v>
      </c>
      <c r="F22" s="11">
        <f>IFERROR( HLOOKUP("BE",I22:BC$67,$A$67-$A22+1,FALSE),0)+ IFERROR( HLOOKUP("B",I22:BC$67,$A$67-$A22+1,FALSE),0)</f>
        <v>0</v>
      </c>
      <c r="G22" s="11">
        <f>IFERROR( HLOOKUP("BE",I22:BC$67,$A$67-$A22+1,FALSE),0)+ IFERROR( HLOOKUP("E",I22:BC$67,$A$67-$A22+1,FALSE),0)</f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>
        <v>13</v>
      </c>
      <c r="B23" s="10"/>
      <c r="C23" s="10" t="s">
        <v>71</v>
      </c>
      <c r="D23" s="10" t="s">
        <v>73</v>
      </c>
      <c r="E23" s="10">
        <v>1</v>
      </c>
      <c r="F23" s="11">
        <f>IFERROR( HLOOKUP("BE",I23:BC$67,$A$67-$A23+1,FALSE),0)+ IFERROR( HLOOKUP("B",I23:BC$67,$A$67-$A23+1,FALSE),0)</f>
        <v>0</v>
      </c>
      <c r="G23" s="11">
        <f>IFERROR( HLOOKUP("BE",I23:BC$67,$A$67-$A23+1,FALSE),0)+ IFERROR( HLOOKUP("E",I23:BC$67,$A$67-$A23+1,FALSE),0)</f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s="14" customFormat="1">
      <c r="A24">
        <v>14</v>
      </c>
      <c r="B24" s="13"/>
      <c r="C24" s="13" t="s">
        <v>38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</row>
    <row r="25" spans="1:55">
      <c r="A25">
        <v>15</v>
      </c>
      <c r="B25" s="10"/>
      <c r="C25" s="10" t="s">
        <v>33</v>
      </c>
      <c r="D25" s="10" t="s">
        <v>31</v>
      </c>
      <c r="E25" s="10">
        <v>3</v>
      </c>
      <c r="F25" s="11">
        <f>IFERROR( HLOOKUP("BE",I25:BC$67,$A$67-$A25+1,FALSE),0)+ IFERROR( HLOOKUP("B",I25:BC$67,$A$67-$A25+1,FALSE),0)</f>
        <v>40776</v>
      </c>
      <c r="G25" s="11">
        <f>IFERROR( HLOOKUP("BE",I25:BC$67,$A$67-$A25+1,FALSE),0)+ IFERROR( HLOOKUP("E",I25:BC$67,$A$67-$A25+1,FALSE),0)</f>
        <v>40777</v>
      </c>
      <c r="H25" s="10"/>
      <c r="I25" s="1"/>
      <c r="J25" s="1"/>
      <c r="K25" s="1"/>
      <c r="L25" s="1"/>
      <c r="M25" s="1"/>
      <c r="N25" s="1"/>
      <c r="O25" s="1" t="s">
        <v>41</v>
      </c>
      <c r="P25" s="1" t="s">
        <v>42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>
        <v>16</v>
      </c>
      <c r="B26" s="10"/>
      <c r="C26" s="10" t="s">
        <v>72</v>
      </c>
      <c r="D26" s="10" t="s">
        <v>75</v>
      </c>
      <c r="E26" s="10">
        <v>3</v>
      </c>
      <c r="F26" s="11">
        <f>IFERROR( HLOOKUP("BE",I26:BC$67,$A$67-$A26+1,FALSE),0)+ IFERROR( HLOOKUP("B",I26:BC$67,$A$67-$A26+1,FALSE),0)</f>
        <v>40776</v>
      </c>
      <c r="G26" s="11">
        <f>IFERROR( HLOOKUP("BE",I26:BC$67,$A$67-$A26+1,FALSE),0)+ IFERROR( HLOOKUP("E",I26:BC$67,$A$67-$A26+1,FALSE),0)</f>
        <v>40777</v>
      </c>
      <c r="H26" s="10"/>
      <c r="I26" s="1"/>
      <c r="J26" s="1"/>
      <c r="K26" s="1"/>
      <c r="L26" s="1"/>
      <c r="M26" s="1"/>
      <c r="N26" s="1"/>
      <c r="O26" s="1" t="s">
        <v>41</v>
      </c>
      <c r="P26" s="1" t="s">
        <v>42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>
        <v>17</v>
      </c>
      <c r="B27" s="10"/>
      <c r="C27" s="10" t="s">
        <v>34</v>
      </c>
      <c r="D27" s="10" t="s">
        <v>73</v>
      </c>
      <c r="E27" s="10">
        <v>3</v>
      </c>
      <c r="F27" s="11">
        <f>IFERROR( HLOOKUP("BE",I27:BC$67,$A$67-$A27+1,FALSE),0)+ IFERROR( HLOOKUP("B",I27:BC$67,$A$67-$A27+1,FALSE),0)</f>
        <v>40776</v>
      </c>
      <c r="G27" s="11">
        <f>IFERROR( HLOOKUP("BE",I27:BC$67,$A$67-$A27+1,FALSE),0)+ IFERROR( HLOOKUP("E",I27:BC$67,$A$67-$A27+1,FALSE),0)</f>
        <v>40777</v>
      </c>
      <c r="H27" s="10"/>
      <c r="I27" s="1"/>
      <c r="J27" s="1"/>
      <c r="K27" s="1"/>
      <c r="L27" s="1"/>
      <c r="M27" s="1"/>
      <c r="N27" s="1"/>
      <c r="O27" s="1" t="s">
        <v>41</v>
      </c>
      <c r="P27" s="1" t="s">
        <v>42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>
        <v>18</v>
      </c>
      <c r="B28" s="10"/>
      <c r="C28" s="19" t="s">
        <v>44</v>
      </c>
      <c r="D28" s="10" t="s">
        <v>74</v>
      </c>
      <c r="E28" s="10">
        <v>3</v>
      </c>
      <c r="F28" s="11">
        <f>IFERROR( HLOOKUP("BE",I28:BC$67,$A$67-$A28+1,FALSE),0)+ IFERROR( HLOOKUP("B",I28:BC$67,$A$67-$A28+1,FALSE),0)</f>
        <v>40776</v>
      </c>
      <c r="G28" s="11">
        <f>IFERROR( HLOOKUP("BE",I28:BC$67,$A$67-$A28+1,FALSE),0)+ IFERROR( HLOOKUP("E",I28:BC$67,$A$67-$A28+1,FALSE),0)</f>
        <v>40777</v>
      </c>
      <c r="H28" s="10"/>
      <c r="I28" s="1"/>
      <c r="J28" s="1"/>
      <c r="K28" s="1"/>
      <c r="L28" s="1"/>
      <c r="M28" s="1"/>
      <c r="N28" s="1"/>
      <c r="O28" s="1" t="s">
        <v>41</v>
      </c>
      <c r="P28" s="1" t="s">
        <v>42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>
        <v>19</v>
      </c>
      <c r="B29" s="10"/>
      <c r="C29" s="19" t="s">
        <v>45</v>
      </c>
      <c r="D29" s="10" t="s">
        <v>69</v>
      </c>
      <c r="E29" s="10">
        <v>3</v>
      </c>
      <c r="F29" s="11">
        <f>IFERROR( HLOOKUP("BE",I29:BC$67,$A$67-$A29+1,FALSE),0)+ IFERROR( HLOOKUP("B",I29:BC$67,$A$67-$A29+1,FALSE),0)</f>
        <v>40776</v>
      </c>
      <c r="G29" s="11">
        <f>IFERROR( HLOOKUP("BE",I29:BC$67,$A$67-$A29+1,FALSE),0)+ IFERROR( HLOOKUP("E",I29:BC$67,$A$67-$A29+1,FALSE),0)</f>
        <v>40777</v>
      </c>
      <c r="H29" s="10"/>
      <c r="I29" s="1"/>
      <c r="J29" s="1"/>
      <c r="K29" s="1"/>
      <c r="L29" s="1"/>
      <c r="M29" s="1"/>
      <c r="N29" s="1"/>
      <c r="O29" s="1" t="s">
        <v>41</v>
      </c>
      <c r="P29" s="1" t="s">
        <v>42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>
        <v>20</v>
      </c>
      <c r="B30" s="10"/>
      <c r="C30" s="10" t="s">
        <v>35</v>
      </c>
      <c r="D30" s="10" t="s">
        <v>31</v>
      </c>
      <c r="E30" s="10">
        <v>3</v>
      </c>
      <c r="F30" s="11">
        <f>IFERROR( HLOOKUP("BE",I30:BC$67,$A$67-$A30+1,FALSE),0)+ IFERROR( HLOOKUP("B",I30:BC$67,$A$67-$A30+1,FALSE),0)</f>
        <v>40778</v>
      </c>
      <c r="G30" s="11">
        <f>IFERROR( HLOOKUP("BE",I30:BC$67,$A$67-$A30+1,FALSE),0)+ IFERROR( HLOOKUP("E",I30:BC$67,$A$67-$A30+1,FALSE),0)</f>
        <v>40779</v>
      </c>
      <c r="H30" s="10"/>
      <c r="I30" s="1"/>
      <c r="J30" s="1"/>
      <c r="K30" s="1"/>
      <c r="L30" s="1"/>
      <c r="M30" s="1"/>
      <c r="N30" s="1"/>
      <c r="O30" s="1"/>
      <c r="P30" s="1"/>
      <c r="Q30" s="1" t="s">
        <v>41</v>
      </c>
      <c r="R30" s="1" t="s">
        <v>42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>
        <v>21</v>
      </c>
      <c r="B31" s="10"/>
      <c r="C31" s="19" t="s">
        <v>46</v>
      </c>
      <c r="D31" s="10" t="s">
        <v>75</v>
      </c>
      <c r="E31" s="10">
        <v>3</v>
      </c>
      <c r="F31" s="11">
        <f>IFERROR( HLOOKUP("BE",I31:BC$67,$A$67-$A31+1,FALSE),0)+ IFERROR( HLOOKUP("B",I31:BC$67,$A$67-$A31+1,FALSE),0)</f>
        <v>40778</v>
      </c>
      <c r="G31" s="11">
        <f>IFERROR( HLOOKUP("BE",I31:BC$67,$A$67-$A31+1,FALSE),0)+ IFERROR( HLOOKUP("E",I31:BC$67,$A$67-$A31+1,FALSE),0)</f>
        <v>40779</v>
      </c>
      <c r="H31" s="10"/>
      <c r="I31" s="1"/>
      <c r="J31" s="1"/>
      <c r="K31" s="1"/>
      <c r="L31" s="1"/>
      <c r="M31" s="1"/>
      <c r="N31" s="1"/>
      <c r="O31" s="1"/>
      <c r="P31" s="1"/>
      <c r="Q31" s="1" t="s">
        <v>41</v>
      </c>
      <c r="R31" s="1" t="s">
        <v>42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>
        <v>22</v>
      </c>
      <c r="B32" s="10"/>
      <c r="C32" s="19" t="s">
        <v>47</v>
      </c>
      <c r="D32" s="10" t="s">
        <v>73</v>
      </c>
      <c r="E32" s="10">
        <v>3</v>
      </c>
      <c r="F32" s="11">
        <f>IFERROR( HLOOKUP("BE",I32:BC$67,$A$67-$A32+1,FALSE),0)+ IFERROR( HLOOKUP("B",I32:BC$67,$A$67-$A32+1,FALSE),0)</f>
        <v>40778</v>
      </c>
      <c r="G32" s="11">
        <f>IFERROR( HLOOKUP("BE",I32:BC$67,$A$67-$A32+1,FALSE),0)+ IFERROR( HLOOKUP("E",I32:BC$67,$A$67-$A32+1,FALSE),0)</f>
        <v>40779</v>
      </c>
      <c r="H32" s="10"/>
      <c r="I32" s="1"/>
      <c r="J32" s="1"/>
      <c r="K32" s="1"/>
      <c r="L32" s="1"/>
      <c r="M32" s="1"/>
      <c r="N32" s="1"/>
      <c r="O32" s="1"/>
      <c r="P32" s="1"/>
      <c r="Q32" s="1" t="s">
        <v>41</v>
      </c>
      <c r="R32" s="1" t="s">
        <v>42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>
        <v>23</v>
      </c>
      <c r="B33" s="10"/>
      <c r="C33" s="10" t="s">
        <v>48</v>
      </c>
      <c r="D33" s="10" t="s">
        <v>74</v>
      </c>
      <c r="E33" s="10">
        <v>3</v>
      </c>
      <c r="F33" s="11">
        <f>IFERROR( HLOOKUP("BE",I33:BC$67,$A$67-$A33+1,FALSE),0)+ IFERROR( HLOOKUP("B",I33:BC$67,$A$67-$A33+1,FALSE),0)</f>
        <v>40778</v>
      </c>
      <c r="G33" s="11">
        <f>IFERROR( HLOOKUP("BE",I33:BC$67,$A$67-$A33+1,FALSE),0)+ IFERROR( HLOOKUP("E",I33:BC$67,$A$67-$A33+1,FALSE),0)</f>
        <v>40779</v>
      </c>
      <c r="H33" s="10"/>
      <c r="I33" s="1"/>
      <c r="J33" s="1"/>
      <c r="K33" s="1"/>
      <c r="L33" s="1"/>
      <c r="M33" s="1"/>
      <c r="N33" s="1"/>
      <c r="O33" s="1"/>
      <c r="P33" s="1"/>
      <c r="Q33" s="1" t="s">
        <v>41</v>
      </c>
      <c r="R33" s="1" t="s">
        <v>42</v>
      </c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>
        <v>24</v>
      </c>
      <c r="B34" s="10"/>
      <c r="C34" s="10" t="s">
        <v>43</v>
      </c>
      <c r="D34" s="10" t="s">
        <v>69</v>
      </c>
      <c r="E34" s="10">
        <v>3</v>
      </c>
      <c r="F34" s="11">
        <f>IFERROR( HLOOKUP("BE",I34:BC$67,$A$67-$A34+1,FALSE),0)+ IFERROR( HLOOKUP("B",I34:BC$67,$A$67-$A34+1,FALSE),0)</f>
        <v>40778</v>
      </c>
      <c r="G34" s="11">
        <f>IFERROR( HLOOKUP("BE",I34:BC$67,$A$67-$A34+1,FALSE),0)+ IFERROR( HLOOKUP("E",I34:BC$67,$A$67-$A34+1,FALSE),0)</f>
        <v>40779</v>
      </c>
      <c r="H34" s="10"/>
      <c r="I34" s="1"/>
      <c r="J34" s="1"/>
      <c r="K34" s="1"/>
      <c r="L34" s="1"/>
      <c r="M34" s="1"/>
      <c r="N34" s="1"/>
      <c r="O34" s="1"/>
      <c r="P34" s="1"/>
      <c r="Q34" s="1" t="s">
        <v>41</v>
      </c>
      <c r="R34" s="1" t="s">
        <v>42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s="14" customFormat="1">
      <c r="A35">
        <v>25</v>
      </c>
      <c r="B35" s="13"/>
      <c r="C35" s="13" t="s">
        <v>36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</row>
    <row r="36" spans="1:55">
      <c r="A36">
        <v>26</v>
      </c>
      <c r="B36" s="10"/>
      <c r="C36" s="10" t="s">
        <v>39</v>
      </c>
      <c r="D36" s="10" t="s">
        <v>31</v>
      </c>
      <c r="E36" s="10">
        <v>3</v>
      </c>
      <c r="F36" s="11">
        <f>IFERROR( HLOOKUP("BE",I36:BC$67,$A$67-$A36+1,FALSE),0)+ IFERROR( HLOOKUP("B",I36:BC$67,$A$67-$A36+1,FALSE),0)</f>
        <v>40780</v>
      </c>
      <c r="G36" s="11">
        <f>IFERROR( HLOOKUP("BE",I36:BC$67,$A$67-$A36+1,FALSE),0)+ IFERROR( HLOOKUP("E",I36:BC$67,$A$67-$A36+1,FALSE),0)</f>
        <v>40781</v>
      </c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 t="s">
        <v>41</v>
      </c>
      <c r="T36" s="1" t="s">
        <v>42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>
      <c r="A37">
        <v>27</v>
      </c>
      <c r="B37" s="10"/>
      <c r="C37" s="20" t="s">
        <v>49</v>
      </c>
      <c r="D37" s="10"/>
      <c r="E37" s="10"/>
      <c r="F37" s="11"/>
      <c r="G37" s="11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>
      <c r="A38">
        <v>28</v>
      </c>
      <c r="B38" s="10"/>
      <c r="C38" s="21" t="s">
        <v>50</v>
      </c>
      <c r="D38" s="10" t="s">
        <v>73</v>
      </c>
      <c r="E38" s="10">
        <v>3</v>
      </c>
      <c r="F38" s="11">
        <f>IFERROR( HLOOKUP("BE",I38:BC$67,$A$67-$A38+1,FALSE),0)+ IFERROR( HLOOKUP("B",I38:BC$67,$A$67-$A38+1,FALSE),0)</f>
        <v>40780</v>
      </c>
      <c r="G38" s="11">
        <f>IFERROR( HLOOKUP("BE",I38:BC$67,$A$67-$A38+1,FALSE),0)+ IFERROR( HLOOKUP("E",I38:BC$67,$A$67-$A38+1,FALSE),0)</f>
        <v>40781</v>
      </c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 t="s">
        <v>41</v>
      </c>
      <c r="T38" s="1" t="s">
        <v>42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>
      <c r="A39">
        <v>29</v>
      </c>
      <c r="B39" s="10"/>
      <c r="C39" s="10" t="s">
        <v>51</v>
      </c>
      <c r="D39" s="10" t="s">
        <v>74</v>
      </c>
      <c r="E39" s="10">
        <v>3</v>
      </c>
      <c r="F39" s="11">
        <f>IFERROR( HLOOKUP("BE",I39:BC$67,$A$67-$A39+1,FALSE),0)+ IFERROR( HLOOKUP("B",I39:BC$67,$A$67-$A39+1,FALSE),0)</f>
        <v>40780</v>
      </c>
      <c r="G39" s="11">
        <f>IFERROR( HLOOKUP("BE",I39:BC$67,$A$67-$A39+1,FALSE),0)+ IFERROR( HLOOKUP("E",I39:BC$67,$A$67-$A39+1,FALSE),0)</f>
        <v>40781</v>
      </c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 t="s">
        <v>41</v>
      </c>
      <c r="T39" s="1" t="s">
        <v>42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>
      <c r="A40">
        <v>30</v>
      </c>
      <c r="B40" s="10"/>
      <c r="C40" s="10" t="s">
        <v>52</v>
      </c>
      <c r="D40" s="10" t="s">
        <v>69</v>
      </c>
      <c r="E40" s="10">
        <v>3</v>
      </c>
      <c r="F40" s="11">
        <f>IFERROR( HLOOKUP("BE",I40:BC$67,$A$67-$A40+1,FALSE),0)+ IFERROR( HLOOKUP("B",I40:BC$67,$A$67-$A40+1,FALSE),0)</f>
        <v>40780</v>
      </c>
      <c r="G40" s="11">
        <f>IFERROR( HLOOKUP("BE",I40:BC$67,$A$67-$A40+1,FALSE),0)+ IFERROR( HLOOKUP("E",I40:BC$67,$A$67-$A40+1,FALSE),0)</f>
        <v>40781</v>
      </c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 t="s">
        <v>41</v>
      </c>
      <c r="T40" s="1" t="s">
        <v>42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>
      <c r="A41">
        <v>31</v>
      </c>
      <c r="B41" s="10"/>
      <c r="C41" s="22" t="s">
        <v>53</v>
      </c>
      <c r="D41" s="10"/>
      <c r="E41" s="10"/>
      <c r="F41" s="11"/>
      <c r="G41" s="11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>
      <c r="A42">
        <v>32</v>
      </c>
      <c r="B42" s="10"/>
      <c r="C42" s="21" t="s">
        <v>54</v>
      </c>
      <c r="D42" s="10" t="s">
        <v>75</v>
      </c>
      <c r="E42" s="10">
        <v>3</v>
      </c>
      <c r="F42" s="11">
        <f>IFERROR( HLOOKUP("BE",I42:BC$67,$A$67-$A42+1,FALSE),0)+ IFERROR( HLOOKUP("B",I42:BC$67,$A$67-$A42+1,FALSE),0)</f>
        <v>40782</v>
      </c>
      <c r="G42" s="11">
        <f>IFERROR( HLOOKUP("BE",I42:BC$67,$A$67-$A42+1,FALSE),0)+ IFERROR( HLOOKUP("E",I42:BC$67,$A$67-$A42+1,FALSE),0)</f>
        <v>40783</v>
      </c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 t="s">
        <v>41</v>
      </c>
      <c r="V42" s="1" t="s">
        <v>42</v>
      </c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>
      <c r="A43">
        <v>33</v>
      </c>
      <c r="B43" s="10"/>
      <c r="C43" s="21" t="s">
        <v>55</v>
      </c>
      <c r="D43" s="10" t="s">
        <v>73</v>
      </c>
      <c r="E43" s="10">
        <v>3</v>
      </c>
      <c r="F43" s="11">
        <f>IFERROR( HLOOKUP("BE",I43:BC$67,$A$67-$A43+1,FALSE),0)+ IFERROR( HLOOKUP("B",I43:BC$67,$A$67-$A43+1,FALSE),0)</f>
        <v>40782</v>
      </c>
      <c r="G43" s="11">
        <f>IFERROR( HLOOKUP("BE",I43:BC$67,$A$67-$A43+1,FALSE),0)+ IFERROR( HLOOKUP("E",I43:BC$67,$A$67-$A43+1,FALSE),0)</f>
        <v>40783</v>
      </c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 t="s">
        <v>41</v>
      </c>
      <c r="V43" s="1" t="s">
        <v>42</v>
      </c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>
      <c r="A44">
        <v>34</v>
      </c>
      <c r="B44" s="10"/>
      <c r="C44" s="21" t="s">
        <v>56</v>
      </c>
      <c r="D44" s="10" t="s">
        <v>74</v>
      </c>
      <c r="E44" s="10">
        <v>3</v>
      </c>
      <c r="F44" s="11">
        <f>IFERROR( HLOOKUP("BE",I44:BC$67,$A$67-$A44+1,FALSE),0)+ IFERROR( HLOOKUP("B",I44:BC$67,$A$67-$A44+1,FALSE),0)</f>
        <v>40782</v>
      </c>
      <c r="G44" s="11">
        <f>IFERROR( HLOOKUP("BE",I44:BC$67,$A$67-$A44+1,FALSE),0)+ IFERROR( HLOOKUP("E",I44:BC$67,$A$67-$A44+1,FALSE),0)</f>
        <v>40783</v>
      </c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 t="s">
        <v>41</v>
      </c>
      <c r="V44" s="1" t="s">
        <v>42</v>
      </c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>
      <c r="A45">
        <v>35</v>
      </c>
      <c r="B45" s="10"/>
      <c r="C45" s="21" t="s">
        <v>57</v>
      </c>
      <c r="D45" s="10" t="s">
        <v>69</v>
      </c>
      <c r="E45" s="10">
        <v>3</v>
      </c>
      <c r="F45" s="11">
        <f>IFERROR( HLOOKUP("BE",I45:BC$67,$A$67-$A45+1,FALSE),0)+ IFERROR( HLOOKUP("B",I45:BC$67,$A$67-$A45+1,FALSE),0)</f>
        <v>40782</v>
      </c>
      <c r="G45" s="11">
        <f>IFERROR( HLOOKUP("BE",I45:BC$67,$A$67-$A45+1,FALSE),0)+ IFERROR( HLOOKUP("E",I45:BC$67,$A$67-$A45+1,FALSE),0)</f>
        <v>40783</v>
      </c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 t="s">
        <v>41</v>
      </c>
      <c r="V45" s="1" t="s">
        <v>42</v>
      </c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s="14" customFormat="1">
      <c r="A46">
        <v>36</v>
      </c>
      <c r="B46" s="13"/>
      <c r="C46" s="13" t="s">
        <v>63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</row>
    <row r="47" spans="1:55">
      <c r="A47">
        <v>37</v>
      </c>
      <c r="B47" s="10"/>
      <c r="C47" s="10" t="s">
        <v>64</v>
      </c>
      <c r="D47" s="10"/>
      <c r="E47" s="10"/>
      <c r="F47" s="11">
        <f>IFERROR( HLOOKUP("BE",I47:BC$67,$A$67-$A47+1,FALSE),0)+ IFERROR( HLOOKUP("B",I47:BC$67,$A$67-$A47+1,FALSE),0)</f>
        <v>0</v>
      </c>
      <c r="G47" s="11">
        <f>IFERROR( HLOOKUP("BE",I47:BC$67,$A$67-$A47+1,FALSE),0)+ IFERROR( HLOOKUP("E",I47:BC$67,$A$67-$A47+1,FALSE),0)</f>
        <v>0</v>
      </c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>
      <c r="A48">
        <v>38</v>
      </c>
      <c r="B48" s="10"/>
      <c r="C48" s="10" t="s">
        <v>65</v>
      </c>
      <c r="D48" s="10"/>
      <c r="E48" s="10"/>
      <c r="F48" s="11">
        <f>IFERROR( HLOOKUP("BE",I48:BC$67,$A$67-$A48+1,FALSE),0)+ IFERROR( HLOOKUP("B",I48:BC$67,$A$67-$A48+1,FALSE),0)</f>
        <v>0</v>
      </c>
      <c r="G48" s="11">
        <f>IFERROR( HLOOKUP("BE",I48:BC$67,$A$67-$A48+1,FALSE),0)+ IFERROR( HLOOKUP("E",I48:BC$67,$A$67-$A48+1,FALSE),0)</f>
        <v>0</v>
      </c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>
      <c r="A49">
        <v>39</v>
      </c>
      <c r="B49" s="10"/>
      <c r="C49" s="10"/>
      <c r="D49" s="10"/>
      <c r="E49" s="10"/>
      <c r="F49" s="11">
        <f>IFERROR( HLOOKUP("BE",I49:BC$67,$A$67-$A49+1,FALSE),0)+ IFERROR( HLOOKUP("B",I49:BC$67,$A$67-$A49+1,FALSE),0)</f>
        <v>0</v>
      </c>
      <c r="G49" s="11">
        <f>IFERROR( HLOOKUP("BE",I49:BC$67,$A$67-$A49+1,FALSE),0)+ IFERROR( HLOOKUP("E",I49:BC$67,$A$67-$A49+1,FALSE),0)</f>
        <v>0</v>
      </c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>
      <c r="A50">
        <v>40</v>
      </c>
      <c r="B50" s="10"/>
      <c r="C50" s="10"/>
      <c r="D50" s="10"/>
      <c r="E50" s="10"/>
      <c r="F50" s="11">
        <f>IFERROR( HLOOKUP("BE",I50:BC$67,$A$67-$A50+1,FALSE),0)+ IFERROR( HLOOKUP("B",I50:BC$67,$A$67-$A50+1,FALSE),0)</f>
        <v>0</v>
      </c>
      <c r="G50" s="11">
        <f>IFERROR( HLOOKUP("BE",I50:BC$67,$A$67-$A50+1,FALSE),0)+ IFERROR( HLOOKUP("E",I50:BC$67,$A$67-$A50+1,FALSE),0)</f>
        <v>0</v>
      </c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>
      <c r="A51">
        <v>41</v>
      </c>
      <c r="B51" s="10"/>
      <c r="C51" s="10"/>
      <c r="D51" s="10"/>
      <c r="E51" s="10"/>
      <c r="F51" s="11">
        <f>IFERROR( HLOOKUP("BE",I51:BC$67,$A$67-$A51+1,FALSE),0)+ IFERROR( HLOOKUP("B",I51:BC$67,$A$67-$A51+1,FALSE),0)</f>
        <v>0</v>
      </c>
      <c r="G51" s="11">
        <f>IFERROR( HLOOKUP("BE",I51:BC$67,$A$67-$A51+1,FALSE),0)+ IFERROR( HLOOKUP("E",I51:BC$67,$A$67-$A51+1,FALSE),0)</f>
        <v>0</v>
      </c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>
      <c r="A52">
        <v>42</v>
      </c>
      <c r="B52" s="10"/>
      <c r="C52" s="10"/>
      <c r="D52" s="10"/>
      <c r="E52" s="10"/>
      <c r="F52" s="11">
        <f>IFERROR( HLOOKUP("BE",I52:BC$67,$A$67-$A52+1,FALSE),0)+ IFERROR( HLOOKUP("B",I52:BC$67,$A$67-$A52+1,FALSE),0)</f>
        <v>0</v>
      </c>
      <c r="G52" s="11">
        <f>IFERROR( HLOOKUP("BE",I52:BC$67,$A$67-$A52+1,FALSE),0)+ IFERROR( HLOOKUP("E",I52:BC$67,$A$67-$A52+1,FALSE),0)</f>
        <v>0</v>
      </c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>
      <c r="A53">
        <v>43</v>
      </c>
      <c r="B53" s="10"/>
      <c r="C53" s="10"/>
      <c r="D53" s="10"/>
      <c r="E53" s="10"/>
      <c r="F53" s="11">
        <f>IFERROR( HLOOKUP("BE",I53:BC$67,$A$67-$A53+1,FALSE),0)+ IFERROR( HLOOKUP("B",I53:BC$67,$A$67-$A53+1,FALSE),0)</f>
        <v>0</v>
      </c>
      <c r="G53" s="11">
        <f>IFERROR( HLOOKUP("BE",I53:BC$67,$A$67-$A53+1,FALSE),0)+ IFERROR( HLOOKUP("E",I53:BC$67,$A$67-$A53+1,FALSE),0)</f>
        <v>0</v>
      </c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>
      <c r="A54">
        <v>44</v>
      </c>
      <c r="B54" s="10"/>
      <c r="C54" s="10"/>
      <c r="D54" s="10"/>
      <c r="E54" s="10"/>
      <c r="F54" s="11">
        <f>IFERROR( HLOOKUP("BE",I54:BC$67,$A$67-$A54+1,FALSE),0)+ IFERROR( HLOOKUP("B",I54:BC$67,$A$67-$A54+1,FALSE),0)</f>
        <v>0</v>
      </c>
      <c r="G54" s="11">
        <f>IFERROR( HLOOKUP("BE",I54:BC$67,$A$67-$A54+1,FALSE),0)+ IFERROR( HLOOKUP("E",I54:BC$67,$A$67-$A54+1,FALSE),0)</f>
        <v>0</v>
      </c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>
      <c r="A55">
        <v>45</v>
      </c>
      <c r="B55" s="10"/>
      <c r="C55" s="10"/>
      <c r="D55" s="10"/>
      <c r="E55" s="10"/>
      <c r="F55" s="11">
        <f>IFERROR( HLOOKUP("BE",I55:BC$67,$A$67-$A55+1,FALSE),0)+ IFERROR( HLOOKUP("B",I55:BC$67,$A$67-$A55+1,FALSE),0)</f>
        <v>0</v>
      </c>
      <c r="G55" s="11">
        <f>IFERROR( HLOOKUP("BE",I55:BC$67,$A$67-$A55+1,FALSE),0)+ IFERROR( HLOOKUP("E",I55:BC$67,$A$67-$A55+1,FALSE),0)</f>
        <v>0</v>
      </c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>
      <c r="A56">
        <v>46</v>
      </c>
      <c r="B56" s="10"/>
      <c r="C56" s="10"/>
      <c r="D56" s="10"/>
      <c r="E56" s="10"/>
      <c r="F56" s="11">
        <f>IFERROR( HLOOKUP("BE",I56:BC$67,$A$67-$A56+1,FALSE),0)+ IFERROR( HLOOKUP("B",I56:BC$67,$A$67-$A56+1,FALSE),0)</f>
        <v>0</v>
      </c>
      <c r="G56" s="11">
        <f>IFERROR( HLOOKUP("BE",I56:BC$67,$A$67-$A56+1,FALSE),0)+ IFERROR( HLOOKUP("E",I56:BC$67,$A$67-$A56+1,FALSE),0)</f>
        <v>0</v>
      </c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>
      <c r="A57">
        <v>47</v>
      </c>
      <c r="B57" s="10"/>
      <c r="C57" s="10"/>
      <c r="D57" s="10"/>
      <c r="E57" s="10"/>
      <c r="F57" s="11">
        <f>IFERROR( HLOOKUP("BE",I57:BC$67,$A$67-$A57+1,FALSE),0)+ IFERROR( HLOOKUP("B",I57:BC$67,$A$67-$A57+1,FALSE),0)</f>
        <v>0</v>
      </c>
      <c r="G57" s="11">
        <f>IFERROR( HLOOKUP("BE",I57:BC$67,$A$67-$A57+1,FALSE),0)+ IFERROR( HLOOKUP("E",I57:BC$67,$A$67-$A57+1,FALSE),0)</f>
        <v>0</v>
      </c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>
      <c r="A58">
        <v>48</v>
      </c>
      <c r="B58" s="10"/>
      <c r="C58" s="10"/>
      <c r="D58" s="10"/>
      <c r="E58" s="10"/>
      <c r="F58" s="11">
        <f>IFERROR( HLOOKUP("BE",I58:BC$67,$A$67-$A58+1,FALSE),0)+ IFERROR( HLOOKUP("B",I58:BC$67,$A$67-$A58+1,FALSE),0)</f>
        <v>0</v>
      </c>
      <c r="G58" s="11">
        <f>IFERROR( HLOOKUP("BE",I58:BC$67,$A$67-$A58+1,FALSE),0)+ IFERROR( HLOOKUP("E",I58:BC$67,$A$67-$A58+1,FALSE),0)</f>
        <v>0</v>
      </c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>
      <c r="A59">
        <v>49</v>
      </c>
      <c r="B59" s="10"/>
      <c r="C59" s="10"/>
      <c r="D59" s="10"/>
      <c r="E59" s="10"/>
      <c r="F59" s="11">
        <f>IFERROR( HLOOKUP("BE",I59:BC$67,$A$67-$A59+1,FALSE),0)+ IFERROR( HLOOKUP("B",I59:BC$67,$A$67-$A59+1,FALSE),0)</f>
        <v>0</v>
      </c>
      <c r="G59" s="11">
        <f>IFERROR( HLOOKUP("BE",I59:BC$67,$A$67-$A59+1,FALSE),0)+ IFERROR( HLOOKUP("E",I59:BC$67,$A$67-$A59+1,FALSE),0)</f>
        <v>0</v>
      </c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>
      <c r="A60">
        <v>50</v>
      </c>
      <c r="B60" s="10"/>
      <c r="C60" s="10"/>
      <c r="D60" s="10"/>
      <c r="E60" s="10"/>
      <c r="F60" s="11">
        <f>IFERROR( HLOOKUP("BE",I60:BC$67,$A$67-$A60+1,FALSE),0)+ IFERROR( HLOOKUP("B",I60:BC$67,$A$67-$A60+1,FALSE),0)</f>
        <v>0</v>
      </c>
      <c r="G60" s="11">
        <f>IFERROR( HLOOKUP("BE",I60:BC$67,$A$67-$A60+1,FALSE),0)+ IFERROR( HLOOKUP("E",I60:BC$67,$A$67-$A60+1,FALSE),0)</f>
        <v>0</v>
      </c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>
      <c r="A61">
        <v>51</v>
      </c>
      <c r="B61" s="10"/>
      <c r="C61" s="10"/>
      <c r="D61" s="10"/>
      <c r="E61" s="10"/>
      <c r="F61" s="11">
        <f>IFERROR( HLOOKUP("BE",I61:BC$67,$A$67-$A61+1,FALSE),0)+ IFERROR( HLOOKUP("B",I61:BC$67,$A$67-$A61+1,FALSE),0)</f>
        <v>0</v>
      </c>
      <c r="G61" s="11">
        <f>IFERROR( HLOOKUP("BE",I61:BC$67,$A$67-$A61+1,FALSE),0)+ IFERROR( HLOOKUP("E",I61:BC$67,$A$67-$A61+1,FALSE),0)</f>
        <v>0</v>
      </c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>
      <c r="A62">
        <v>52</v>
      </c>
      <c r="B62" s="10"/>
      <c r="C62" s="10"/>
      <c r="D62" s="10"/>
      <c r="E62" s="10"/>
      <c r="F62" s="11">
        <f>IFERROR( HLOOKUP("BE",I62:BC$67,$A$67-$A62+1,FALSE),0)+ IFERROR( HLOOKUP("B",I62:BC$67,$A$67-$A62+1,FALSE),0)</f>
        <v>0</v>
      </c>
      <c r="G62" s="11">
        <f>IFERROR( HLOOKUP("BE",I62:BC$67,$A$67-$A62+1,FALSE),0)+ IFERROR( HLOOKUP("E",I62:BC$67,$A$67-$A62+1,FALSE),0)</f>
        <v>0</v>
      </c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>
      <c r="A63">
        <v>53</v>
      </c>
      <c r="B63" s="10"/>
      <c r="C63" s="10"/>
      <c r="D63" s="10"/>
      <c r="E63" s="10"/>
      <c r="F63" s="11">
        <f>IFERROR( HLOOKUP("BE",I63:BC$67,$A$67-$A63+1,FALSE),0)+ IFERROR( HLOOKUP("B",I63:BC$67,$A$67-$A63+1,FALSE),0)</f>
        <v>0</v>
      </c>
      <c r="G63" s="11">
        <f>IFERROR( HLOOKUP("BE",I63:BC$67,$A$67-$A63+1,FALSE),0)+ IFERROR( HLOOKUP("E",I63:BC$67,$A$67-$A63+1,FALSE),0)</f>
        <v>0</v>
      </c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>
      <c r="A64">
        <v>54</v>
      </c>
    </row>
    <row r="65" spans="1:55">
      <c r="A65">
        <v>55</v>
      </c>
    </row>
    <row r="66" spans="1:55">
      <c r="A66">
        <v>56</v>
      </c>
    </row>
    <row r="67" spans="1:55" s="17" customFormat="1">
      <c r="A67">
        <v>57</v>
      </c>
      <c r="C67" s="17" t="s">
        <v>40</v>
      </c>
      <c r="F67" s="12"/>
      <c r="G67" s="12"/>
      <c r="I67" s="12">
        <f>I8</f>
        <v>40770</v>
      </c>
      <c r="J67" s="12">
        <f t="shared" ref="J67:BC67" si="1">J8</f>
        <v>40771</v>
      </c>
      <c r="K67" s="12">
        <f t="shared" si="1"/>
        <v>40772</v>
      </c>
      <c r="L67" s="12">
        <f t="shared" si="1"/>
        <v>40773</v>
      </c>
      <c r="M67" s="12">
        <f t="shared" si="1"/>
        <v>40774</v>
      </c>
      <c r="N67" s="12">
        <f t="shared" si="1"/>
        <v>40775</v>
      </c>
      <c r="O67" s="12">
        <f t="shared" si="1"/>
        <v>40776</v>
      </c>
      <c r="P67" s="12">
        <f t="shared" si="1"/>
        <v>40777</v>
      </c>
      <c r="Q67" s="12">
        <f t="shared" si="1"/>
        <v>40778</v>
      </c>
      <c r="R67" s="12">
        <f t="shared" si="1"/>
        <v>40779</v>
      </c>
      <c r="S67" s="12">
        <f t="shared" si="1"/>
        <v>40780</v>
      </c>
      <c r="T67" s="12">
        <f t="shared" si="1"/>
        <v>40781</v>
      </c>
      <c r="U67" s="12">
        <f t="shared" si="1"/>
        <v>40782</v>
      </c>
      <c r="V67" s="12">
        <f t="shared" si="1"/>
        <v>40783</v>
      </c>
      <c r="W67" s="12">
        <f t="shared" si="1"/>
        <v>40784</v>
      </c>
      <c r="X67" s="12">
        <f t="shared" si="1"/>
        <v>40785</v>
      </c>
      <c r="Y67" s="12">
        <f t="shared" si="1"/>
        <v>40786</v>
      </c>
      <c r="Z67" s="12">
        <f t="shared" si="1"/>
        <v>40787</v>
      </c>
      <c r="AA67" s="12">
        <f t="shared" si="1"/>
        <v>40788</v>
      </c>
      <c r="AB67" s="12">
        <f t="shared" si="1"/>
        <v>40789</v>
      </c>
      <c r="AC67" s="12">
        <f t="shared" si="1"/>
        <v>40790</v>
      </c>
      <c r="AD67" s="12">
        <f t="shared" si="1"/>
        <v>40791</v>
      </c>
      <c r="AE67" s="12">
        <f t="shared" si="1"/>
        <v>40792</v>
      </c>
      <c r="AF67" s="12">
        <f t="shared" si="1"/>
        <v>40793</v>
      </c>
      <c r="AG67" s="12">
        <f t="shared" si="1"/>
        <v>40794</v>
      </c>
      <c r="AH67" s="12">
        <f t="shared" si="1"/>
        <v>40795</v>
      </c>
      <c r="AI67" s="12">
        <f t="shared" si="1"/>
        <v>40796</v>
      </c>
      <c r="AJ67" s="12">
        <f t="shared" si="1"/>
        <v>40797</v>
      </c>
      <c r="AK67" s="12">
        <f t="shared" si="1"/>
        <v>40798</v>
      </c>
      <c r="AL67" s="12">
        <f t="shared" si="1"/>
        <v>40799</v>
      </c>
      <c r="AM67" s="12">
        <f t="shared" si="1"/>
        <v>40800</v>
      </c>
      <c r="AN67" s="12">
        <f t="shared" si="1"/>
        <v>40801</v>
      </c>
      <c r="AO67" s="12">
        <f t="shared" si="1"/>
        <v>40802</v>
      </c>
      <c r="AP67" s="12">
        <f t="shared" si="1"/>
        <v>40803</v>
      </c>
      <c r="AQ67" s="12">
        <f t="shared" si="1"/>
        <v>40804</v>
      </c>
      <c r="AR67" s="12">
        <f t="shared" si="1"/>
        <v>40805</v>
      </c>
      <c r="AS67" s="12">
        <f t="shared" si="1"/>
        <v>40806</v>
      </c>
      <c r="AT67" s="12">
        <f t="shared" si="1"/>
        <v>40807</v>
      </c>
      <c r="AU67" s="12">
        <f t="shared" si="1"/>
        <v>40808</v>
      </c>
      <c r="AV67" s="12">
        <f t="shared" si="1"/>
        <v>40809</v>
      </c>
      <c r="AW67" s="12">
        <f t="shared" si="1"/>
        <v>40810</v>
      </c>
      <c r="AX67" s="12">
        <f t="shared" si="1"/>
        <v>40811</v>
      </c>
      <c r="AY67" s="12">
        <f t="shared" si="1"/>
        <v>40812</v>
      </c>
      <c r="AZ67" s="12">
        <f t="shared" si="1"/>
        <v>40813</v>
      </c>
      <c r="BA67" s="12">
        <f t="shared" si="1"/>
        <v>40814</v>
      </c>
      <c r="BB67" s="12">
        <f t="shared" si="1"/>
        <v>40815</v>
      </c>
      <c r="BC67" s="12">
        <f t="shared" si="1"/>
        <v>40816</v>
      </c>
    </row>
  </sheetData>
  <autoFilter ref="A9:BC67">
    <filterColumn colId="4"/>
  </autoFilter>
  <conditionalFormatting sqref="I47:AV64 I16:BC23 I47:BC63 I10:BC12 I25:BC34 I36:BC45">
    <cfRule type="cellIs" dxfId="19" priority="10" operator="equal">
      <formula>"-"</formula>
    </cfRule>
    <cfRule type="cellIs" dxfId="18" priority="11" operator="equal">
      <formula>"E"</formula>
    </cfRule>
    <cfRule type="cellIs" dxfId="17" priority="12" operator="equal">
      <formula>"B"</formula>
    </cfRule>
  </conditionalFormatting>
  <conditionalFormatting sqref="I16:BC23 I47:BC63 I10:BC12 I25:BC34 I36:BC45">
    <cfRule type="cellIs" dxfId="16" priority="9" operator="equal">
      <formula>"BE"</formula>
    </cfRule>
  </conditionalFormatting>
  <conditionalFormatting sqref="I14">
    <cfRule type="cellIs" dxfId="15" priority="6" operator="equal">
      <formula>"-"</formula>
    </cfRule>
    <cfRule type="cellIs" dxfId="14" priority="7" operator="equal">
      <formula>"E"</formula>
    </cfRule>
    <cfRule type="cellIs" dxfId="13" priority="8" operator="equal">
      <formula>"B"</formula>
    </cfRule>
  </conditionalFormatting>
  <conditionalFormatting sqref="I14">
    <cfRule type="cellIs" dxfId="9" priority="5" operator="equal">
      <formula>"BE"</formula>
    </cfRule>
  </conditionalFormatting>
  <conditionalFormatting sqref="I14:BC14">
    <cfRule type="cellIs" dxfId="7" priority="2" operator="equal">
      <formula>"-"</formula>
    </cfRule>
    <cfRule type="cellIs" dxfId="6" priority="3" operator="equal">
      <formula>"E"</formula>
    </cfRule>
    <cfRule type="cellIs" dxfId="5" priority="4" operator="equal">
      <formula>"B"</formula>
    </cfRule>
  </conditionalFormatting>
  <conditionalFormatting sqref="I14:BC14">
    <cfRule type="cellIs" dxfId="1" priority="1" operator="equal">
      <formula>"BE"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Convetion</vt:lpstr>
      <vt:lpstr>Plan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2011-08-20T02:54:08Z</dcterms:modified>
</cp:coreProperties>
</file>