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Doanh số" sheetId="1" r:id="rId1"/>
    <sheet name="Khen thưở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B18" i="1" l="1"/>
  <c r="E16" i="1"/>
  <c r="D16" i="1"/>
  <c r="C16" i="1"/>
  <c r="B16" i="1"/>
  <c r="F15" i="1" l="1"/>
  <c r="F9" i="1"/>
  <c r="F13" i="1"/>
  <c r="F14" i="1"/>
  <c r="F8" i="1"/>
  <c r="F11" i="1"/>
  <c r="F7" i="1"/>
  <c r="F10" i="1"/>
  <c r="F6" i="1"/>
  <c r="F12" i="1"/>
  <c r="F16" i="1" l="1"/>
</calcChain>
</file>

<file path=xl/sharedStrings.xml><?xml version="1.0" encoding="utf-8"?>
<sst xmlns="http://schemas.openxmlformats.org/spreadsheetml/2006/main" count="38" uniqueCount="28">
  <si>
    <t>FusionTomo Inc.</t>
  </si>
  <si>
    <t>Software Sales</t>
  </si>
  <si>
    <t>1111 East Main Street, Gainesville, FL 32605</t>
  </si>
  <si>
    <t>TEL: 555-485-6252 FAX: 555-485-6556</t>
  </si>
  <si>
    <t>Qúi 1</t>
  </si>
  <si>
    <t>Qúi 2</t>
  </si>
  <si>
    <t>Qúi 3</t>
  </si>
  <si>
    <t>Qúi 4</t>
  </si>
  <si>
    <t>Tổng Doanh số</t>
  </si>
  <si>
    <t>Emerson Finch</t>
  </si>
  <si>
    <t>Emil Emilsson</t>
  </si>
  <si>
    <t>Mandrake Wilson</t>
  </si>
  <si>
    <t>Adrian Parmalee</t>
  </si>
  <si>
    <t>Patricia Marconi</t>
  </si>
  <si>
    <t>Víctor French</t>
  </si>
  <si>
    <t>Liliana Umberton</t>
  </si>
  <si>
    <t>Elroy Carter</t>
  </si>
  <si>
    <t>Hubie Huber</t>
  </si>
  <si>
    <t>Oscar Miller</t>
  </si>
  <si>
    <t>Tổng</t>
  </si>
  <si>
    <t>Người bán hàng doanh số cao nhất</t>
  </si>
  <si>
    <t>DANH SÁCH KHEN THƯỞNG</t>
  </si>
  <si>
    <t>Họ và Tên</t>
  </si>
  <si>
    <t>Thưởng chỉ tiêu 1</t>
  </si>
  <si>
    <t>Thưởng chỉ tiêu 2</t>
  </si>
  <si>
    <t>Số quí thưởng</t>
  </si>
  <si>
    <t>Tuyên dương</t>
  </si>
  <si>
    <t>software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</si>
</sst>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7" formatCode="&quot;$&quot;\ 0.00"/>
  </numFmts>
  <fonts count="1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  <charset val="163"/>
    </font>
    <font>
      <sz val="8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6"/>
      <color theme="3"/>
      <name val="Calibri"/>
      <family val="2"/>
      <scheme val="minor"/>
    </font>
    <font>
      <sz val="16"/>
      <color theme="0"/>
      <name val="Arial"/>
      <family val="2"/>
      <charset val="163"/>
    </font>
    <font>
      <sz val="16"/>
      <name val="Arial"/>
      <family val="2"/>
      <charset val="163"/>
    </font>
    <font>
      <b/>
      <sz val="18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43" fontId="5" fillId="2" borderId="2" xfId="3" applyFont="1" applyFill="1" applyBorder="1" applyAlignment="1">
      <alignment horizontal="center"/>
    </xf>
    <xf numFmtId="0" fontId="6" fillId="0" borderId="2" xfId="2" applyFont="1" applyBorder="1"/>
    <xf numFmtId="0" fontId="2" fillId="0" borderId="2" xfId="2" applyBorder="1"/>
    <xf numFmtId="0" fontId="2" fillId="0" borderId="4" xfId="2" applyBorder="1"/>
    <xf numFmtId="0" fontId="2" fillId="0" borderId="5" xfId="2" applyBorder="1"/>
    <xf numFmtId="0" fontId="6" fillId="0" borderId="0" xfId="2" applyFont="1" applyAlignment="1">
      <alignment horizontal="right"/>
    </xf>
    <xf numFmtId="164" fontId="0" fillId="0" borderId="0" xfId="3" applyNumberFormat="1" applyFont="1"/>
    <xf numFmtId="0" fontId="6" fillId="0" borderId="0" xfId="2" applyFont="1" applyAlignment="1">
      <alignment horizontal="center" wrapText="1"/>
    </xf>
    <xf numFmtId="43" fontId="8" fillId="2" borderId="2" xfId="3" applyFont="1" applyFill="1" applyBorder="1" applyAlignment="1">
      <alignment horizontal="center"/>
    </xf>
    <xf numFmtId="43" fontId="8" fillId="2" borderId="6" xfId="3" applyFont="1" applyFill="1" applyBorder="1" applyAlignment="1">
      <alignment horizontal="center"/>
    </xf>
    <xf numFmtId="0" fontId="9" fillId="3" borderId="2" xfId="2" applyNumberFormat="1" applyFont="1" applyFill="1" applyBorder="1" applyAlignment="1">
      <alignment horizontal="left"/>
    </xf>
    <xf numFmtId="0" fontId="6" fillId="2" borderId="2" xfId="2" applyNumberFormat="1" applyFont="1" applyFill="1" applyBorder="1" applyAlignment="1">
      <alignment horizontal="left"/>
    </xf>
    <xf numFmtId="0" fontId="6" fillId="2" borderId="2" xfId="3" applyNumberFormat="1" applyFont="1" applyFill="1" applyBorder="1" applyAlignment="1">
      <alignment horizontal="left"/>
    </xf>
    <xf numFmtId="165" fontId="0" fillId="2" borderId="2" xfId="4" applyNumberFormat="1" applyFont="1" applyFill="1" applyBorder="1"/>
    <xf numFmtId="165" fontId="2" fillId="2" borderId="2" xfId="2" applyNumberFormat="1" applyFill="1" applyBorder="1"/>
    <xf numFmtId="165" fontId="2" fillId="2" borderId="3" xfId="2" applyNumberFormat="1" applyFill="1" applyBorder="1"/>
    <xf numFmtId="0" fontId="10" fillId="0" borderId="0" xfId="5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7" fillId="0" borderId="0" xfId="1" applyFont="1" applyBorder="1" applyAlignment="1">
      <alignment horizontal="center" vertical="center"/>
    </xf>
    <xf numFmtId="167" fontId="0" fillId="0" borderId="0" xfId="0" applyNumberFormat="1"/>
    <xf numFmtId="1" fontId="9" fillId="3" borderId="2" xfId="2" applyNumberFormat="1" applyFont="1" applyFill="1" applyBorder="1" applyAlignment="1">
      <alignment horizontal="left"/>
    </xf>
  </cellXfs>
  <cellStyles count="6">
    <cellStyle name="Comma 2" xfId="3"/>
    <cellStyle name="Currency 2" xfId="4"/>
    <cellStyle name="Heading 2" xfId="1" builtinId="17"/>
    <cellStyle name="Normal" xfId="0" builtinId="0"/>
    <cellStyle name="Normal 2" xfId="2"/>
    <cellStyle name="Title" xfId="5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bieu do doanh thu</a:t>
            </a:r>
          </a:p>
        </c:rich>
      </c:tx>
      <c:layout>
        <c:manualLayout>
          <c:xMode val="edge"/>
          <c:yMode val="edge"/>
          <c:x val="0.21675214324007611"/>
          <c:y val="4.163078411511637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'Doanh số'!$B$5</c:f>
              <c:strCache>
                <c:ptCount val="1"/>
                <c:pt idx="0">
                  <c:v>Qúi 1</c:v>
                </c:pt>
              </c:strCache>
            </c:strRef>
          </c:tx>
          <c:invertIfNegative val="0"/>
          <c:val>
            <c:numRef>
              <c:f>'Doanh số'!$B$6:$B$15</c:f>
              <c:numCache>
                <c:formatCode>"$"#,##0</c:formatCode>
                <c:ptCount val="10"/>
                <c:pt idx="0">
                  <c:v>9890</c:v>
                </c:pt>
                <c:pt idx="1">
                  <c:v>4580</c:v>
                </c:pt>
                <c:pt idx="2">
                  <c:v>9680</c:v>
                </c:pt>
                <c:pt idx="3">
                  <c:v>9780</c:v>
                </c:pt>
                <c:pt idx="4">
                  <c:v>5650</c:v>
                </c:pt>
                <c:pt idx="5">
                  <c:v>4580</c:v>
                </c:pt>
                <c:pt idx="6">
                  <c:v>5550</c:v>
                </c:pt>
                <c:pt idx="7">
                  <c:v>3650</c:v>
                </c:pt>
                <c:pt idx="8">
                  <c:v>5960</c:v>
                </c:pt>
                <c:pt idx="9">
                  <c:v>7800</c:v>
                </c:pt>
              </c:numCache>
            </c:numRef>
          </c:val>
        </c:ser>
        <c:ser>
          <c:idx val="1"/>
          <c:order val="1"/>
          <c:tx>
            <c:strRef>
              <c:f>'Doanh số'!$C$5</c:f>
              <c:strCache>
                <c:ptCount val="1"/>
                <c:pt idx="0">
                  <c:v>Qúi 2</c:v>
                </c:pt>
              </c:strCache>
            </c:strRef>
          </c:tx>
          <c:invertIfNegative val="0"/>
          <c:val>
            <c:numRef>
              <c:f>'Doanh số'!$C$6:$C$15</c:f>
              <c:numCache>
                <c:formatCode>"$"#,##0</c:formatCode>
                <c:ptCount val="10"/>
                <c:pt idx="0">
                  <c:v>12000</c:v>
                </c:pt>
                <c:pt idx="1">
                  <c:v>9890</c:v>
                </c:pt>
                <c:pt idx="2">
                  <c:v>4580</c:v>
                </c:pt>
                <c:pt idx="3">
                  <c:v>5960</c:v>
                </c:pt>
                <c:pt idx="4">
                  <c:v>5550</c:v>
                </c:pt>
                <c:pt idx="5">
                  <c:v>5650</c:v>
                </c:pt>
                <c:pt idx="6">
                  <c:v>8999</c:v>
                </c:pt>
                <c:pt idx="7">
                  <c:v>9680</c:v>
                </c:pt>
                <c:pt idx="8">
                  <c:v>4580</c:v>
                </c:pt>
                <c:pt idx="9">
                  <c:v>3650</c:v>
                </c:pt>
              </c:numCache>
            </c:numRef>
          </c:val>
        </c:ser>
        <c:ser>
          <c:idx val="2"/>
          <c:order val="2"/>
          <c:tx>
            <c:strRef>
              <c:f>'Doanh số'!$D$5</c:f>
              <c:strCache>
                <c:ptCount val="1"/>
                <c:pt idx="0">
                  <c:v>Qúi 3</c:v>
                </c:pt>
              </c:strCache>
            </c:strRef>
          </c:tx>
          <c:invertIfNegative val="0"/>
          <c:val>
            <c:numRef>
              <c:f>'Doanh số'!$D$6:$D$15</c:f>
              <c:numCache>
                <c:formatCode>"$"#,##0</c:formatCode>
                <c:ptCount val="10"/>
                <c:pt idx="0">
                  <c:v>6520</c:v>
                </c:pt>
                <c:pt idx="1">
                  <c:v>9780</c:v>
                </c:pt>
                <c:pt idx="2">
                  <c:v>8999</c:v>
                </c:pt>
                <c:pt idx="3">
                  <c:v>5650</c:v>
                </c:pt>
                <c:pt idx="4">
                  <c:v>9890</c:v>
                </c:pt>
                <c:pt idx="5">
                  <c:v>9680</c:v>
                </c:pt>
                <c:pt idx="6">
                  <c:v>6850</c:v>
                </c:pt>
                <c:pt idx="7">
                  <c:v>5960</c:v>
                </c:pt>
                <c:pt idx="8">
                  <c:v>7800</c:v>
                </c:pt>
                <c:pt idx="9">
                  <c:v>4580</c:v>
                </c:pt>
              </c:numCache>
            </c:numRef>
          </c:val>
        </c:ser>
        <c:ser>
          <c:idx val="3"/>
          <c:order val="3"/>
          <c:tx>
            <c:strRef>
              <c:f>'Doanh số'!$E$5</c:f>
              <c:strCache>
                <c:ptCount val="1"/>
                <c:pt idx="0">
                  <c:v>Qúi 4</c:v>
                </c:pt>
              </c:strCache>
            </c:strRef>
          </c:tx>
          <c:invertIfNegative val="0"/>
          <c:val>
            <c:numRef>
              <c:f>'Doanh số'!$E$6:$E$15</c:f>
              <c:numCache>
                <c:formatCode>"$"#,##0</c:formatCode>
                <c:ptCount val="10"/>
                <c:pt idx="0">
                  <c:v>5478</c:v>
                </c:pt>
                <c:pt idx="1">
                  <c:v>9550</c:v>
                </c:pt>
                <c:pt idx="2">
                  <c:v>9230</c:v>
                </c:pt>
                <c:pt idx="3">
                  <c:v>9540</c:v>
                </c:pt>
                <c:pt idx="4">
                  <c:v>9770</c:v>
                </c:pt>
                <c:pt idx="5">
                  <c:v>9850</c:v>
                </c:pt>
                <c:pt idx="6">
                  <c:v>7895</c:v>
                </c:pt>
                <c:pt idx="7">
                  <c:v>9510</c:v>
                </c:pt>
                <c:pt idx="8">
                  <c:v>9630</c:v>
                </c:pt>
                <c:pt idx="9">
                  <c:v>3360</c:v>
                </c:pt>
              </c:numCache>
            </c:numRef>
          </c:val>
        </c:ser>
        <c:ser>
          <c:idx val="4"/>
          <c:order val="4"/>
          <c:tx>
            <c:strRef>
              <c:f>'Doanh số'!$F$5</c:f>
              <c:strCache>
                <c:ptCount val="1"/>
                <c:pt idx="0">
                  <c:v>Tổng Doanh số</c:v>
                </c:pt>
              </c:strCache>
            </c:strRef>
          </c:tx>
          <c:invertIfNegative val="0"/>
          <c:val>
            <c:numRef>
              <c:f>'Doanh số'!$F$6:$F$15</c:f>
              <c:numCache>
                <c:formatCode>"$"#,##0</c:formatCode>
                <c:ptCount val="10"/>
                <c:pt idx="0">
                  <c:v>33888</c:v>
                </c:pt>
                <c:pt idx="1">
                  <c:v>33800</c:v>
                </c:pt>
                <c:pt idx="2">
                  <c:v>32489</c:v>
                </c:pt>
                <c:pt idx="3">
                  <c:v>30930</c:v>
                </c:pt>
                <c:pt idx="4">
                  <c:v>30860</c:v>
                </c:pt>
                <c:pt idx="5">
                  <c:v>29760</c:v>
                </c:pt>
                <c:pt idx="6">
                  <c:v>29294</c:v>
                </c:pt>
                <c:pt idx="7">
                  <c:v>28800</c:v>
                </c:pt>
                <c:pt idx="8">
                  <c:v>27970</c:v>
                </c:pt>
                <c:pt idx="9">
                  <c:v>19390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05792"/>
        <c:axId val="133919872"/>
      </c:barChart>
      <c:catAx>
        <c:axId val="1339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919872"/>
        <c:crosses val="autoZero"/>
        <c:auto val="1"/>
        <c:lblAlgn val="ctr"/>
        <c:lblOffset val="100"/>
        <c:noMultiLvlLbl val="0"/>
      </c:catAx>
      <c:valAx>
        <c:axId val="13391987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339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9E106D8-6CB3-4C1C-A28B-AFD04E2FF6E7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0"/>
      <dgm:spPr/>
    </dgm:pt>
    <dgm:pt modelId="{05186E8B-B103-4837-9E5D-E8959516DF84}">
      <dgm:prSet phldrT="[Text]" phldr="1"/>
      <dgm:spPr/>
      <dgm:t>
        <a:bodyPr/>
        <a:lstStyle/>
        <a:p>
          <a:endParaRPr lang="en-US"/>
        </a:p>
      </dgm:t>
    </dgm:pt>
    <dgm:pt modelId="{BCEDA32D-05B1-4D1C-B0F1-C7DEB1131AB1}" type="parTrans" cxnId="{D5CD5707-D8E7-4F07-8D4A-C86A09176B98}">
      <dgm:prSet/>
      <dgm:spPr/>
      <dgm:t>
        <a:bodyPr/>
        <a:lstStyle/>
        <a:p>
          <a:endParaRPr lang="en-US"/>
        </a:p>
      </dgm:t>
    </dgm:pt>
    <dgm:pt modelId="{1252FACB-9730-4F69-B2C9-1991B61AE5AF}" type="sibTrans" cxnId="{D5CD5707-D8E7-4F07-8D4A-C86A09176B98}">
      <dgm:prSet/>
      <dgm:spPr/>
      <dgm:t>
        <a:bodyPr/>
        <a:lstStyle/>
        <a:p>
          <a:endParaRPr lang="en-US"/>
        </a:p>
      </dgm:t>
    </dgm:pt>
    <dgm:pt modelId="{AEC3AAB1-5554-4ADD-9E16-3C4DECBF75CD}">
      <dgm:prSet phldrT="[Text]" phldr="1"/>
      <dgm:spPr/>
      <dgm:t>
        <a:bodyPr/>
        <a:lstStyle/>
        <a:p>
          <a:endParaRPr lang="en-US"/>
        </a:p>
      </dgm:t>
    </dgm:pt>
    <dgm:pt modelId="{ADF3189E-DEC2-41E5-8C1B-888F2CF754BB}" type="parTrans" cxnId="{954BA676-016E-4433-8DF6-631DBC89E2C3}">
      <dgm:prSet/>
      <dgm:spPr/>
      <dgm:t>
        <a:bodyPr/>
        <a:lstStyle/>
        <a:p>
          <a:endParaRPr lang="en-US"/>
        </a:p>
      </dgm:t>
    </dgm:pt>
    <dgm:pt modelId="{A2A9F124-DAA5-412E-8479-9DF02DE176DA}" type="sibTrans" cxnId="{954BA676-016E-4433-8DF6-631DBC89E2C3}">
      <dgm:prSet/>
      <dgm:spPr/>
      <dgm:t>
        <a:bodyPr/>
        <a:lstStyle/>
        <a:p>
          <a:endParaRPr lang="en-US"/>
        </a:p>
      </dgm:t>
    </dgm:pt>
    <dgm:pt modelId="{9ECA9415-C0DC-46E5-83C5-1B2937E1E0FA}">
      <dgm:prSet phldrT="[Text]" phldr="1"/>
      <dgm:spPr/>
      <dgm:t>
        <a:bodyPr/>
        <a:lstStyle/>
        <a:p>
          <a:endParaRPr lang="en-US"/>
        </a:p>
      </dgm:t>
    </dgm:pt>
    <dgm:pt modelId="{71C005DB-F04D-4B9E-8BAB-349CA504FA68}" type="parTrans" cxnId="{9B569D05-CA33-47C1-B0BE-32F48039AD1A}">
      <dgm:prSet/>
      <dgm:spPr/>
      <dgm:t>
        <a:bodyPr/>
        <a:lstStyle/>
        <a:p>
          <a:endParaRPr lang="en-US"/>
        </a:p>
      </dgm:t>
    </dgm:pt>
    <dgm:pt modelId="{1AEB216D-619F-4D0D-8F07-FD420D97B9DC}" type="sibTrans" cxnId="{9B569D05-CA33-47C1-B0BE-32F48039AD1A}">
      <dgm:prSet/>
      <dgm:spPr/>
      <dgm:t>
        <a:bodyPr/>
        <a:lstStyle/>
        <a:p>
          <a:endParaRPr lang="en-US"/>
        </a:p>
      </dgm:t>
    </dgm:pt>
    <dgm:pt modelId="{4067AD63-032F-45BA-B64B-FB82AB01194C}" type="pres">
      <dgm:prSet presAssocID="{09E106D8-6CB3-4C1C-A28B-AFD04E2FF6E7}" presName="Name0" presStyleCnt="0">
        <dgm:presLayoutVars>
          <dgm:dir/>
          <dgm:resizeHandles val="exact"/>
        </dgm:presLayoutVars>
      </dgm:prSet>
      <dgm:spPr/>
    </dgm:pt>
    <dgm:pt modelId="{26CA3C1D-0159-4A47-9A2D-15D21AEA3779}" type="pres">
      <dgm:prSet presAssocID="{05186E8B-B103-4837-9E5D-E8959516DF84}" presName="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D679C78-84D9-447F-8E90-9004382D8C4D}" type="pres">
      <dgm:prSet presAssocID="{1252FACB-9730-4F69-B2C9-1991B61AE5AF}" presName="sibTrans" presStyleLbl="sibTrans2D1" presStyleIdx="0" presStyleCnt="2"/>
      <dgm:spPr/>
      <dgm:t>
        <a:bodyPr/>
        <a:lstStyle/>
        <a:p>
          <a:endParaRPr lang="en-US"/>
        </a:p>
      </dgm:t>
    </dgm:pt>
    <dgm:pt modelId="{B99E4C94-65EC-4DFC-A7DC-9B3C79F6A378}" type="pres">
      <dgm:prSet presAssocID="{1252FACB-9730-4F69-B2C9-1991B61AE5AF}" presName="connectorText" presStyleLbl="sibTrans2D1" presStyleIdx="0" presStyleCnt="2"/>
      <dgm:spPr/>
      <dgm:t>
        <a:bodyPr/>
        <a:lstStyle/>
        <a:p>
          <a:endParaRPr lang="en-US"/>
        </a:p>
      </dgm:t>
    </dgm:pt>
    <dgm:pt modelId="{C47E23DC-72A8-450D-9E7B-A0B4258D03F8}" type="pres">
      <dgm:prSet presAssocID="{AEC3AAB1-5554-4ADD-9E16-3C4DECBF75CD}" presName="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D45A861-2E9E-441C-8642-302862EE8591}" type="pres">
      <dgm:prSet presAssocID="{A2A9F124-DAA5-412E-8479-9DF02DE176DA}" presName="sibTrans" presStyleLbl="sibTrans2D1" presStyleIdx="1" presStyleCnt="2"/>
      <dgm:spPr/>
      <dgm:t>
        <a:bodyPr/>
        <a:lstStyle/>
        <a:p>
          <a:endParaRPr lang="en-US"/>
        </a:p>
      </dgm:t>
    </dgm:pt>
    <dgm:pt modelId="{3B7E920F-2F85-4887-A2AD-B8A5D69F04B9}" type="pres">
      <dgm:prSet presAssocID="{A2A9F124-DAA5-412E-8479-9DF02DE176DA}" presName="connectorText" presStyleLbl="sibTrans2D1" presStyleIdx="1" presStyleCnt="2"/>
      <dgm:spPr/>
      <dgm:t>
        <a:bodyPr/>
        <a:lstStyle/>
        <a:p>
          <a:endParaRPr lang="en-US"/>
        </a:p>
      </dgm:t>
    </dgm:pt>
    <dgm:pt modelId="{C3865D6D-D372-4A95-8C31-DEA96A6571AA}" type="pres">
      <dgm:prSet presAssocID="{9ECA9415-C0DC-46E5-83C5-1B2937E1E0FA}" presName="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BCB19FED-C57D-46CB-B561-EE38CA04F841}" type="presOf" srcId="{1252FACB-9730-4F69-B2C9-1991B61AE5AF}" destId="{CD679C78-84D9-447F-8E90-9004382D8C4D}" srcOrd="0" destOrd="0" presId="urn:microsoft.com/office/officeart/2005/8/layout/process1"/>
    <dgm:cxn modelId="{C2448E77-BE26-49EB-B1B6-44FB6627C76C}" type="presOf" srcId="{A2A9F124-DAA5-412E-8479-9DF02DE176DA}" destId="{ED45A861-2E9E-441C-8642-302862EE8591}" srcOrd="0" destOrd="0" presId="urn:microsoft.com/office/officeart/2005/8/layout/process1"/>
    <dgm:cxn modelId="{EE04D319-9B03-451C-A6EF-93C31738F36D}" type="presOf" srcId="{09E106D8-6CB3-4C1C-A28B-AFD04E2FF6E7}" destId="{4067AD63-032F-45BA-B64B-FB82AB01194C}" srcOrd="0" destOrd="0" presId="urn:microsoft.com/office/officeart/2005/8/layout/process1"/>
    <dgm:cxn modelId="{9B569D05-CA33-47C1-B0BE-32F48039AD1A}" srcId="{09E106D8-6CB3-4C1C-A28B-AFD04E2FF6E7}" destId="{9ECA9415-C0DC-46E5-83C5-1B2937E1E0FA}" srcOrd="2" destOrd="0" parTransId="{71C005DB-F04D-4B9E-8BAB-349CA504FA68}" sibTransId="{1AEB216D-619F-4D0D-8F07-FD420D97B9DC}"/>
    <dgm:cxn modelId="{E28C5A79-2310-4A45-97F4-C2ACD9850434}" type="presOf" srcId="{9ECA9415-C0DC-46E5-83C5-1B2937E1E0FA}" destId="{C3865D6D-D372-4A95-8C31-DEA96A6571AA}" srcOrd="0" destOrd="0" presId="urn:microsoft.com/office/officeart/2005/8/layout/process1"/>
    <dgm:cxn modelId="{4C35B650-208F-4FFA-B03D-7B1EB5042C29}" type="presOf" srcId="{05186E8B-B103-4837-9E5D-E8959516DF84}" destId="{26CA3C1D-0159-4A47-9A2D-15D21AEA3779}" srcOrd="0" destOrd="0" presId="urn:microsoft.com/office/officeart/2005/8/layout/process1"/>
    <dgm:cxn modelId="{D7CEFCD6-5084-4D0A-AA18-04E52A40F2A1}" type="presOf" srcId="{1252FACB-9730-4F69-B2C9-1991B61AE5AF}" destId="{B99E4C94-65EC-4DFC-A7DC-9B3C79F6A378}" srcOrd="1" destOrd="0" presId="urn:microsoft.com/office/officeart/2005/8/layout/process1"/>
    <dgm:cxn modelId="{12E49462-6CDC-4C0E-A88A-0DFAF959304C}" type="presOf" srcId="{A2A9F124-DAA5-412E-8479-9DF02DE176DA}" destId="{3B7E920F-2F85-4887-A2AD-B8A5D69F04B9}" srcOrd="1" destOrd="0" presId="urn:microsoft.com/office/officeart/2005/8/layout/process1"/>
    <dgm:cxn modelId="{8A7F2BC0-492A-46FC-97F5-5F76F543C06A}" type="presOf" srcId="{AEC3AAB1-5554-4ADD-9E16-3C4DECBF75CD}" destId="{C47E23DC-72A8-450D-9E7B-A0B4258D03F8}" srcOrd="0" destOrd="0" presId="urn:microsoft.com/office/officeart/2005/8/layout/process1"/>
    <dgm:cxn modelId="{954BA676-016E-4433-8DF6-631DBC89E2C3}" srcId="{09E106D8-6CB3-4C1C-A28B-AFD04E2FF6E7}" destId="{AEC3AAB1-5554-4ADD-9E16-3C4DECBF75CD}" srcOrd="1" destOrd="0" parTransId="{ADF3189E-DEC2-41E5-8C1B-888F2CF754BB}" sibTransId="{A2A9F124-DAA5-412E-8479-9DF02DE176DA}"/>
    <dgm:cxn modelId="{D5CD5707-D8E7-4F07-8D4A-C86A09176B98}" srcId="{09E106D8-6CB3-4C1C-A28B-AFD04E2FF6E7}" destId="{05186E8B-B103-4837-9E5D-E8959516DF84}" srcOrd="0" destOrd="0" parTransId="{BCEDA32D-05B1-4D1C-B0F1-C7DEB1131AB1}" sibTransId="{1252FACB-9730-4F69-B2C9-1991B61AE5AF}"/>
    <dgm:cxn modelId="{AD4B2861-ED52-45CF-915B-690C86536DED}" type="presParOf" srcId="{4067AD63-032F-45BA-B64B-FB82AB01194C}" destId="{26CA3C1D-0159-4A47-9A2D-15D21AEA3779}" srcOrd="0" destOrd="0" presId="urn:microsoft.com/office/officeart/2005/8/layout/process1"/>
    <dgm:cxn modelId="{BFBBE499-C5CC-4494-8EB9-6925F849BF17}" type="presParOf" srcId="{4067AD63-032F-45BA-B64B-FB82AB01194C}" destId="{CD679C78-84D9-447F-8E90-9004382D8C4D}" srcOrd="1" destOrd="0" presId="urn:microsoft.com/office/officeart/2005/8/layout/process1"/>
    <dgm:cxn modelId="{8E03A421-0A84-437E-B9C6-BAB44D1D4D80}" type="presParOf" srcId="{CD679C78-84D9-447F-8E90-9004382D8C4D}" destId="{B99E4C94-65EC-4DFC-A7DC-9B3C79F6A378}" srcOrd="0" destOrd="0" presId="urn:microsoft.com/office/officeart/2005/8/layout/process1"/>
    <dgm:cxn modelId="{9285E983-AAE6-4E29-8852-5A204054EF6D}" type="presParOf" srcId="{4067AD63-032F-45BA-B64B-FB82AB01194C}" destId="{C47E23DC-72A8-450D-9E7B-A0B4258D03F8}" srcOrd="2" destOrd="0" presId="urn:microsoft.com/office/officeart/2005/8/layout/process1"/>
    <dgm:cxn modelId="{0E03A2C9-3B8E-4478-A0C4-BDC0F399F8E6}" type="presParOf" srcId="{4067AD63-032F-45BA-B64B-FB82AB01194C}" destId="{ED45A861-2E9E-441C-8642-302862EE8591}" srcOrd="3" destOrd="0" presId="urn:microsoft.com/office/officeart/2005/8/layout/process1"/>
    <dgm:cxn modelId="{FCAA763B-9992-4E28-9F79-831BA7D3FB12}" type="presParOf" srcId="{ED45A861-2E9E-441C-8642-302862EE8591}" destId="{3B7E920F-2F85-4887-A2AD-B8A5D69F04B9}" srcOrd="0" destOrd="0" presId="urn:microsoft.com/office/officeart/2005/8/layout/process1"/>
    <dgm:cxn modelId="{E2E78ECF-5574-4F05-9E92-361C1AD86B83}" type="presParOf" srcId="{4067AD63-032F-45BA-B64B-FB82AB01194C}" destId="{C3865D6D-D372-4A95-8C31-DEA96A6571AA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6CA3C1D-0159-4A47-9A2D-15D21AEA3779}">
      <dsp:nvSpPr>
        <dsp:cNvPr id="0" name=""/>
        <dsp:cNvSpPr/>
      </dsp:nvSpPr>
      <dsp:spPr>
        <a:xfrm>
          <a:off x="4027" y="1004803"/>
          <a:ext cx="1203706" cy="72222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lvl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100" kern="1200"/>
        </a:p>
      </dsp:txBody>
      <dsp:txXfrm>
        <a:off x="25180" y="1025956"/>
        <a:ext cx="1161400" cy="679918"/>
      </dsp:txXfrm>
    </dsp:sp>
    <dsp:sp modelId="{CD679C78-84D9-447F-8E90-9004382D8C4D}">
      <dsp:nvSpPr>
        <dsp:cNvPr id="0" name=""/>
        <dsp:cNvSpPr/>
      </dsp:nvSpPr>
      <dsp:spPr>
        <a:xfrm>
          <a:off x="1328104" y="1216655"/>
          <a:ext cx="255185" cy="298519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>
        <a:off x="1328104" y="1276359"/>
        <a:ext cx="178630" cy="179111"/>
      </dsp:txXfrm>
    </dsp:sp>
    <dsp:sp modelId="{C47E23DC-72A8-450D-9E7B-A0B4258D03F8}">
      <dsp:nvSpPr>
        <dsp:cNvPr id="0" name=""/>
        <dsp:cNvSpPr/>
      </dsp:nvSpPr>
      <dsp:spPr>
        <a:xfrm>
          <a:off x="1689216" y="1004803"/>
          <a:ext cx="1203706" cy="72222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lvl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100" kern="1200"/>
        </a:p>
      </dsp:txBody>
      <dsp:txXfrm>
        <a:off x="1710369" y="1025956"/>
        <a:ext cx="1161400" cy="679918"/>
      </dsp:txXfrm>
    </dsp:sp>
    <dsp:sp modelId="{ED45A861-2E9E-441C-8642-302862EE8591}">
      <dsp:nvSpPr>
        <dsp:cNvPr id="0" name=""/>
        <dsp:cNvSpPr/>
      </dsp:nvSpPr>
      <dsp:spPr>
        <a:xfrm>
          <a:off x="3013294" y="1216655"/>
          <a:ext cx="255185" cy="298519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200" kern="1200"/>
        </a:p>
      </dsp:txBody>
      <dsp:txXfrm>
        <a:off x="3013294" y="1276359"/>
        <a:ext cx="178630" cy="179111"/>
      </dsp:txXfrm>
    </dsp:sp>
    <dsp:sp modelId="{C3865D6D-D372-4A95-8C31-DEA96A6571AA}">
      <dsp:nvSpPr>
        <dsp:cNvPr id="0" name=""/>
        <dsp:cNvSpPr/>
      </dsp:nvSpPr>
      <dsp:spPr>
        <a:xfrm>
          <a:off x="3374406" y="1004803"/>
          <a:ext cx="1203706" cy="722224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lvl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100" kern="1200"/>
        </a:p>
      </dsp:txBody>
      <dsp:txXfrm>
        <a:off x="3395559" y="1025956"/>
        <a:ext cx="1161400" cy="67991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14</xdr:row>
      <xdr:rowOff>161216</xdr:rowOff>
    </xdr:from>
    <xdr:to>
      <xdr:col>5</xdr:col>
      <xdr:colOff>838820</xdr:colOff>
      <xdr:row>27</xdr:row>
      <xdr:rowOff>54597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72205</xdr:colOff>
      <xdr:row>4</xdr:row>
      <xdr:rowOff>38411</xdr:rowOff>
    </xdr:from>
    <xdr:to>
      <xdr:col>18</xdr:col>
      <xdr:colOff>199717</xdr:colOff>
      <xdr:row>15</xdr:row>
      <xdr:rowOff>53770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usionto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4" zoomScale="124" zoomScaleNormal="124" workbookViewId="0">
      <pane xSplit="1" topLeftCell="B1" activePane="topRight" state="frozen"/>
      <selection pane="topRight" activeCell="D11" sqref="D11:E11"/>
    </sheetView>
  </sheetViews>
  <sheetFormatPr defaultRowHeight="15" x14ac:dyDescent="0.25"/>
  <cols>
    <col min="1" max="1" width="18.5703125" bestFit="1" customWidth="1"/>
    <col min="3" max="3" width="10.140625" bestFit="1" customWidth="1"/>
    <col min="4" max="4" width="9.140625" bestFit="1" customWidth="1"/>
    <col min="6" max="6" width="15.85546875" bestFit="1" customWidth="1"/>
    <col min="7" max="7" width="12" customWidth="1"/>
  </cols>
  <sheetData>
    <row r="1" spans="1:13" ht="22.5" x14ac:dyDescent="0.3">
      <c r="A1" s="17" t="s">
        <v>0</v>
      </c>
      <c r="B1" s="17"/>
      <c r="C1" s="17"/>
      <c r="D1" s="17"/>
      <c r="E1" s="17"/>
      <c r="F1" s="17"/>
    </row>
    <row r="2" spans="1:13" x14ac:dyDescent="0.25">
      <c r="A2" s="18" t="s">
        <v>1</v>
      </c>
      <c r="B2" s="18"/>
      <c r="C2" s="18"/>
      <c r="D2" s="18"/>
      <c r="E2" s="18"/>
      <c r="F2" s="18"/>
      <c r="M2" s="20">
        <v>5</v>
      </c>
    </row>
    <row r="3" spans="1:13" x14ac:dyDescent="0.25">
      <c r="A3" s="18" t="s">
        <v>2</v>
      </c>
      <c r="B3" s="18"/>
      <c r="C3" s="18"/>
      <c r="D3" s="18"/>
      <c r="E3" s="18"/>
      <c r="F3" s="18"/>
      <c r="M3" s="20">
        <v>4.95</v>
      </c>
    </row>
    <row r="4" spans="1:13" x14ac:dyDescent="0.25">
      <c r="A4" s="18" t="s">
        <v>3</v>
      </c>
      <c r="B4" s="18"/>
      <c r="C4" s="18"/>
      <c r="D4" s="18"/>
      <c r="E4" s="18"/>
      <c r="F4" s="18"/>
      <c r="M4" s="20">
        <v>4.9000000000000004</v>
      </c>
    </row>
    <row r="5" spans="1:13" x14ac:dyDescent="0.25">
      <c r="A5" s="1" t="s">
        <v>27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M5" s="20">
        <v>4.8499999999999996</v>
      </c>
    </row>
    <row r="6" spans="1:13" x14ac:dyDescent="0.25">
      <c r="A6" s="12" t="s">
        <v>10</v>
      </c>
      <c r="B6" s="14">
        <v>9890</v>
      </c>
      <c r="C6" s="14">
        <v>12000</v>
      </c>
      <c r="D6" s="14">
        <v>6520</v>
      </c>
      <c r="E6" s="14">
        <v>5478</v>
      </c>
      <c r="F6" s="15">
        <f t="shared" ref="F6:F15" si="0">SUM(B6:E6)</f>
        <v>33888</v>
      </c>
      <c r="K6">
        <v>33888</v>
      </c>
      <c r="M6" s="20">
        <v>4.8</v>
      </c>
    </row>
    <row r="7" spans="1:13" x14ac:dyDescent="0.25">
      <c r="A7" s="12" t="s">
        <v>12</v>
      </c>
      <c r="B7" s="14">
        <v>4580</v>
      </c>
      <c r="C7" s="14">
        <v>9890</v>
      </c>
      <c r="D7" s="14">
        <v>9780</v>
      </c>
      <c r="E7" s="14">
        <v>9550</v>
      </c>
      <c r="F7" s="15">
        <f t="shared" si="0"/>
        <v>33800</v>
      </c>
      <c r="K7">
        <v>33800</v>
      </c>
      <c r="M7" s="20">
        <v>4.75</v>
      </c>
    </row>
    <row r="8" spans="1:13" x14ac:dyDescent="0.25">
      <c r="A8" s="12" t="s">
        <v>14</v>
      </c>
      <c r="B8" s="14">
        <v>9680</v>
      </c>
      <c r="C8" s="14">
        <v>4580</v>
      </c>
      <c r="D8" s="14">
        <v>8999</v>
      </c>
      <c r="E8" s="14">
        <v>9230</v>
      </c>
      <c r="F8" s="15">
        <f t="shared" si="0"/>
        <v>32489</v>
      </c>
      <c r="K8">
        <v>32489</v>
      </c>
      <c r="M8" s="20">
        <v>4.7</v>
      </c>
    </row>
    <row r="9" spans="1:13" x14ac:dyDescent="0.25">
      <c r="A9" s="13" t="s">
        <v>17</v>
      </c>
      <c r="B9" s="14">
        <v>9780</v>
      </c>
      <c r="C9" s="14">
        <v>5960</v>
      </c>
      <c r="D9" s="14">
        <v>5650</v>
      </c>
      <c r="E9" s="14">
        <v>9540</v>
      </c>
      <c r="F9" s="15">
        <f t="shared" si="0"/>
        <v>30930</v>
      </c>
      <c r="K9">
        <v>30930</v>
      </c>
      <c r="M9" s="20">
        <v>4.6500000000000004</v>
      </c>
    </row>
    <row r="10" spans="1:13" x14ac:dyDescent="0.25">
      <c r="A10" s="13" t="s">
        <v>11</v>
      </c>
      <c r="B10" s="14">
        <v>5650</v>
      </c>
      <c r="C10" s="14">
        <v>5550</v>
      </c>
      <c r="D10" s="14">
        <v>9890</v>
      </c>
      <c r="E10" s="14">
        <v>9770</v>
      </c>
      <c r="F10" s="15">
        <f t="shared" si="0"/>
        <v>30860</v>
      </c>
      <c r="K10">
        <v>30860</v>
      </c>
      <c r="M10" s="20">
        <v>4.5999999999999996</v>
      </c>
    </row>
    <row r="11" spans="1:13" x14ac:dyDescent="0.25">
      <c r="A11" s="12" t="s">
        <v>13</v>
      </c>
      <c r="B11" s="14">
        <v>4580</v>
      </c>
      <c r="C11" s="14">
        <v>5650</v>
      </c>
      <c r="D11" s="14">
        <v>9680</v>
      </c>
      <c r="E11" s="14">
        <v>9850</v>
      </c>
      <c r="F11" s="15">
        <f t="shared" si="0"/>
        <v>29760</v>
      </c>
      <c r="K11">
        <v>29760</v>
      </c>
      <c r="M11" s="20">
        <v>4.55</v>
      </c>
    </row>
    <row r="12" spans="1:13" x14ac:dyDescent="0.25">
      <c r="A12" s="12" t="s">
        <v>9</v>
      </c>
      <c r="B12" s="14">
        <v>5550</v>
      </c>
      <c r="C12" s="14">
        <v>8999</v>
      </c>
      <c r="D12" s="14">
        <v>6850</v>
      </c>
      <c r="E12" s="14">
        <v>7895</v>
      </c>
      <c r="F12" s="15">
        <f t="shared" si="0"/>
        <v>29294</v>
      </c>
      <c r="K12">
        <v>29294</v>
      </c>
      <c r="M12" s="20">
        <v>4.5</v>
      </c>
    </row>
    <row r="13" spans="1:13" x14ac:dyDescent="0.25">
      <c r="A13" s="13" t="s">
        <v>16</v>
      </c>
      <c r="B13" s="14">
        <v>3650</v>
      </c>
      <c r="C13" s="14">
        <v>9680</v>
      </c>
      <c r="D13" s="14">
        <v>5960</v>
      </c>
      <c r="E13" s="14">
        <v>9510</v>
      </c>
      <c r="F13" s="15">
        <f t="shared" si="0"/>
        <v>28800</v>
      </c>
      <c r="K13">
        <v>28800</v>
      </c>
      <c r="M13" s="20">
        <v>4.45</v>
      </c>
    </row>
    <row r="14" spans="1:13" x14ac:dyDescent="0.25">
      <c r="A14" s="12" t="s">
        <v>15</v>
      </c>
      <c r="B14" s="14">
        <v>5960</v>
      </c>
      <c r="C14" s="14">
        <v>4580</v>
      </c>
      <c r="D14" s="14">
        <v>7800</v>
      </c>
      <c r="E14" s="14">
        <v>9630</v>
      </c>
      <c r="F14" s="15">
        <f t="shared" si="0"/>
        <v>27970</v>
      </c>
      <c r="K14">
        <v>27970</v>
      </c>
      <c r="M14" s="20">
        <v>4.4000000000000004</v>
      </c>
    </row>
    <row r="15" spans="1:13" ht="15.75" thickBot="1" x14ac:dyDescent="0.3">
      <c r="A15" s="12" t="s">
        <v>18</v>
      </c>
      <c r="B15" s="14">
        <v>7800</v>
      </c>
      <c r="C15" s="14">
        <v>3650</v>
      </c>
      <c r="D15" s="14">
        <v>4580</v>
      </c>
      <c r="E15" s="14">
        <v>3360</v>
      </c>
      <c r="F15" s="16">
        <f t="shared" si="0"/>
        <v>19390</v>
      </c>
      <c r="K15">
        <v>19390</v>
      </c>
      <c r="M15" s="20">
        <v>4.3499999999999996</v>
      </c>
    </row>
    <row r="16" spans="1:13" ht="15.75" thickBot="1" x14ac:dyDescent="0.3">
      <c r="A16" s="2" t="s">
        <v>19</v>
      </c>
      <c r="B16" s="3">
        <f>SUM(B6:B15)</f>
        <v>67120</v>
      </c>
      <c r="C16" s="3">
        <f>SUM(C6:C15)</f>
        <v>70539</v>
      </c>
      <c r="D16" s="3">
        <f>SUM(D6:D15)</f>
        <v>75709</v>
      </c>
      <c r="E16" s="4">
        <f>SUM(E6:E15)</f>
        <v>83813</v>
      </c>
      <c r="F16" s="5">
        <f>SUM(F6:F15)</f>
        <v>297181</v>
      </c>
      <c r="M16" s="20">
        <v>4.3</v>
      </c>
    </row>
    <row r="17" spans="1:13" ht="22.5" customHeight="1" x14ac:dyDescent="0.25">
      <c r="A17" s="6"/>
      <c r="B17" s="7"/>
      <c r="C17" s="7"/>
      <c r="D17" s="7"/>
      <c r="E17" s="7"/>
      <c r="F17" s="7"/>
      <c r="M17" s="20">
        <v>4.25</v>
      </c>
    </row>
    <row r="18" spans="1:13" ht="34.5" customHeight="1" x14ac:dyDescent="0.25">
      <c r="A18" s="8" t="s">
        <v>20</v>
      </c>
      <c r="B18" s="7" t="str">
        <f>A6</f>
        <v>Emil Emilsson</v>
      </c>
      <c r="C18" s="7"/>
      <c r="D18" s="7"/>
      <c r="E18" s="7"/>
      <c r="F18" s="7"/>
      <c r="M18" s="20">
        <v>4.2</v>
      </c>
    </row>
    <row r="19" spans="1:13" x14ac:dyDescent="0.25">
      <c r="M19" s="20">
        <v>4.1500000000000004</v>
      </c>
    </row>
    <row r="20" spans="1:13" x14ac:dyDescent="0.25">
      <c r="M20" s="20">
        <v>4.0999999999999996</v>
      </c>
    </row>
    <row r="21" spans="1:13" x14ac:dyDescent="0.25">
      <c r="M21" s="20">
        <v>4.05</v>
      </c>
    </row>
    <row r="22" spans="1:13" x14ac:dyDescent="0.25">
      <c r="M22" s="20">
        <v>4</v>
      </c>
    </row>
  </sheetData>
  <sortState ref="A6:F15">
    <sortCondition descending="1" ref="F6:F15"/>
  </sortState>
  <mergeCells count="4">
    <mergeCell ref="A1:F1"/>
    <mergeCell ref="A2:F2"/>
    <mergeCell ref="A3:F3"/>
    <mergeCell ref="A4:F4"/>
  </mergeCells>
  <conditionalFormatting sqref="F16">
    <cfRule type="cellIs" dxfId="0" priority="1" operator="greaterThan">
      <formula>100000</formula>
    </cfRule>
  </conditionalFormatting>
  <hyperlinks>
    <hyperlink ref="A1:F1" r:id="rId1" display="FusionTomo Inc."/>
  </hyperlinks>
  <pageMargins left="0.7" right="0.7" top="0.75" bottom="0.75" header="0.3" footer="0.3"/>
  <pageSetup orientation="landscape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'Doanh số'!B6:E6</xm:f>
              <xm:sqref>G6</xm:sqref>
            </x14:sparkline>
            <x14:sparkline>
              <xm:f>'Doanh số'!B7:E7</xm:f>
              <xm:sqref>G7</xm:sqref>
            </x14:sparkline>
            <x14:sparkline>
              <xm:f>'Doanh số'!B8:E8</xm:f>
              <xm:sqref>G8</xm:sqref>
            </x14:sparkline>
            <x14:sparkline>
              <xm:f>'Doanh số'!B9:E9</xm:f>
              <xm:sqref>G9</xm:sqref>
            </x14:sparkline>
            <x14:sparkline>
              <xm:f>'Doanh số'!B10:E10</xm:f>
              <xm:sqref>G10</xm:sqref>
            </x14:sparkline>
            <x14:sparkline>
              <xm:f>'Doanh số'!B11:E11</xm:f>
              <xm:sqref>G11</xm:sqref>
            </x14:sparkline>
            <x14:sparkline>
              <xm:f>'Doanh số'!B12:E12</xm:f>
              <xm:sqref>G12</xm:sqref>
            </x14:sparkline>
            <x14:sparkline>
              <xm:f>'Doanh số'!B13:E13</xm:f>
              <xm:sqref>G13</xm:sqref>
            </x14:sparkline>
            <x14:sparkline>
              <xm:f>'Doanh số'!B14:E14</xm:f>
              <xm:sqref>G14</xm:sqref>
            </x14:sparkline>
            <x14:sparkline>
              <xm:f>'Doanh số'!B15:E15</xm:f>
              <xm:sqref>G15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B1" workbookViewId="0">
      <selection activeCell="E3" sqref="E3"/>
    </sheetView>
  </sheetViews>
  <sheetFormatPr defaultRowHeight="15" x14ac:dyDescent="0.25"/>
  <cols>
    <col min="1" max="1" width="36.28515625" customWidth="1"/>
    <col min="2" max="3" width="27.28515625" bestFit="1" customWidth="1"/>
    <col min="4" max="4" width="22.7109375" bestFit="1" customWidth="1"/>
    <col min="5" max="5" width="21.28515625" bestFit="1" customWidth="1"/>
  </cols>
  <sheetData>
    <row r="1" spans="1:5" ht="34.5" customHeight="1" x14ac:dyDescent="0.25">
      <c r="A1" s="19" t="s">
        <v>21</v>
      </c>
      <c r="B1" s="19"/>
      <c r="C1" s="19"/>
      <c r="D1" s="19"/>
      <c r="E1" s="19"/>
    </row>
    <row r="2" spans="1:5" ht="20.25" x14ac:dyDescent="0.3">
      <c r="A2" s="9" t="s">
        <v>22</v>
      </c>
      <c r="B2" s="9" t="s">
        <v>23</v>
      </c>
      <c r="C2" s="9" t="s">
        <v>24</v>
      </c>
      <c r="D2" s="10" t="s">
        <v>25</v>
      </c>
      <c r="E2" s="10" t="s">
        <v>26</v>
      </c>
    </row>
    <row r="3" spans="1:5" ht="20.25" x14ac:dyDescent="0.3">
      <c r="A3" s="12" t="s">
        <v>10</v>
      </c>
      <c r="B3" s="21">
        <f>'Doanh số'!F6* IF('Doanh số'!F6&gt;30000,0.01,0)</f>
        <v>338.88</v>
      </c>
      <c r="C3" s="11">
        <f>SUMIF('Doanh số'!B6:E6,"&gt;=9000",'Doanh số'!B6:E6)*0.01</f>
        <v>218.9</v>
      </c>
      <c r="D3" s="11">
        <f>COUNTIF('Doanh số'!B6:E6,"&gt;=9000")</f>
        <v>2</v>
      </c>
      <c r="E3" s="11" t="str">
        <f>IF(AND(B3&gt;0,D3&gt;2),"*","")</f>
        <v/>
      </c>
    </row>
    <row r="4" spans="1:5" ht="20.25" x14ac:dyDescent="0.3">
      <c r="A4" s="12" t="s">
        <v>12</v>
      </c>
      <c r="B4" s="21">
        <f>'Doanh số'!F7* IF('Doanh số'!F7&gt;30000,0.01,0)</f>
        <v>338</v>
      </c>
      <c r="C4" s="11">
        <f>SUMIF('Doanh số'!B7:E7,"&gt;=9000",'Doanh số'!B7:E7)*0.01</f>
        <v>292.2</v>
      </c>
      <c r="D4" s="11">
        <f>COUNTIF('Doanh số'!B7:E7,"&gt;=9000")</f>
        <v>3</v>
      </c>
      <c r="E4" s="11" t="str">
        <f t="shared" ref="E4:E12" si="0">IF(AND(B4&gt;0,D4&gt;2),"*","")</f>
        <v>*</v>
      </c>
    </row>
    <row r="5" spans="1:5" ht="20.25" x14ac:dyDescent="0.3">
      <c r="A5" s="12" t="s">
        <v>14</v>
      </c>
      <c r="B5" s="21">
        <f>'Doanh số'!F8* IF('Doanh số'!F8&gt;30000,0.01,0)</f>
        <v>324.89</v>
      </c>
      <c r="C5" s="11">
        <f>SUMIF('Doanh số'!B8:E8,"&gt;=9000",'Doanh số'!B8:E8)*0.01</f>
        <v>189.1</v>
      </c>
      <c r="D5" s="11">
        <f>COUNTIF('Doanh số'!B8:E8,"&gt;=9000")</f>
        <v>2</v>
      </c>
      <c r="E5" s="11" t="str">
        <f t="shared" si="0"/>
        <v/>
      </c>
    </row>
    <row r="6" spans="1:5" ht="20.25" x14ac:dyDescent="0.3">
      <c r="A6" s="13" t="s">
        <v>17</v>
      </c>
      <c r="B6" s="21">
        <f>'Doanh số'!F9* IF('Doanh số'!F9&gt;30000,0.01,0)</f>
        <v>309.3</v>
      </c>
      <c r="C6" s="11">
        <f>SUMIF('Doanh số'!B9:E9,"&gt;=9000",'Doanh số'!B9:E9)*0.01</f>
        <v>193.20000000000002</v>
      </c>
      <c r="D6" s="11">
        <f>COUNTIF('Doanh số'!B9:E9,"&gt;=9000")</f>
        <v>2</v>
      </c>
      <c r="E6" s="11" t="str">
        <f t="shared" si="0"/>
        <v/>
      </c>
    </row>
    <row r="7" spans="1:5" ht="20.25" x14ac:dyDescent="0.3">
      <c r="A7" s="13" t="s">
        <v>11</v>
      </c>
      <c r="B7" s="21">
        <f>'Doanh số'!F10* IF('Doanh số'!F10&gt;30000,0.01,0)</f>
        <v>308.60000000000002</v>
      </c>
      <c r="C7" s="11">
        <f>SUMIF('Doanh số'!B10:E10,"&gt;=9000",'Doanh số'!B10:E10)*0.01</f>
        <v>196.6</v>
      </c>
      <c r="D7" s="11">
        <f>COUNTIF('Doanh số'!B10:E10,"&gt;=9000")</f>
        <v>2</v>
      </c>
      <c r="E7" s="11" t="str">
        <f t="shared" si="0"/>
        <v/>
      </c>
    </row>
    <row r="8" spans="1:5" ht="20.25" x14ac:dyDescent="0.3">
      <c r="A8" s="12" t="s">
        <v>13</v>
      </c>
      <c r="B8" s="21">
        <f>'Doanh số'!F11* IF('Doanh số'!F11&gt;30000,0.01,0)</f>
        <v>0</v>
      </c>
      <c r="C8" s="11">
        <f>SUMIF('Doanh số'!B11:E11,"&gt;=9000",'Doanh số'!B11:E11)*0.01</f>
        <v>195.3</v>
      </c>
      <c r="D8" s="11">
        <f>COUNTIF('Doanh số'!B11:E11,"&gt;=9000")</f>
        <v>2</v>
      </c>
      <c r="E8" s="11" t="str">
        <f t="shared" si="0"/>
        <v/>
      </c>
    </row>
    <row r="9" spans="1:5" ht="20.25" x14ac:dyDescent="0.3">
      <c r="A9" s="12" t="s">
        <v>9</v>
      </c>
      <c r="B9" s="21">
        <f>'Doanh số'!F12* IF('Doanh số'!F12&gt;30000,0.01,0)</f>
        <v>0</v>
      </c>
      <c r="C9" s="11">
        <f>SUMIF('Doanh số'!B12:E12,"&gt;=9000",'Doanh số'!B12:E12)*0.01</f>
        <v>0</v>
      </c>
      <c r="D9" s="11">
        <f>COUNTIF('Doanh số'!B12:E12,"&gt;=9000")</f>
        <v>0</v>
      </c>
      <c r="E9" s="11" t="str">
        <f t="shared" si="0"/>
        <v/>
      </c>
    </row>
    <row r="10" spans="1:5" ht="20.25" x14ac:dyDescent="0.3">
      <c r="A10" s="13" t="s">
        <v>16</v>
      </c>
      <c r="B10" s="21">
        <f>'Doanh số'!F13* IF('Doanh số'!F13&gt;30000,0.01,0)</f>
        <v>0</v>
      </c>
      <c r="C10" s="11">
        <f>SUMIF('Doanh số'!B13:E13,"&gt;=9000",'Doanh số'!B13:E13)*0.01</f>
        <v>191.9</v>
      </c>
      <c r="D10" s="11">
        <f>COUNTIF('Doanh số'!B13:E13,"&gt;=9000")</f>
        <v>2</v>
      </c>
      <c r="E10" s="11" t="str">
        <f t="shared" si="0"/>
        <v/>
      </c>
    </row>
    <row r="11" spans="1:5" ht="20.25" x14ac:dyDescent="0.3">
      <c r="A11" s="12" t="s">
        <v>15</v>
      </c>
      <c r="B11" s="21">
        <f>'Doanh số'!F14* IF('Doanh số'!F14&gt;30000,0.01,0)</f>
        <v>0</v>
      </c>
      <c r="C11" s="11">
        <f>SUMIF('Doanh số'!B14:E14,"&gt;=9000",'Doanh số'!B14:E14)*0.01</f>
        <v>96.3</v>
      </c>
      <c r="D11" s="11">
        <f>COUNTIF('Doanh số'!B14:E14,"&gt;=9000")</f>
        <v>1</v>
      </c>
      <c r="E11" s="11" t="str">
        <f t="shared" si="0"/>
        <v/>
      </c>
    </row>
    <row r="12" spans="1:5" ht="20.25" x14ac:dyDescent="0.3">
      <c r="A12" s="12" t="s">
        <v>18</v>
      </c>
      <c r="B12" s="21">
        <f>'Doanh số'!F15* IF('Doanh số'!F15&gt;30000,0.01,0)</f>
        <v>0</v>
      </c>
      <c r="C12" s="11">
        <f>SUMIF('Doanh số'!B15:E15,"&gt;=9000",'Doanh số'!B15:E15)*0.01</f>
        <v>0</v>
      </c>
      <c r="D12" s="11">
        <f>COUNTIF('Doanh số'!B15:E15,"&gt;=9000")</f>
        <v>0</v>
      </c>
      <c r="E12" s="11" t="str">
        <f t="shared" si="0"/>
        <v/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Doanh số</vt:lpstr>
      <vt:lpstr>Khen thưởng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Oanh</dc:creator>
  <cp:lastModifiedBy>HongMinh</cp:lastModifiedBy>
  <dcterms:created xsi:type="dcterms:W3CDTF">2016-10-12T23:37:52Z</dcterms:created>
  <dcterms:modified xsi:type="dcterms:W3CDTF">2016-12-06T07:17:24Z</dcterms:modified>
</cp:coreProperties>
</file>