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guyenDinh\Desktop\tinhocb\chude5_Excel\buoi8\"/>
    </mc:Choice>
  </mc:AlternateContent>
  <xr:revisionPtr revIDLastSave="0" documentId="13_ncr:1_{51D33793-E03D-4EAA-A026-D137A445D6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g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G3" i="1"/>
  <c r="F3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E3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<sst xmlns="http://schemas.openxmlformats.org/spreadsheetml/2006/main" count="54" uniqueCount="47">
  <si>
    <t>BẢNG KÊ DOANH SỐ SỔ TAY</t>
  </si>
  <si>
    <t>Mã hàng</t>
  </si>
  <si>
    <t>Số lượng</t>
  </si>
  <si>
    <t>Ngày bán</t>
  </si>
  <si>
    <t>Loại</t>
  </si>
  <si>
    <t>Đơn giá</t>
  </si>
  <si>
    <t>Giá bìa</t>
  </si>
  <si>
    <t>Thành tiền</t>
  </si>
  <si>
    <t>Thực thu</t>
  </si>
  <si>
    <t>Quà KM</t>
  </si>
  <si>
    <t>B2-01</t>
  </si>
  <si>
    <t>B1-02</t>
  </si>
  <si>
    <t>S2-03</t>
  </si>
  <si>
    <t>SK-04</t>
  </si>
  <si>
    <t>MK-05</t>
  </si>
  <si>
    <t>S3-06</t>
  </si>
  <si>
    <t>M1-07</t>
  </si>
  <si>
    <t>M2-08</t>
  </si>
  <si>
    <t>BẢNG 1: LOẠI &amp; ĐƠN GIÁ SỔ TAY</t>
  </si>
  <si>
    <t>Ký tự đầu</t>
  </si>
  <si>
    <t>S</t>
  </si>
  <si>
    <t>M</t>
  </si>
  <si>
    <t>B</t>
  </si>
  <si>
    <t>Nhỏ</t>
  </si>
  <si>
    <t>Trung</t>
  </si>
  <si>
    <t>Lớn</t>
  </si>
  <si>
    <t>Đơn giá (đ)</t>
  </si>
  <si>
    <t>BẢNG 2: GIÁ BÌA</t>
  </si>
  <si>
    <t>Loại bìa</t>
  </si>
  <si>
    <t>BẢNG 3: THỐNG KÊ THEO LOẠI SỔ TAY</t>
  </si>
  <si>
    <t>Loại sổ tay</t>
  </si>
  <si>
    <t>Tổng thu</t>
  </si>
  <si>
    <t>?</t>
  </si>
  <si>
    <t>1. Cột Loại dựa vào ký tự đầu của Mã hàng và đối chiếu với Bảng 1</t>
  </si>
  <si>
    <t>2. Đơn giá căn cứ vào ký tự đầu của Mã hàng và đối chiếu với Bảng 1</t>
  </si>
  <si>
    <t>3. Giá bìa được xác định như sau:</t>
  </si>
  <si>
    <t>4. Thành tiền = (Đơn giá + Giá bìa) * Số lượng</t>
  </si>
  <si>
    <t>5. Thực thu được tính theo công thức sau:</t>
  </si>
  <si>
    <t>6. Quà KM được xác định:</t>
  </si>
  <si>
    <t>7. Tính tổng thực thu cho các loại sổ tay và điền vào Bảng thống kê</t>
  </si>
  <si>
    <t>8. Sử dụng tính năng Quick Analysis để phân tích dữ liệu cho cột thực thu</t>
  </si>
  <si>
    <t>9. Sử dụng tính năng Pivot table để tính tổng số lượng hàng theo ngày bán</t>
  </si>
  <si>
    <t xml:space="preserve">         Còn lại, căn cứ vào ký tự thứ 2 của Mã hàng (định dạng kiểu số) và đối chiếu với Bảng 2</t>
  </si>
  <si>
    <t xml:space="preserve">        Còn lại được tính đúng bằng thành tiền</t>
  </si>
  <si>
    <t xml:space="preserve">        Đánh dấu "X" cho mã hàng có Thực thu là lớn nhất (hàm MAX), còn lại để trống (dấu "")</t>
  </si>
  <si>
    <t xml:space="preserve">          Nếu ký tự  thứ 2 của Mã hàng là "K" thì Giá bìa được tính bằng 0.</t>
  </si>
  <si>
    <t xml:space="preserve">        Nếu số lượng &gt;= 100 hay Ngày bán sau ngày 20/7/2020 thì giảm 10% của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</si>
</sst>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2" fillId="0" borderId="1" xfId="0" applyFont="1" applyBorder="1"/>
    <xf numFmtId="164" fontId="3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3" fillId="0" borderId="0" xfId="0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22" zoomScale="130" zoomScaleNormal="130" workbookViewId="0">
      <selection activeCell="H28" sqref="H28"/>
    </sheetView>
  </sheetViews>
  <sheetFormatPr defaultRowHeight="15" x14ac:dyDescent="0.25"/>
  <cols>
    <col min="1" max="1" width="12.5703125" style="1" customWidth="1"/>
    <col min="2" max="2" width="11" style="1" customWidth="1"/>
    <col min="3" max="3" width="14.5703125" style="1" customWidth="1"/>
    <col min="4" max="4" width="11.28515625" style="1" customWidth="1"/>
    <col min="5" max="5" width="13.7109375" style="1" customWidth="1"/>
    <col min="6" max="6" width="24" style="1" customWidth="1"/>
    <col min="7" max="7" width="14.42578125" style="1" customWidth="1"/>
    <col min="8" max="8" width="13.7109375" style="1" customWidth="1"/>
    <col min="9" max="9" width="13.5703125" style="1" customWidth="1"/>
    <col min="10" max="16384" width="9.140625" style="1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2" t="s">
        <v>10</v>
      </c>
      <c r="B3" s="2">
        <v>45</v>
      </c>
      <c r="C3" s="3">
        <v>44022</v>
      </c>
      <c r="D3" s="9" t="str">
        <f>VLOOKUP(LEFT(A3,1),$A$14:$C$16,2,0)</f>
        <v>Lớn</v>
      </c>
      <c r="E3" s="9">
        <f>VLOOKUP(LEFT(A3,1),$A$14:$C$16,3,0)</f>
        <v>60000</v>
      </c>
      <c r="F3" s="9">
        <f>IF(MID(A3,2,1)="K",0,HLOOKUP(VALUE(MID(A3,2,1)),$E$13:$H$14,2,0))</f>
        <v>6500</v>
      </c>
      <c r="G3" s="9">
        <f>(E3+F3)*B3</f>
        <v>2992500</v>
      </c>
      <c r="H3" s="9">
        <f>IF(OR(B3&gt;=100,DAY(C3)&gt;20),90%*G3,G3)</f>
        <v>2992500</v>
      </c>
      <c r="I3" s="9"/>
    </row>
    <row r="4" spans="1:9" x14ac:dyDescent="0.25">
      <c r="A4" s="2" t="s">
        <v>11</v>
      </c>
      <c r="B4" s="2">
        <v>300</v>
      </c>
      <c r="C4" s="3">
        <v>44025</v>
      </c>
      <c r="D4" s="9" t="str">
        <f t="shared" ref="D4:D10" si="0">VLOOKUP(LEFT(A4,1),$A$14:$C$16,2,0)</f>
        <v>Lớn</v>
      </c>
      <c r="E4" s="9">
        <f t="shared" ref="E4:E10" si="1">VLOOKUP(LEFT(A4,1),$A$14:$C$16,3,0)</f>
        <v>60000</v>
      </c>
      <c r="F4" s="9">
        <f t="shared" ref="F4:F10" si="2">IF(MID(A4,2,1)="K",0,HLOOKUP(VALUE(MID(A4,2,1)),$E$13:$H$14,2,0))</f>
        <v>8000</v>
      </c>
      <c r="G4" s="9">
        <f t="shared" ref="G4:G10" si="3">(E4+F4)*B4</f>
        <v>20400000</v>
      </c>
      <c r="H4" s="9">
        <f t="shared" ref="H4:H10" si="4">IF(OR(B4&gt;=100,DAY(C4)&gt;20),90%*G4,G4)</f>
        <v>18360000</v>
      </c>
      <c r="I4" s="9"/>
    </row>
    <row r="5" spans="1:9" x14ac:dyDescent="0.25">
      <c r="A5" s="2" t="s">
        <v>12</v>
      </c>
      <c r="B5" s="2">
        <v>230</v>
      </c>
      <c r="C5" s="3">
        <v>44031</v>
      </c>
      <c r="D5" s="9" t="str">
        <f t="shared" si="0"/>
        <v>Nhỏ</v>
      </c>
      <c r="E5" s="9">
        <f t="shared" si="1"/>
        <v>35000</v>
      </c>
      <c r="F5" s="9">
        <f t="shared" si="2"/>
        <v>6500</v>
      </c>
      <c r="G5" s="9">
        <f t="shared" si="3"/>
        <v>9545000</v>
      </c>
      <c r="H5" s="9">
        <f t="shared" si="4"/>
        <v>8590500</v>
      </c>
      <c r="I5" s="9"/>
    </row>
    <row r="6" spans="1:9" x14ac:dyDescent="0.25">
      <c r="A6" s="2" t="s">
        <v>13</v>
      </c>
      <c r="B6" s="2">
        <v>25</v>
      </c>
      <c r="C6" s="3">
        <v>44030</v>
      </c>
      <c r="D6" s="9" t="str">
        <f t="shared" si="0"/>
        <v>Nhỏ</v>
      </c>
      <c r="E6" s="9">
        <f t="shared" si="1"/>
        <v>35000</v>
      </c>
      <c r="F6" s="9">
        <f t="shared" si="2"/>
        <v>0</v>
      </c>
      <c r="G6" s="9">
        <f t="shared" si="3"/>
        <v>875000</v>
      </c>
      <c r="H6" s="9">
        <f t="shared" si="4"/>
        <v>875000</v>
      </c>
      <c r="I6" s="9"/>
    </row>
    <row r="7" spans="1:9" x14ac:dyDescent="0.25">
      <c r="A7" s="2" t="s">
        <v>14</v>
      </c>
      <c r="B7" s="2">
        <v>80</v>
      </c>
      <c r="C7" s="3">
        <v>44032</v>
      </c>
      <c r="D7" s="9" t="str">
        <f t="shared" si="0"/>
        <v>Trung</v>
      </c>
      <c r="E7" s="9">
        <f t="shared" si="1"/>
        <v>45000</v>
      </c>
      <c r="F7" s="9">
        <f t="shared" si="2"/>
        <v>0</v>
      </c>
      <c r="G7" s="9">
        <f t="shared" si="3"/>
        <v>3600000</v>
      </c>
      <c r="H7" s="9">
        <f t="shared" si="4"/>
        <v>3600000</v>
      </c>
      <c r="I7" s="9"/>
    </row>
    <row r="8" spans="1:9" x14ac:dyDescent="0.25">
      <c r="A8" s="2" t="s">
        <v>15</v>
      </c>
      <c r="B8" s="2">
        <v>200</v>
      </c>
      <c r="C8" s="3">
        <v>44027</v>
      </c>
      <c r="D8" s="9" t="str">
        <f t="shared" si="0"/>
        <v>Nhỏ</v>
      </c>
      <c r="E8" s="9">
        <f t="shared" si="1"/>
        <v>35000</v>
      </c>
      <c r="F8" s="9">
        <f t="shared" si="2"/>
        <v>5500</v>
      </c>
      <c r="G8" s="9">
        <f t="shared" si="3"/>
        <v>8100000</v>
      </c>
      <c r="H8" s="9">
        <f t="shared" si="4"/>
        <v>7290000</v>
      </c>
      <c r="I8" s="9"/>
    </row>
    <row r="9" spans="1:9" x14ac:dyDescent="0.25">
      <c r="A9" s="2" t="s">
        <v>16</v>
      </c>
      <c r="B9" s="2">
        <v>190</v>
      </c>
      <c r="C9" s="3">
        <v>44033</v>
      </c>
      <c r="D9" s="9" t="str">
        <f t="shared" si="0"/>
        <v>Trung</v>
      </c>
      <c r="E9" s="9">
        <f t="shared" si="1"/>
        <v>45000</v>
      </c>
      <c r="F9" s="9">
        <f t="shared" si="2"/>
        <v>8000</v>
      </c>
      <c r="G9" s="9">
        <f t="shared" si="3"/>
        <v>10070000</v>
      </c>
      <c r="H9" s="9">
        <f t="shared" si="4"/>
        <v>9063000</v>
      </c>
      <c r="I9" s="9"/>
    </row>
    <row r="10" spans="1:9" x14ac:dyDescent="0.25">
      <c r="A10" s="2" t="s">
        <v>17</v>
      </c>
      <c r="B10" s="2">
        <v>75</v>
      </c>
      <c r="C10" s="3">
        <v>44035</v>
      </c>
      <c r="D10" s="9" t="str">
        <f t="shared" si="0"/>
        <v>Trung</v>
      </c>
      <c r="E10" s="9">
        <f t="shared" si="1"/>
        <v>45000</v>
      </c>
      <c r="F10" s="9">
        <f t="shared" si="2"/>
        <v>6500</v>
      </c>
      <c r="G10" s="9">
        <f t="shared" si="3"/>
        <v>3862500</v>
      </c>
      <c r="H10" s="9">
        <f t="shared" si="4"/>
        <v>3476250</v>
      </c>
      <c r="I10" s="9"/>
    </row>
    <row r="12" spans="1:9" x14ac:dyDescent="0.25">
      <c r="A12" s="11" t="s">
        <v>18</v>
      </c>
      <c r="B12" s="11"/>
      <c r="C12" s="11"/>
      <c r="E12" s="12" t="s">
        <v>27</v>
      </c>
      <c r="F12" s="12"/>
      <c r="G12" s="12"/>
      <c r="H12" s="12"/>
    </row>
    <row r="13" spans="1:9" x14ac:dyDescent="0.25">
      <c r="A13" s="7" t="s">
        <v>19</v>
      </c>
      <c r="B13" s="7" t="s">
        <v>4</v>
      </c>
      <c r="C13" s="7" t="s">
        <v>26</v>
      </c>
      <c r="E13" s="7" t="s">
        <v>28</v>
      </c>
      <c r="F13" s="8">
        <v>1</v>
      </c>
      <c r="G13" s="8">
        <v>2</v>
      </c>
      <c r="H13" s="8">
        <v>3</v>
      </c>
    </row>
    <row r="14" spans="1:9" x14ac:dyDescent="0.25">
      <c r="A14" s="2" t="s">
        <v>20</v>
      </c>
      <c r="B14" s="2" t="s">
        <v>23</v>
      </c>
      <c r="C14" s="5">
        <v>35000</v>
      </c>
      <c r="E14" s="4" t="s">
        <v>6</v>
      </c>
      <c r="F14" s="5">
        <v>8000</v>
      </c>
      <c r="G14" s="5">
        <v>6500</v>
      </c>
      <c r="H14" s="5">
        <v>5500</v>
      </c>
    </row>
    <row r="15" spans="1:9" x14ac:dyDescent="0.25">
      <c r="A15" s="2" t="s">
        <v>21</v>
      </c>
      <c r="B15" s="2" t="s">
        <v>24</v>
      </c>
      <c r="C15" s="5">
        <v>45000</v>
      </c>
    </row>
    <row r="16" spans="1:9" x14ac:dyDescent="0.25">
      <c r="A16" s="2" t="s">
        <v>22</v>
      </c>
      <c r="B16" s="2" t="s">
        <v>25</v>
      </c>
      <c r="C16" s="5">
        <v>60000</v>
      </c>
      <c r="E16" s="13" t="s">
        <v>29</v>
      </c>
      <c r="F16" s="14"/>
      <c r="G16" s="14"/>
      <c r="H16" s="15"/>
    </row>
    <row r="17" spans="1:8" x14ac:dyDescent="0.25">
      <c r="E17" s="7" t="s">
        <v>30</v>
      </c>
      <c r="F17" s="7" t="s">
        <v>23</v>
      </c>
      <c r="G17" s="7" t="s">
        <v>24</v>
      </c>
      <c r="H17" s="7" t="s">
        <v>25</v>
      </c>
    </row>
    <row r="18" spans="1:8" x14ac:dyDescent="0.25">
      <c r="E18" s="7" t="s">
        <v>31</v>
      </c>
      <c r="F18" s="9" t="s">
        <v>32</v>
      </c>
      <c r="G18" s="9" t="s">
        <v>32</v>
      </c>
      <c r="H18" s="9" t="s">
        <v>32</v>
      </c>
    </row>
    <row r="20" spans="1:8" ht="20.100000000000001" customHeight="1" x14ac:dyDescent="0.25">
      <c r="A20" s="1" t="s">
        <v>33</v>
      </c>
    </row>
    <row r="21" spans="1:8" ht="20.100000000000001" customHeight="1" x14ac:dyDescent="0.25">
      <c r="A21" s="1" t="s">
        <v>34</v>
      </c>
    </row>
    <row r="22" spans="1:8" ht="20.100000000000001" customHeight="1" x14ac:dyDescent="0.25">
      <c r="A22" s="1" t="s">
        <v>35</v>
      </c>
    </row>
    <row r="23" spans="1:8" ht="20.100000000000001" customHeight="1" x14ac:dyDescent="0.25">
      <c r="A23" s="1" t="s">
        <v>45</v>
      </c>
    </row>
    <row r="24" spans="1:8" ht="20.100000000000001" customHeight="1" x14ac:dyDescent="0.25">
      <c r="A24" s="1" t="s">
        <v>42</v>
      </c>
    </row>
    <row r="25" spans="1:8" ht="20.100000000000001" customHeight="1" x14ac:dyDescent="0.25">
      <c r="A25" s="1" t="s">
        <v>36</v>
      </c>
    </row>
    <row r="26" spans="1:8" ht="20.100000000000001" customHeight="1" x14ac:dyDescent="0.25">
      <c r="A26" s="1" t="s">
        <v>37</v>
      </c>
    </row>
    <row r="27" spans="1:8" ht="20.100000000000001" customHeight="1" x14ac:dyDescent="0.25">
      <c r="A27" s="17" t="s">
        <v>46</v>
      </c>
    </row>
    <row r="28" spans="1:8" ht="20.100000000000001" customHeight="1" x14ac:dyDescent="0.25">
      <c r="A28" s="1" t="s">
        <v>43</v>
      </c>
    </row>
    <row r="29" spans="1:8" ht="20.100000000000001" customHeight="1" x14ac:dyDescent="0.25">
      <c r="A29" s="1" t="s">
        <v>38</v>
      </c>
    </row>
    <row r="30" spans="1:8" ht="20.100000000000001" customHeight="1" x14ac:dyDescent="0.25">
      <c r="A30" s="1" t="s">
        <v>44</v>
      </c>
    </row>
    <row r="31" spans="1:8" ht="20.100000000000001" customHeight="1" x14ac:dyDescent="0.25">
      <c r="A31" s="1" t="s">
        <v>39</v>
      </c>
    </row>
    <row r="32" spans="1:8" ht="20.100000000000001" customHeight="1" x14ac:dyDescent="0.25">
      <c r="A32" s="1" t="s">
        <v>40</v>
      </c>
    </row>
    <row r="33" spans="1:6" ht="20.100000000000001" customHeight="1" x14ac:dyDescent="0.25">
      <c r="A33" s="1" t="s">
        <v>41</v>
      </c>
    </row>
    <row r="34" spans="1:6" x14ac:dyDescent="0.25">
      <c r="F34" s="16"/>
    </row>
  </sheetData>
  <mergeCells count="4">
    <mergeCell ref="A1:I1"/>
    <mergeCell ref="A12:C12"/>
    <mergeCell ref="E12:H12"/>
    <mergeCell ref="E16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S2corp.vn</dc:creator>
  <cp:lastModifiedBy>NguyenDinh</cp:lastModifiedBy>
  <dcterms:created xsi:type="dcterms:W3CDTF">2020-08-31T01:04:56Z</dcterms:created>
  <dcterms:modified xsi:type="dcterms:W3CDTF">2022-05-23T08:44:58Z</dcterms:modified>
</cp:coreProperties>
</file>