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Tai_Lieu\Tai_Lieu_API\API\"/>
    </mc:Choice>
  </mc:AlternateContent>
  <xr:revisionPtr revIDLastSave="0" documentId="13_ncr:1_{2D802194-71A9-4517-B67D-0746D9B73F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ân quyền SS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2" l="1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Q104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2" i="2"/>
  <c r="Q70" i="2"/>
  <c r="Q69" i="2"/>
  <c r="Q66" i="2"/>
  <c r="Q65" i="2"/>
  <c r="Q61" i="2"/>
  <c r="Q60" i="2"/>
  <c r="Q55" i="2"/>
  <c r="A55" i="2"/>
  <c r="Q54" i="2"/>
  <c r="A54" i="2"/>
  <c r="Q53" i="2"/>
  <c r="A53" i="2"/>
  <c r="Q52" i="2"/>
  <c r="A52" i="2"/>
  <c r="Q51" i="2"/>
  <c r="A51" i="2"/>
  <c r="A50" i="2"/>
  <c r="Q49" i="2"/>
  <c r="A49" i="2"/>
  <c r="Q48" i="2"/>
  <c r="A48" i="2"/>
  <c r="Q47" i="2"/>
  <c r="A47" i="2"/>
  <c r="A46" i="2"/>
  <c r="Q45" i="2"/>
  <c r="A45" i="2"/>
  <c r="Q44" i="2"/>
  <c r="A44" i="2"/>
  <c r="Q43" i="2"/>
  <c r="A43" i="2"/>
  <c r="A42" i="2"/>
  <c r="Q41" i="2"/>
  <c r="A41" i="2"/>
  <c r="A40" i="2"/>
  <c r="A39" i="2"/>
  <c r="Q38" i="2"/>
  <c r="A38" i="2"/>
  <c r="Q37" i="2"/>
  <c r="A37" i="2"/>
  <c r="Q36" i="2"/>
  <c r="A36" i="2"/>
  <c r="Q35" i="2"/>
  <c r="A35" i="2"/>
  <c r="Q34" i="2"/>
  <c r="A34" i="2"/>
  <c r="A33" i="2"/>
  <c r="Q32" i="2"/>
  <c r="Q31" i="2"/>
  <c r="A31" i="2"/>
  <c r="Q30" i="2"/>
  <c r="A30" i="2"/>
  <c r="Q29" i="2"/>
  <c r="A29" i="2"/>
  <c r="A28" i="2"/>
  <c r="Q27" i="2"/>
  <c r="A27" i="2"/>
  <c r="Q26" i="2"/>
  <c r="A26" i="2"/>
  <c r="Q25" i="2"/>
  <c r="A25" i="2"/>
  <c r="A24" i="2"/>
  <c r="Q23" i="2"/>
  <c r="A23" i="2"/>
  <c r="Q22" i="2"/>
  <c r="A22" i="2"/>
  <c r="Q21" i="2"/>
  <c r="A21" i="2"/>
  <c r="A20" i="2"/>
  <c r="Q19" i="2"/>
  <c r="A19" i="2"/>
  <c r="Q18" i="2"/>
  <c r="A18" i="2"/>
  <c r="Q17" i="2"/>
  <c r="A17" i="2"/>
  <c r="A16" i="2"/>
  <c r="Q14" i="2"/>
  <c r="A14" i="2"/>
  <c r="A12" i="2"/>
  <c r="N10" i="2"/>
  <c r="K10" i="2"/>
  <c r="D8" i="2"/>
  <c r="D6" i="2" l="1"/>
  <c r="D5" i="2"/>
  <c r="D4" i="2"/>
  <c r="D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Rain God</author>
  </authors>
  <commentList>
    <comment ref="E11" authorId="0" shapeId="0" xr:uid="{C1A14F9E-18C4-4697-A20E-1E313D0A0798}">
      <text>
        <r>
          <rPr>
            <sz val="11"/>
            <color rgb="FF000000"/>
            <rFont val="Calibri"/>
            <family val="2"/>
          </rPr>
          <t>Thời gian: &lt;dd/mm/yy - dd/mm/yy&gt;
Người thực hiện: 
Bản build: &lt;Bản build dd/mm/yy&gt;</t>
        </r>
      </text>
    </comment>
    <comment ref="D19" authorId="1" shapeId="0" xr:uid="{9382D4B8-9672-4E52-8D86-402A2F598F1F}">
      <text>
        <r>
          <rPr>
            <b/>
            <sz val="9"/>
            <color indexed="81"/>
            <rFont val="Tahoma"/>
            <charset val="1"/>
          </rPr>
          <t>Rain God:</t>
        </r>
        <r>
          <rPr>
            <sz val="9"/>
            <color indexed="81"/>
            <rFont val="Tahoma"/>
            <charset val="1"/>
          </rPr>
          <t xml:space="preserve">
Client_id: 6088df1362aa4a14814810b2</t>
        </r>
      </text>
    </comment>
    <comment ref="D23" authorId="1" shapeId="0" xr:uid="{4F217D01-196D-48B6-880A-6BA054609525}">
      <text>
        <r>
          <rPr>
            <b/>
            <sz val="9"/>
            <color indexed="81"/>
            <rFont val="Tahoma"/>
            <charset val="1"/>
          </rPr>
          <t>Rain God:</t>
        </r>
        <r>
          <rPr>
            <sz val="9"/>
            <color indexed="81"/>
            <rFont val="Tahoma"/>
            <charset val="1"/>
          </rPr>
          <t xml:space="preserve">
client_secret: smas4_123</t>
        </r>
      </text>
    </comment>
    <comment ref="D27" authorId="1" shapeId="0" xr:uid="{A4FA91DD-263A-472B-8F5E-96B7813C7ABF}">
      <text>
        <r>
          <rPr>
            <b/>
            <sz val="9"/>
            <color indexed="81"/>
            <rFont val="Tahoma"/>
            <charset val="1"/>
          </rPr>
          <t>Rain God:</t>
        </r>
        <r>
          <rPr>
            <sz val="9"/>
            <color indexed="81"/>
            <rFont val="Tahoma"/>
            <charset val="1"/>
          </rPr>
          <t xml:space="preserve">
grant_type: authorization_code</t>
        </r>
      </text>
    </comment>
    <comment ref="D31" authorId="1" shapeId="0" xr:uid="{74030395-FBD5-45EF-B9BF-9F04C88099AF}">
      <text>
        <r>
          <rPr>
            <b/>
            <sz val="9"/>
            <color indexed="81"/>
            <rFont val="Tahoma"/>
            <charset val="1"/>
          </rPr>
          <t>Rain God:</t>
        </r>
        <r>
          <rPr>
            <sz val="9"/>
            <color indexed="81"/>
            <rFont val="Tahoma"/>
            <charset val="1"/>
          </rPr>
          <t xml:space="preserve">
code lấy theo mô tả ở đầu mục validate</t>
        </r>
      </text>
    </comment>
    <comment ref="D32" authorId="1" shapeId="0" xr:uid="{2B232C04-1C1E-488A-940D-691A1142FA2D}">
      <text>
        <r>
          <rPr>
            <b/>
            <sz val="9"/>
            <color indexed="81"/>
            <rFont val="Tahoma"/>
            <charset val="1"/>
          </rPr>
          <t>Rain God:</t>
        </r>
        <r>
          <rPr>
            <sz val="9"/>
            <color indexed="81"/>
            <rFont val="Tahoma"/>
            <charset val="1"/>
          </rPr>
          <t xml:space="preserve">
Trường hợp này là click truy cập hệ thống smas4 trên màn hình web trước khi chạy API, dẫn tới accesstoken đã nhập bị hết hiệu lực</t>
        </r>
      </text>
    </comment>
    <comment ref="D36" authorId="1" shapeId="0" xr:uid="{870E1616-70AB-4CB1-B1C1-2BC18D577E3C}">
      <text>
        <r>
          <rPr>
            <b/>
            <sz val="9"/>
            <color indexed="81"/>
            <rFont val="Tahoma"/>
            <charset val="1"/>
          </rPr>
          <t>Rain God:</t>
        </r>
        <r>
          <rPr>
            <sz val="9"/>
            <color indexed="81"/>
            <rFont val="Tahoma"/>
            <charset val="1"/>
          </rPr>
          <t xml:space="preserve">
redirect_uri: https://smas-dev.myitsol.com/auth/login/sso</t>
        </r>
      </text>
    </comment>
    <comment ref="D45" authorId="1" shapeId="0" xr:uid="{08434265-68DF-4E8B-BAC6-C92AADC7302E}">
      <text>
        <r>
          <rPr>
            <b/>
            <sz val="9"/>
            <color indexed="81"/>
            <rFont val="Tahoma"/>
            <charset val="1"/>
          </rPr>
          <t>Rain God:</t>
        </r>
        <r>
          <rPr>
            <sz val="9"/>
            <color indexed="81"/>
            <rFont val="Tahoma"/>
            <charset val="1"/>
          </rPr>
          <t xml:space="preserve">
client_secret: smas4_123</t>
        </r>
      </text>
    </comment>
    <comment ref="D49" authorId="1" shapeId="0" xr:uid="{44897174-9E61-4A26-BFC4-243583A57BD8}">
      <text>
        <r>
          <rPr>
            <b/>
            <sz val="9"/>
            <color indexed="81"/>
            <rFont val="Tahoma"/>
            <charset val="1"/>
          </rPr>
          <t>Rain God:</t>
        </r>
        <r>
          <rPr>
            <sz val="9"/>
            <color indexed="81"/>
            <rFont val="Tahoma"/>
            <charset val="1"/>
          </rPr>
          <t xml:space="preserve">
Client_id: 6088df1362aa4a14814810b2</t>
        </r>
      </text>
    </comment>
    <comment ref="D53" authorId="1" shapeId="0" xr:uid="{D319D8BE-07D1-456D-8DDC-FFEFF7FA23A3}">
      <text>
        <r>
          <rPr>
            <b/>
            <sz val="9"/>
            <color indexed="81"/>
            <rFont val="Tahoma"/>
            <charset val="1"/>
          </rPr>
          <t>Rain God:</t>
        </r>
        <r>
          <rPr>
            <sz val="9"/>
            <color indexed="81"/>
            <rFont val="Tahoma"/>
            <charset val="1"/>
          </rPr>
          <t xml:space="preserve">
accesstoken lấy được từ Output trả về của API ở bước 1</t>
        </r>
      </text>
    </comment>
  </commentList>
</comments>
</file>

<file path=xl/sharedStrings.xml><?xml version="1.0" encoding="utf-8"?>
<sst xmlns="http://schemas.openxmlformats.org/spreadsheetml/2006/main" count="291" uniqueCount="156">
  <si>
    <t>KỊCH BẢN KIỂM THỬ *</t>
  </si>
  <si>
    <t>Tên màn hình/Tên chức năng</t>
  </si>
  <si>
    <t>Mã trường hợp kiểm thử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</si>
  <si>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</si>
  <si>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</si>
  <si>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</si>
  <si>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</si>
  <si>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</si>
  <si>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</si>
  <si>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</si>
  <si>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</si>
  <si>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FF3.6</t>
  </si>
  <si>
    <t>FF3.6 - Test Merge code</t>
  </si>
  <si>
    <t>Kết quả hiện tại</t>
  </si>
  <si>
    <t>Mã lỗi</t>
  </si>
  <si>
    <t>Ghi chú</t>
  </si>
  <si>
    <t>Lần 1</t>
  </si>
  <si>
    <t>Lần 2</t>
  </si>
  <si>
    <t>Lần 3</t>
  </si>
  <si>
    <t>Validate các trường thông tin (Chú ý: Khi validate thông tin một trường, tất cả các trường khác hợp lệ)</t>
  </si>
  <si>
    <t>Quản lý Thông tin tốt nghiệp</t>
  </si>
  <si>
    <t>QLTTTN</t>
  </si>
  <si>
    <t>Chức năng</t>
  </si>
  <si>
    <t>Bước 1: Lấy accesstoken</t>
  </si>
  <si>
    <t>Link API: https://sso-edu.viettel.vn/api/Core/OAuth/AuthCode/accessToken
Hàm AuthCode/accessToken</t>
  </si>
  <si>
    <t>client_id</t>
  </si>
  <si>
    <t>Kiểm tra không nhập client_id</t>
  </si>
  <si>
    <t>Kiểm tra nhập không đúng client_id</t>
  </si>
  <si>
    <t>1. Tại input không truyền client_id
2. Các trường khác nhập hợp lệ
3. Click send</t>
  </si>
  <si>
    <t>1. Tại input truyền sai client_id
2. Các trường khác nhập hợp lệ
3. Click send</t>
  </si>
  <si>
    <t>trả về kết quả:
{
    "status": "FAIL",
    "message": "Client authentication failed"
}</t>
  </si>
  <si>
    <t>trả về kết quả:
{
    "access_token"
    "refresh_token"
}</t>
  </si>
  <si>
    <t>Kiểm tra nhập đúng client_id</t>
  </si>
  <si>
    <t>client_secret</t>
  </si>
  <si>
    <t>grant_type</t>
  </si>
  <si>
    <t>code</t>
  </si>
  <si>
    <t>redirect_uri</t>
  </si>
  <si>
    <t>Kiểm tra không nhập client_secret</t>
  </si>
  <si>
    <t>1. Tại input không truyền client_secret
2. Các trường khác nhập hợp lệ
3. Click send</t>
  </si>
  <si>
    <t>Kiểm tra nhập không đúng client_secret</t>
  </si>
  <si>
    <t>1. Tại input truyền sai client_secret
2. Các trường khác nhập hợp lệ
3. Click send</t>
  </si>
  <si>
    <t>Kiểm tra nhập đúng client_secret</t>
  </si>
  <si>
    <t>Kiểm tra không nhập grant_type</t>
  </si>
  <si>
    <t>1. Tại input không truyền grant_type
2. Các trường khác nhập hợp lệ
3. Click send</t>
  </si>
  <si>
    <t>Kiểm tra nhập không đúng grant_type</t>
  </si>
  <si>
    <t>1. Tại input truyền sai grant_type
2. Các trường khác nhập hợp lệ
3. Click send</t>
  </si>
  <si>
    <t>Kiểm tra nhập đúng grant_type</t>
  </si>
  <si>
    <t>Kiểm tra không nhập code</t>
  </si>
  <si>
    <t>1. Tại input không truyền code
2. Các trường khác nhập hợp lệ
3. Click send</t>
  </si>
  <si>
    <t>Kiểm tra nhập không đúng code</t>
  </si>
  <si>
    <t>1. Tại input truyền sai code
2. Các trường khác nhập hợp lệ
3. Click send</t>
  </si>
  <si>
    <t>Kiểm tra nhập đúng code</t>
  </si>
  <si>
    <t>Kiểm tra không nhập redirect_uri</t>
  </si>
  <si>
    <t>1. Tại input không truyền redirect_uri
2. Các trường khác nhập hợp lệ
3. Click send</t>
  </si>
  <si>
    <t>Kiểm tra nhập không đúng redirect_uri</t>
  </si>
  <si>
    <t>1. Tại input truyền sai redirect_uri
2. Các trường khác nhập hợp lệ
3. Click send</t>
  </si>
  <si>
    <t>Kiểm tra nhập đúng redirect_uri</t>
  </si>
  <si>
    <t>trả về kết quả:
{
    "status": "FAIL",
    "message": "The authorization grant type is not supported by the authorization server."
}</t>
  </si>
  <si>
    <t>trả về kết quả:
{
    "status": "FAIL",
    "message": "The request is missing a required parameter, includes an invalid parameter value, includes a parameter more than once, or is otherwise malformed."
}</t>
  </si>
  <si>
    <t>Kiểm tra thực hiện lấy accesstoken thành công</t>
  </si>
  <si>
    <r>
      <t>Output mẫu: 
{
    "token_type": "Bearer",
    "expires_in": 3600,
    "</t>
    </r>
    <r>
      <rPr>
        <sz val="10"/>
        <color rgb="FFFF0000"/>
        <rFont val="Times New Roman"/>
        <family val="1"/>
      </rPr>
      <t>access_token</t>
    </r>
    <r>
      <rPr>
        <sz val="10"/>
        <color theme="1"/>
        <rFont val="Times New Roman"/>
        <family val="1"/>
      </rPr>
      <t>": "eyJ0eXAiOiJKV1QiLCJhbGciOiJSUzI1NiIsImp0aSI6IjBmNzQ3MjlhMDRiYjhhOTdkZDdkNjJiYjBlYzA3OWRjZDBmNTFjYjVjODdhZGUyMTkzYmY4MjI0M2NkMzFiZTk3MDhiOTUxMDI4NDFhNTM2In0.eyJhdWQiOiI2MDg4ZGYxMzYyYWE0YTE0ODE0ODEwYjIiLCJqdGkiOiIwZjc0NzI5YTA0YmI4YTk3ZGQ3ZDYyYmIwZWMwNzlkY2QwZjUxY2I1Yzg3YWRlMjE5M2JmODIyNDNjZDMxYmU5NzA4Yjk1MTAyODQxYTUzNiIsImlhdCI6MTYyMzM4NDE5OCwibmJmIjoxNjIzMzg0MTk4LCJleHAiOjE2MjMzODc3OTgsInN1YiI6IjM4OTQxMDgiLCJzY29wZXMiOltdfQ.OnDAqmAHKgm5nsUl91c6fPzgrpReGiLDjsA5f-PcRtJGmYB1BZggLyyzrNe7ByXV4WzZqEzBg6UqvNipIPLmgwTO08e8FTWirnOVIGjz17pvin-IjN5X-FtIsPqpgsw2KHmIKdl3j66X8vPLHwqVimBTbzj_rj0liwAa2nZplHY",
    "</t>
    </r>
    <r>
      <rPr>
        <sz val="10"/>
        <color rgb="FFFF0000"/>
        <rFont val="Times New Roman"/>
        <family val="1"/>
      </rPr>
      <t>refresh_token</t>
    </r>
    <r>
      <rPr>
        <sz val="10"/>
        <color theme="1"/>
        <rFont val="Times New Roman"/>
        <family val="1"/>
      </rPr>
      <t>": "U5Wba1qz/XLJO7eMmkDLqjvF3kAr+2ryHn/zXvMXNasO+okAeBPzGcal7vLdptonjAsQ9R1bVeTf9RZ2TBCQ96hBb5QajHB48oqw61kVxYKN57qJLOSjmT6cYzjqL2mOKKTY70Ot9TKGlJmzI4SamenFQH3bYjcjovUoLhAJYm0CfzBpubkmJ+YxgEI8QAcpMkfpcIPJ/f9DdL2MKTm56BFdj/kvIHc2aIMgNoysXrFM82cYfE0Z/ohA8qQThiY7OoHcSSDxhgBs0TuznFl22OJytQLPN5S/wBZObQjI61ZSJ3lq4VPCv90STIo8YbEXatr0IXJl1bdC2uUuQUK8nXhVl4MnAlEBcf8noR8wKAXgUq1yED4LxraMPZqmIIT5qRv56pgrt3wi0XT5E9rgKc2N+9mTqDCydguJm+Gxr/O+8gTZJ9dP5XqHeFSp2K1HpZPTAQdVVPc5ZAx3sOVqAGzpylUIrrn8JAx3tQYNfC1xk2KSJ0bnUSG/y1RXKntl"
}</t>
    </r>
  </si>
  <si>
    <t>Bước 2: Lấy thông tin người dùng từ hệ thống SSO</t>
  </si>
  <si>
    <t>Link API: https://sso-edu.viettel.vn/api/Core/OAuth/User/me
Hàm User/me</t>
  </si>
  <si>
    <t>accessToken</t>
  </si>
  <si>
    <t>Kiểm tra không nhập accessToken</t>
  </si>
  <si>
    <t>1. Tại input không truyền accessToken
2. Các trường khác nhập hợp lệ
3. Click send</t>
  </si>
  <si>
    <t>Kiểm tra nhập không đúng accessToken</t>
  </si>
  <si>
    <t>1. Tại input truyền sai accessToken
2. Các trường khác nhập hợp lệ
3. Click send</t>
  </si>
  <si>
    <t>Kiểm tra nhập đúng accessToken</t>
  </si>
  <si>
    <t>Method: POST
Input mẫu:
1. client_id: 6088df1362aa4a14814810b2
2. client_secret: smas4_123
3. redirect_uri: https://smas-dev.myitsol.com/auth/login/sso
4. grant_type: authorization_code
5. code: dzalMVTgABP3muPxyjBjEOwIWwG9U7R8/Mm+wsujjrrJlwKQMX/azHjDaaCzt5iSidKuCOncPM9/cPrIJ5vfSBf6VzOtlJp5jHFevR9yYZIRcZLaSTsHNCx2DMaYN2y1767dVanmxhrjsoZcZ99hHNPk9t16TslXEnak9JA7biMhhgdICkXip29BLgdmJNxeGk7zRaMMXq26ZnnTX3bxdyWkEkdgHMiWClnyRfzpyujA4zz+3QrF/zMuAY8+OYESCROwPe63nHh8O2mrUNtDpH8Gi9qZG6qLI1cZUXUpyxEKuTpom+fEwrG3/wwxNNJeufjwFT71Sb/ruGIZieZIcnKwDKvBZZY6d1bi0E38zLyZRqCi7r5plGOx7JpqHC48pm8P0kf218ZiypL7VxYKUMeo2pTTxUR+mSivQz9mSZdjLHTbhZJz2Zw2RJ6Bs2KLhns5JsrUmAMHJeIdz9Jv5PNBQTIEt7LE1jHkMIuiXuBalD0dIez84BxGwF3aLHir</t>
  </si>
  <si>
    <t>Output mẫu:
{
    "fullName": "NGUYỄN THỊ MAI HIÊN",
    "birthDate": 317865600,
    "schoolCode": "34336419",
    "phone": "0904939447",
    "email": "nguyenhiensa@gmail.com",
    "provinceCode": "34",
    "districtCode": "336",
    "code": "nguyenhiensa@gmail.com",
    "jobPosition": "16",
    "image": "",
    "address": "",
    "verifyPhone": "",
    "verifyEmail": "",
    "departmentCode": "",
    "divisionCode": "",
    "classroomId": ""
}</t>
  </si>
  <si>
    <t>Bước 3: validate dữ liệu của người dùng trên hệ thống SSO</t>
  </si>
  <si>
    <t>TH1: Người dùng thuộc hệ thống SSO có tồn tại trên hệ thống smas4</t>
  </si>
  <si>
    <t>SQL check người dùng SSO có tài khoản trên hệ thống smas4</t>
  </si>
  <si>
    <t>Script: select * from Users
where UserName ='&lt;code&gt; trả về từ API lấy thông tin người dùng ở Bước 2 '</t>
  </si>
  <si>
    <t>3.1 Kiểm tra người dùng trên hệ thống SSO có tồn tại trên hệ thống smas</t>
  </si>
  <si>
    <t>SQL check trường của người dùng SSO trên hệ thống Smas4</t>
  </si>
  <si>
    <t>Kiểm tra tạo tài khoản cho người dùng hệ thống SSO tại hệ thống smas4</t>
  </si>
  <si>
    <t>Kiểm tra insert bảng smas_identity.Users sau khi thực hiện thêm mới thành công tài khoản</t>
  </si>
  <si>
    <t>Id</t>
  </si>
  <si>
    <t>CreationTime</t>
  </si>
  <si>
    <t>CreatorId</t>
  </si>
  <si>
    <t>LastModificationTime</t>
  </si>
  <si>
    <t>LastModifierId</t>
  </si>
  <si>
    <t>IsDeleted</t>
  </si>
  <si>
    <t>DeleterId</t>
  </si>
  <si>
    <t>DeletionTime</t>
  </si>
  <si>
    <t>TenantId</t>
  </si>
  <si>
    <t>UserName</t>
  </si>
  <si>
    <t>NormalizedUserName</t>
  </si>
  <si>
    <t>Email</t>
  </si>
  <si>
    <t>NormalizedEmail</t>
  </si>
  <si>
    <t>EmailConfirmed</t>
  </si>
  <si>
    <t>PasswordHash</t>
  </si>
  <si>
    <t>SecurityStamp</t>
  </si>
  <si>
    <t>PhoneNumber</t>
  </si>
  <si>
    <t>PhoneNumberConfirmed</t>
  </si>
  <si>
    <t>TwoFactorEnabled</t>
  </si>
  <si>
    <t>LockoutEnd</t>
  </si>
  <si>
    <t>LockoutEnabled</t>
  </si>
  <si>
    <t>AccessFailedCount</t>
  </si>
  <si>
    <t>LastLogin</t>
  </si>
  <si>
    <t>IsActive</t>
  </si>
  <si>
    <t>IdCanbo</t>
  </si>
  <si>
    <t>FullName</t>
  </si>
  <si>
    <t>LastUrl</t>
  </si>
  <si>
    <t>LastPasswordChanged</t>
  </si>
  <si>
    <t>FocePasswordChange</t>
  </si>
  <si>
    <t>tự tăng</t>
  </si>
  <si>
    <t>sysdate</t>
  </si>
  <si>
    <t>= null</t>
  </si>
  <si>
    <t>= 00000000-0000-0000-0000-000000000000</t>
  </si>
  <si>
    <t>= fullname lấy từ API ở bước 2</t>
  </si>
  <si>
    <t>= 0</t>
  </si>
  <si>
    <t xml:space="preserve">id trường </t>
  </si>
  <si>
    <t>= 1</t>
  </si>
  <si>
    <t>= code lấy từ API ở bước 2</t>
  </si>
  <si>
    <t>= tự tạo</t>
  </si>
  <si>
    <t>= email lấy từ API ở bước 2</t>
  </si>
  <si>
    <t>= code viết hoa</t>
  </si>
  <si>
    <t>= email viết hoa</t>
  </si>
  <si>
    <t>smas_identity.Users</t>
  </si>
  <si>
    <t>Thực hiện phân quyền cho tài khoản cán bộ vừa được tạo trên hệ thống smas4</t>
  </si>
  <si>
    <t>1. Truy cập tài khoản admin trường trên hệ thống smas4
2. Quản trị =&gt; người dùng =&gt; Tìm người dùng vừa tạo
3. Phân quyền cho user (quyền cán bộ SSO)
4. Kiểm tra login hệ thống Smas4 trực tiếp qua tài khoản cán bộ vừa tạo</t>
  </si>
  <si>
    <t>Truy cập thành công hệ thống smas4</t>
  </si>
  <si>
    <t>P</t>
  </si>
  <si>
    <t>Kiểm tra nhập code đã được sử dụng</t>
  </si>
  <si>
    <t>1. Tại input truyền code đã sử dụng
2. Các trường khác nhập hợp lệ
3. Click Click chọn Tiếp tục với tư cách &lt;"fullname" lấy từ API&gt; ở màn hình đăng nhập hệ thống SSO
3. Click send</t>
  </si>
  <si>
    <t>Precond: Đăng nhập thành công hệ thống SSO
1. Chuột phải tại button Tiếp tục với tư cách &lt;tên người dùng hệ thống SSO&gt; =&gt; Chọn kiểm tra =&gt; hiển thị thẻ được bôi đậm
2. Chuột phải tại thẻ =&gt; edit as HTML =&gt; code=&lt;Code chưa được decode&gt;&amp;amp 
3. Truy cập https://www.urldecoder.org/ =&gt; paste &lt;Code chưa được decode&gt; vào mục Decode from URL-encoded format =&gt; decode
4. Copy code ở dưới button decode vào API</t>
  </si>
  <si>
    <t>1. Tại input truyền đúng client_secret
2. Các trường khác nhập hợp lệ
3. Click send</t>
  </si>
  <si>
    <t>1. Tại input truyền đúng grant_type
2. Các trường khác nhập hợp lệ
3. Click send</t>
  </si>
  <si>
    <t>1. Tại input truyền đúng code
2. Các trường khác nhập hợp lệ
3. Click send</t>
  </si>
  <si>
    <t>TH2: Người dùng thuộc hệ thống SSO không tồn tại trên hệ thống smas4</t>
  </si>
  <si>
    <t>1. Đăng nhập hệ thống SSO bằng tài khoản SSO:
username: 34336419
password: Demo@123
2. Kiểm tra truy cập vào hệ thống smas4 thông qua hệ thống SSO:
Click vào button "Tiếp tục với tư cách &lt;Tên người dùng hệ thống SSO&gt;"</t>
  </si>
  <si>
    <t>Kiểm tra thực hiện lấy thông tin người dùng SSO thành công</t>
  </si>
  <si>
    <t>Method: POST
Input mẫu:
1. client_id: 6088df1362aa4a14814810b2
2. client_secret: smas4_123
3. accessToken</t>
  </si>
  <si>
    <r>
      <t xml:space="preserve">TH1: Tài khoản SSO là tài khoản </t>
    </r>
    <r>
      <rPr>
        <b/>
        <sz val="10"/>
        <color rgb="FFFF0000"/>
        <rFont val="Times New Roman"/>
        <family val="1"/>
      </rPr>
      <t>Cán bộ</t>
    </r>
    <r>
      <rPr>
        <sz val="10"/>
        <color theme="1"/>
        <rFont val="Times New Roman"/>
        <family val="1"/>
      </rPr>
      <t xml:space="preserve"> và trường của tài khoản </t>
    </r>
    <r>
      <rPr>
        <b/>
        <sz val="10"/>
        <color rgb="FFFF0000"/>
        <rFont val="Times New Roman"/>
        <family val="1"/>
      </rPr>
      <t>Có</t>
    </r>
    <r>
      <rPr>
        <sz val="10"/>
        <color theme="1"/>
        <rFont val="Times New Roman"/>
        <family val="1"/>
      </rPr>
      <t xml:space="preserve"> tồn tại trên hệ thống smas4</t>
    </r>
  </si>
  <si>
    <t>1. Đăng nhập hệ thống SSO bằng tài khoản SSO:
username: 01020410
password: Demo@123
2. Kiểm tra truy cập vào hệ thống smas4 thông qua hệ thống SSO:
Click vào button "Tiếp tục với tư cách &lt;Tên người dùng hệ thống SSO&gt;"</t>
  </si>
  <si>
    <t>I. Phân quyền cho tài khoản trường thuộc hệ thống SSO (jobPosition trả về từ API User/me là 300)</t>
  </si>
  <si>
    <t>II. Phân quyền cho tài khoản cán bộ thuộc hệ thống SSO (jobPosition trả về từ API User/me là 16)</t>
  </si>
  <si>
    <t>Hệ thống tiếp tục xử lý qua bước 3.2</t>
  </si>
  <si>
    <t>3.1 Kiểm tra người dùng trên hệ thống SSO có tồn tại trên hệ thống smas (check theo &lt;code&gt; trả về từ API lấy thông tin người dùng ở bước 2)</t>
  </si>
  <si>
    <t>3.2 Kiểm tra thông tin trường của người dùng trên hệ thống Smas4</t>
  </si>
  <si>
    <t>3.3 Thực hiện tạo tài khoản trên hệ thống Smas4 cho người dùng hệ thống SSO hợp lệ</t>
  </si>
  <si>
    <r>
      <t xml:space="preserve">1. Tạo thành công user trên hệ thống smas4:
- username: &lt;code&gt; trả về từ API ở bước 2
- password: mặc định là Abc@123456
Script: </t>
    </r>
    <r>
      <rPr>
        <sz val="10"/>
        <color rgb="FFFF0000"/>
        <rFont val="Times New Roman"/>
        <family val="1"/>
      </rPr>
      <t>SELECT * FROM smas_identity.Users WHERE UserName = &lt;code&gt;</t>
    </r>
    <r>
      <rPr>
        <sz val="10"/>
        <color theme="1"/>
        <rFont val="Times New Roman"/>
        <family val="1"/>
      </rPr>
      <t xml:space="preserve">
2. Đăng nhập thành công hệ thống smas4 với username vừa tạo
</t>
    </r>
  </si>
  <si>
    <t>Script: select * from Tenants
where identifiCode ='&lt;schoolCode&gt; trả về từ API lấy thông tin người dùng ở Bước 2 '</t>
  </si>
  <si>
    <r>
      <t xml:space="preserve">TH2: Tài khoản SSO là tài khoản </t>
    </r>
    <r>
      <rPr>
        <b/>
        <sz val="10"/>
        <color rgb="FFFF0000"/>
        <rFont val="Times New Roman"/>
        <family val="1"/>
      </rPr>
      <t>Cán bộ</t>
    </r>
    <r>
      <rPr>
        <sz val="10"/>
        <color theme="1"/>
        <rFont val="Times New Roman"/>
        <family val="1"/>
      </rPr>
      <t xml:space="preserve"> và trường của tài khoản </t>
    </r>
    <r>
      <rPr>
        <b/>
        <sz val="10"/>
        <color rgb="FFFF0000"/>
        <rFont val="Times New Roman"/>
        <family val="1"/>
      </rPr>
      <t>Không</t>
    </r>
    <r>
      <rPr>
        <sz val="10"/>
        <color theme="1"/>
        <rFont val="Times New Roman"/>
        <family val="1"/>
      </rPr>
      <t xml:space="preserve"> tồn tại trên hệ thống smas4</t>
    </r>
  </si>
  <si>
    <r>
      <t xml:space="preserve">1. Tìm được tài khoản trên hệ thống smas4 tương ứng với tài khoản SSO
Scripts: 
</t>
    </r>
    <r>
      <rPr>
        <sz val="10"/>
        <color rgb="FFFF0000"/>
        <rFont val="Times New Roman"/>
        <family val="1"/>
      </rPr>
      <t>select * from Users
where UserName =''&lt;code&gt; trả về từ API lấy thông tin người dùng ở Bước 2 ';</t>
    </r>
    <r>
      <rPr>
        <sz val="10"/>
        <color theme="1"/>
        <rFont val="Times New Roman"/>
        <family val="1"/>
      </rPr>
      <t xml:space="preserve">
2. Truy cập thành công vào hệ thống Smas4 từ hệ thống SSO</t>
    </r>
  </si>
  <si>
    <r>
      <t xml:space="preserve">1. Có tồn tại trường tương ứng với tài khoản SSO
Scripts:
</t>
    </r>
    <r>
      <rPr>
        <sz val="10"/>
        <color rgb="FFFF0000"/>
        <rFont val="Times New Roman"/>
        <family val="1"/>
      </rPr>
      <t>Select * from Tenants where IdentifiCode ='&lt;schoolCode của tài khoản SSO&gt;'</t>
    </r>
    <r>
      <rPr>
        <sz val="10"/>
        <color theme="1"/>
        <rFont val="Times New Roman"/>
        <family val="1"/>
      </rPr>
      <t xml:space="preserve">
2. Tiếp tục thực hiện bước xử lý qua bước 3.3</t>
    </r>
  </si>
  <si>
    <t>1. Đăng nhập hệ thống SSO bằng tài khoản SSO:
username: nguyenhiensa@gmail.com
password: Demo@123
2. jobPosition của tài khoản SSO = 16 (lấy từ API User/me ở bước 2)
3. Trường của tài khoản SSO có tồn tại trên hệ thống smas4</t>
  </si>
  <si>
    <t>1. Đăng nhập hệ thống SSO bằng tài khoản SSO:
username: nguyenhiensa@gmail.com
password: Demo@123
2. jobPosition của tài khoản SSO = 16 (lấy từ API User/me ở bước 2)
3. Trường của tài khoản SSO không tồn tại trên hệ thống smas4</t>
  </si>
  <si>
    <t>3.4 Phân quyền cho Username mới tạo để có thể truy cập trực tiếp vào hệ thống smas4</t>
  </si>
  <si>
    <t>1. Đăng nhập hệ thống SSO bằng tài khoản SSO:
username: nguyenhiensa@gmail.com
password: Demo@123
2. Tài khoản SSO không tồn tại tài khoản tương ứng trên hệ thống smas4
3. Click vào button "Tiếp tục với tư cách &lt;Tên người dùng hệ thống SSO&gt;"</t>
  </si>
  <si>
    <t>1. Đăng nhập hệ thống SSO bằng tài khoản SSO:
username: nguyenhiensa@gmail.com
password: Demo@123
2. Tài khoản SSO có tồn tại tài khoản tương ứng trên hệ thống smas4
3. Click vào button "Tiếp tục với tư cách &lt;Tên người dùng hệ thống SSO&gt;"</t>
  </si>
  <si>
    <t>Quay lại màn hình đăng nhập hệ thống smas4 kèm thông báo "Tài khoản không tồn tại"</t>
  </si>
  <si>
    <t>Precond: Chưa có tài khoản trên hệ thống smas4 tương ứng với tài khoản của người dùng SSO
1. Đăng nhập hệ thống SSO bằng tài khoản SSO:
username: nguyenhiensa@gmail.com
password: Demo@123
2. Click vào button "Tiếp tục với tư cách &lt;Tên người dùng hệ thống SSO&gt;"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</si>
</sst>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theme="7" tint="0.39997558519241921"/>
        <bgColor rgb="FFCCC0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rgb="FFCCFFCC"/>
      </patternFill>
    </fill>
    <fill>
      <patternFill patternType="solid">
        <fgColor rgb="FF04AC1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9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7" borderId="9" xfId="0" applyFont="1" applyFill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/>
    <xf numFmtId="0" fontId="8" fillId="9" borderId="16" xfId="0" applyFont="1" applyFill="1" applyBorder="1"/>
    <xf numFmtId="0" fontId="8" fillId="9" borderId="16" xfId="0" applyFont="1" applyFill="1" applyBorder="1" applyAlignment="1">
      <alignment horizontal="center" vertical="center"/>
    </xf>
    <xf numFmtId="0" fontId="8" fillId="9" borderId="15" xfId="0" applyFont="1" applyFill="1" applyBorder="1"/>
    <xf numFmtId="0" fontId="4" fillId="8" borderId="16" xfId="2" applyFont="1" applyFill="1" applyBorder="1" applyAlignment="1">
      <alignment horizontal="left" vertical="center" wrapText="1"/>
    </xf>
    <xf numFmtId="0" fontId="4" fillId="10" borderId="16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vertical="top"/>
    </xf>
    <xf numFmtId="0" fontId="4" fillId="10" borderId="15" xfId="0" applyFont="1" applyFill="1" applyBorder="1" applyAlignment="1">
      <alignment vertical="top"/>
    </xf>
    <xf numFmtId="0" fontId="8" fillId="12" borderId="14" xfId="0" applyFont="1" applyFill="1" applyBorder="1" applyAlignment="1">
      <alignment vertical="center"/>
    </xf>
    <xf numFmtId="0" fontId="8" fillId="12" borderId="16" xfId="0" applyFont="1" applyFill="1" applyBorder="1" applyAlignment="1">
      <alignment vertical="center"/>
    </xf>
    <xf numFmtId="0" fontId="8" fillId="12" borderId="16" xfId="0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vertical="center"/>
    </xf>
    <xf numFmtId="0" fontId="4" fillId="8" borderId="14" xfId="2" applyFont="1" applyFill="1" applyBorder="1" applyAlignment="1">
      <alignment horizontal="left" vertical="center"/>
    </xf>
    <xf numFmtId="0" fontId="8" fillId="0" borderId="10" xfId="0" applyFont="1" applyBorder="1" applyAlignment="1">
      <alignment vertical="center" wrapText="1"/>
    </xf>
    <xf numFmtId="0" fontId="8" fillId="0" borderId="10" xfId="0" applyFont="1" applyBorder="1"/>
    <xf numFmtId="0" fontId="8" fillId="7" borderId="16" xfId="0" applyFont="1" applyFill="1" applyBorder="1" applyAlignment="1">
      <alignment horizontal="center" vertical="center"/>
    </xf>
    <xf numFmtId="0" fontId="8" fillId="7" borderId="16" xfId="0" applyFont="1" applyFill="1" applyBorder="1"/>
    <xf numFmtId="0" fontId="8" fillId="7" borderId="15" xfId="0" applyFont="1" applyFill="1" applyBorder="1"/>
    <xf numFmtId="0" fontId="8" fillId="9" borderId="14" xfId="0" applyFont="1" applyFill="1" applyBorder="1" applyAlignment="1">
      <alignment vertical="center"/>
    </xf>
    <xf numFmtId="0" fontId="8" fillId="9" borderId="16" xfId="0" applyFont="1" applyFill="1" applyBorder="1" applyAlignment="1">
      <alignment vertical="center" wrapText="1"/>
    </xf>
    <xf numFmtId="0" fontId="8" fillId="9" borderId="16" xfId="0" applyFont="1" applyFill="1" applyBorder="1" applyAlignment="1">
      <alignment wrapText="1"/>
    </xf>
    <xf numFmtId="0" fontId="8" fillId="7" borderId="9" xfId="0" applyFont="1" applyFill="1" applyBorder="1"/>
    <xf numFmtId="0" fontId="8" fillId="0" borderId="9" xfId="0" quotePrefix="1" applyFont="1" applyBorder="1"/>
    <xf numFmtId="0" fontId="8" fillId="13" borderId="14" xfId="0" applyFont="1" applyFill="1" applyBorder="1"/>
    <xf numFmtId="0" fontId="8" fillId="13" borderId="16" xfId="0" applyFont="1" applyFill="1" applyBorder="1"/>
    <xf numFmtId="0" fontId="8" fillId="13" borderId="16" xfId="0" applyFont="1" applyFill="1" applyBorder="1" applyAlignment="1">
      <alignment horizontal="center" vertical="center"/>
    </xf>
    <xf numFmtId="0" fontId="8" fillId="13" borderId="15" xfId="0" applyFont="1" applyFill="1" applyBorder="1"/>
    <xf numFmtId="0" fontId="8" fillId="0" borderId="9" xfId="0" applyFont="1" applyBorder="1" applyAlignment="1">
      <alignment horizontal="left" vertical="center" wrapText="1"/>
    </xf>
    <xf numFmtId="0" fontId="4" fillId="14" borderId="5" xfId="0" applyFont="1" applyFill="1" applyBorder="1" applyAlignment="1">
      <alignment horizontal="center" vertical="center"/>
    </xf>
    <xf numFmtId="0" fontId="4" fillId="15" borderId="9" xfId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13" fillId="17" borderId="14" xfId="0" applyFont="1" applyFill="1" applyBorder="1" applyAlignment="1">
      <alignment vertical="center"/>
    </xf>
    <xf numFmtId="0" fontId="8" fillId="17" borderId="16" xfId="0" applyFont="1" applyFill="1" applyBorder="1"/>
    <xf numFmtId="0" fontId="8" fillId="17" borderId="16" xfId="0" applyFont="1" applyFill="1" applyBorder="1" applyAlignment="1">
      <alignment horizontal="center" vertical="center"/>
    </xf>
    <xf numFmtId="0" fontId="8" fillId="17" borderId="15" xfId="0" applyFont="1" applyFill="1" applyBorder="1"/>
    <xf numFmtId="0" fontId="8" fillId="7" borderId="14" xfId="0" applyFont="1" applyFill="1" applyBorder="1" applyAlignment="1">
      <alignment horizontal="left" vertical="center" wrapText="1"/>
    </xf>
    <xf numFmtId="0" fontId="8" fillId="7" borderId="16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 wrapText="1"/>
    </xf>
    <xf numFmtId="0" fontId="5" fillId="6" borderId="4" xfId="0" applyFont="1" applyFill="1" applyBorder="1"/>
    <xf numFmtId="0" fontId="5" fillId="6" borderId="5" xfId="0" applyFont="1" applyFill="1" applyBorder="1"/>
    <xf numFmtId="0" fontId="4" fillId="9" borderId="17" xfId="1" applyFont="1" applyFill="1" applyBorder="1" applyAlignment="1">
      <alignment horizontal="left" vertical="top" wrapText="1"/>
    </xf>
    <xf numFmtId="0" fontId="4" fillId="9" borderId="12" xfId="1" applyFont="1" applyFill="1" applyBorder="1" applyAlignment="1">
      <alignment horizontal="left" vertical="top" wrapText="1"/>
    </xf>
    <xf numFmtId="0" fontId="4" fillId="9" borderId="18" xfId="1" applyFont="1" applyFill="1" applyBorder="1" applyAlignment="1">
      <alignment horizontal="left" vertical="top" wrapText="1"/>
    </xf>
    <xf numFmtId="0" fontId="4" fillId="9" borderId="14" xfId="2" applyFont="1" applyFill="1" applyBorder="1" applyAlignment="1">
      <alignment horizontal="left" vertical="center" wrapText="1"/>
    </xf>
    <xf numFmtId="0" fontId="4" fillId="9" borderId="16" xfId="2" applyFont="1" applyFill="1" applyBorder="1" applyAlignment="1">
      <alignment horizontal="left" vertical="center" wrapText="1"/>
    </xf>
    <xf numFmtId="0" fontId="4" fillId="9" borderId="15" xfId="2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5" fillId="6" borderId="12" xfId="0" applyFont="1" applyFill="1" applyBorder="1"/>
    <xf numFmtId="0" fontId="5" fillId="6" borderId="13" xfId="0" applyFont="1" applyFill="1" applyBorder="1"/>
    <xf numFmtId="0" fontId="4" fillId="9" borderId="14" xfId="1" applyFont="1" applyFill="1" applyBorder="1" applyAlignment="1">
      <alignment horizontal="left" vertical="top" wrapText="1"/>
    </xf>
    <xf numFmtId="0" fontId="4" fillId="9" borderId="16" xfId="1" applyFont="1" applyFill="1" applyBorder="1" applyAlignment="1">
      <alignment horizontal="left" vertical="top" wrapText="1"/>
    </xf>
    <xf numFmtId="0" fontId="4" fillId="9" borderId="15" xfId="1" applyFont="1" applyFill="1" applyBorder="1" applyAlignment="1">
      <alignment horizontal="left" vertical="top" wrapText="1"/>
    </xf>
    <xf numFmtId="0" fontId="2" fillId="5" borderId="14" xfId="0" applyFont="1" applyFill="1" applyBorder="1" applyAlignment="1">
      <alignment horizontal="left" vertical="center" wrapText="1"/>
    </xf>
    <xf numFmtId="0" fontId="5" fillId="6" borderId="16" xfId="0" applyFont="1" applyFill="1" applyBorder="1"/>
    <xf numFmtId="0" fontId="5" fillId="6" borderId="15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2" fillId="2" borderId="0" xfId="0" applyFont="1" applyFill="1" applyAlignment="1">
      <alignment horizontal="center" vertical="center" wrapText="1"/>
    </xf>
    <xf numFmtId="0" fontId="5" fillId="0" borderId="0" xfId="0" applyFont="1"/>
    <xf numFmtId="0" fontId="4" fillId="0" borderId="6" xfId="0" applyFont="1" applyBorder="1" applyAlignment="1">
      <alignment horizontal="center"/>
    </xf>
  </cellXfs>
  <cellStyles count="9">
    <cellStyle name="Normal" xfId="0" builtinId="0"/>
    <cellStyle name="Normal 10" xfId="1" xr:uid="{23A0F8D9-B06D-4300-A4A1-83FED828E2B8}"/>
    <cellStyle name="Normal 13" xfId="4" xr:uid="{F97D1C5C-2B9B-4209-AD39-5789BA2A6A94}"/>
    <cellStyle name="Normal 2 2" xfId="6" xr:uid="{974ABBF1-62BF-4D3B-8384-5B655944FC11}"/>
    <cellStyle name="Normal 2 2 2" xfId="7" xr:uid="{213A4F3D-EBE7-46D3-B2D2-5EB9E7A5E087}"/>
    <cellStyle name="Normal 2 3" xfId="3" xr:uid="{32419F07-2A8E-475C-9915-E1B1DFC73CD1}"/>
    <cellStyle name="Normal 3" xfId="2" xr:uid="{C2D17C88-8179-4B15-8015-DB838AFE61B5}"/>
    <cellStyle name="Normal 3 2 2 2" xfId="5" xr:uid="{E3774B9A-1F91-405C-A042-969F43C8E575}"/>
    <cellStyle name="Normal 5" xfId="8" xr:uid="{9F626CF8-CDE4-4D42-835B-13A937EA6E43}"/>
  </cellStyles>
  <dxfs count="160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ndense val="0"/>
        <extend val="0"/>
        <color rgb="FF0000FF"/>
      </font>
    </dxf>
    <dxf>
      <font>
        <condense val="0"/>
        <extend val="0"/>
        <color rgb="FFFF000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08A845"/>
      <color rgb="FF04AC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36CE-51BD-4124-A16B-62C75C5D3869}">
  <dimension ref="A1:U104"/>
  <sheetViews>
    <sheetView tabSelected="1" topLeftCell="A47" zoomScale="80" zoomScaleNormal="80" workbookViewId="0">
      <selection activeCell="C38" sqref="C38"/>
    </sheetView>
  </sheetViews>
  <sheetFormatPr defaultColWidth="14.453125" defaultRowHeight="13" x14ac:dyDescent="0.3"/>
  <cols>
    <col min="1" max="1" width="15.26953125" style="11" customWidth="1"/>
    <col min="2" max="2" width="32.54296875" style="11" customWidth="1"/>
    <col min="3" max="3" width="40.26953125" style="11" customWidth="1"/>
    <col min="4" max="4" width="46.54296875" style="11" customWidth="1"/>
    <col min="5" max="5" width="9.1796875" style="13" customWidth="1"/>
    <col min="6" max="16" width="8.7265625" style="13" hidden="1" customWidth="1"/>
    <col min="17" max="17" width="9.1796875" style="13" customWidth="1"/>
    <col min="18" max="21" width="8.7265625" style="11" customWidth="1"/>
    <col min="22" max="16384" width="14.453125" style="11"/>
  </cols>
  <sheetData>
    <row r="1" spans="1:21" ht="22.5" customHeight="1" x14ac:dyDescent="0.3">
      <c r="B1" s="12"/>
      <c r="C1" s="81" t="s">
        <v>0</v>
      </c>
      <c r="D1" s="82"/>
    </row>
    <row r="2" spans="1:21" x14ac:dyDescent="0.3">
      <c r="B2" s="12"/>
      <c r="C2" s="1" t="s">
        <v>1</v>
      </c>
      <c r="D2" s="2" t="s">
        <v>20</v>
      </c>
    </row>
    <row r="3" spans="1:21" x14ac:dyDescent="0.3">
      <c r="B3" s="12"/>
      <c r="C3" s="1" t="s">
        <v>2</v>
      </c>
      <c r="D3" s="3" t="s">
        <v>21</v>
      </c>
    </row>
    <row r="4" spans="1:21" x14ac:dyDescent="0.3">
      <c r="B4" s="12"/>
      <c r="C4" s="1" t="s">
        <v>3</v>
      </c>
      <c r="D4" s="4">
        <f>COUNTIF($Q$12:$Q$3019,"P")</f>
        <v>64</v>
      </c>
    </row>
    <row r="5" spans="1:21" x14ac:dyDescent="0.3">
      <c r="B5" s="12"/>
      <c r="C5" s="1" t="s">
        <v>4</v>
      </c>
      <c r="D5" s="4">
        <f>COUNTIF($Q$12:$Q$3019,"F")</f>
        <v>0</v>
      </c>
    </row>
    <row r="6" spans="1:21" x14ac:dyDescent="0.3">
      <c r="B6" s="12"/>
      <c r="C6" s="1" t="s">
        <v>5</v>
      </c>
      <c r="D6" s="4">
        <f>COUNTIF($Q$12:$Q$3019,"PE")</f>
        <v>0</v>
      </c>
    </row>
    <row r="7" spans="1:21" x14ac:dyDescent="0.3">
      <c r="B7" s="12"/>
      <c r="C7" s="1" t="s">
        <v>6</v>
      </c>
      <c r="D7" s="4">
        <f>D8-D4-D5-D6</f>
        <v>0</v>
      </c>
    </row>
    <row r="8" spans="1:21" x14ac:dyDescent="0.3">
      <c r="B8" s="12"/>
      <c r="C8" s="1" t="s">
        <v>7</v>
      </c>
      <c r="D8" s="4">
        <f>COUNTA($D$12:$D$3019)</f>
        <v>64</v>
      </c>
    </row>
    <row r="9" spans="1:21" x14ac:dyDescent="0.3">
      <c r="B9" s="12"/>
      <c r="C9" s="14"/>
    </row>
    <row r="10" spans="1:21" x14ac:dyDescent="0.3">
      <c r="A10" s="78" t="s">
        <v>2</v>
      </c>
      <c r="B10" s="78" t="s">
        <v>8</v>
      </c>
      <c r="C10" s="78" t="s">
        <v>9</v>
      </c>
      <c r="D10" s="78" t="s">
        <v>10</v>
      </c>
      <c r="E10" s="75" t="s">
        <v>11</v>
      </c>
      <c r="F10" s="76"/>
      <c r="G10" s="77"/>
      <c r="H10" s="75" t="s">
        <v>12</v>
      </c>
      <c r="I10" s="76"/>
      <c r="J10" s="77"/>
      <c r="K10" s="75" t="e">
        <f>#REF!</f>
        <v>#REF!</v>
      </c>
      <c r="L10" s="76"/>
      <c r="M10" s="77"/>
      <c r="N10" s="75" t="e">
        <f>#REF!</f>
        <v>#REF!</v>
      </c>
      <c r="O10" s="76"/>
      <c r="P10" s="77"/>
      <c r="Q10" s="78" t="s">
        <v>13</v>
      </c>
      <c r="R10" s="78" t="s">
        <v>14</v>
      </c>
      <c r="S10" s="78" t="s">
        <v>15</v>
      </c>
    </row>
    <row r="11" spans="1:21" x14ac:dyDescent="0.3">
      <c r="A11" s="80"/>
      <c r="B11" s="83"/>
      <c r="C11" s="80"/>
      <c r="D11" s="80"/>
      <c r="E11" s="5" t="s">
        <v>16</v>
      </c>
      <c r="F11" s="5" t="s">
        <v>17</v>
      </c>
      <c r="G11" s="5" t="s">
        <v>18</v>
      </c>
      <c r="H11" s="5" t="s">
        <v>16</v>
      </c>
      <c r="I11" s="5" t="s">
        <v>17</v>
      </c>
      <c r="J11" s="5" t="s">
        <v>18</v>
      </c>
      <c r="K11" s="5" t="s">
        <v>16</v>
      </c>
      <c r="L11" s="5" t="s">
        <v>17</v>
      </c>
      <c r="M11" s="5" t="s">
        <v>18</v>
      </c>
      <c r="N11" s="5" t="s">
        <v>16</v>
      </c>
      <c r="O11" s="5" t="s">
        <v>17</v>
      </c>
      <c r="P11" s="5" t="s">
        <v>18</v>
      </c>
      <c r="Q11" s="79"/>
      <c r="R11" s="80"/>
      <c r="S11" s="80"/>
    </row>
    <row r="12" spans="1:21" ht="18.75" customHeight="1" x14ac:dyDescent="0.3">
      <c r="A12" s="6" t="str">
        <f>IF(AND(D12="",D12=""),"",$D$3&amp;"_"&amp;ROW()-11-COUNTBLANK($D$12:D12))</f>
        <v/>
      </c>
      <c r="B12" s="57" t="s">
        <v>23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9"/>
    </row>
    <row r="13" spans="1:21" ht="30" customHeight="1" x14ac:dyDescent="0.3">
      <c r="A13" s="7"/>
      <c r="B13" s="60" t="s">
        <v>24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2"/>
    </row>
    <row r="14" spans="1:21" ht="18.75" customHeight="1" x14ac:dyDescent="0.3">
      <c r="A14" s="7" t="str">
        <f t="shared" ref="A14:A74" si="0">IF(AND(D14="",D14=""),"",$D$3&amp;"_"&amp;ROW()-11-COUNTBLANK($D$12:D14))</f>
        <v/>
      </c>
      <c r="B14" s="30" t="s">
        <v>19</v>
      </c>
      <c r="C14" s="20"/>
      <c r="D14" s="20"/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3" t="str">
        <f t="shared" ref="Q14" si="1">IF(OR(IF(G14="",IF(F14="",IF(E14="","",E14),F14),G14)="F",IF(J14="",IF(I14="",IF(H14="","",H14),I14),J14)="F",IF(M14="",IF(L14="",IF(K14="","",K14),L14),M14)="F",IF(P14="",IF(O14="",IF(N14="","",N14),O14),P14)="F")=TRUE,"F",IF(OR(IF(G14="",IF(F14="",IF(E14="","",E14),F14),G14)="PE",IF(J14="",IF(I14="",IF(H14="","",H14),I14),J14)="PE",IF(M14="",IF(L14="",IF(K14="","",K14),L14),M14)="PE",IF(P14="",IF(O14="",IF(N14="","",N14),O14),P14)="PE")=TRUE,"PE",IF(AND(IF(G14="",IF(F14="",IF(E14="","",E14),F14),G14)="",IF(J14="",IF(I14="",IF(H14="","",H14),I14),J14)="",IF(M14="",IF(L14="",IF(K14="","",K14),L14),M14)="",IF(P14="",IF(O14="",IF(N14="","",N14),O14),P14)="")=TRUE,"","P")))</f>
        <v/>
      </c>
      <c r="R14" s="24"/>
      <c r="S14" s="25"/>
      <c r="T14" s="8"/>
      <c r="U14" s="8"/>
    </row>
    <row r="15" spans="1:21" ht="93" customHeight="1" x14ac:dyDescent="0.3">
      <c r="A15" s="7"/>
      <c r="B15" s="63" t="s">
        <v>128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5"/>
      <c r="T15" s="8"/>
      <c r="U15" s="8"/>
    </row>
    <row r="16" spans="1:21" ht="17.25" customHeight="1" x14ac:dyDescent="0.3">
      <c r="A16" s="7" t="str">
        <f t="shared" si="0"/>
        <v/>
      </c>
      <c r="B16" s="26" t="s">
        <v>25</v>
      </c>
      <c r="C16" s="27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7"/>
      <c r="S16" s="29"/>
    </row>
    <row r="17" spans="1:19" ht="72" customHeight="1" x14ac:dyDescent="0.3">
      <c r="A17" s="7" t="str">
        <f t="shared" si="0"/>
        <v>QLTTTN_1</v>
      </c>
      <c r="B17" s="15" t="s">
        <v>26</v>
      </c>
      <c r="C17" s="9" t="s">
        <v>28</v>
      </c>
      <c r="D17" s="9" t="s">
        <v>30</v>
      </c>
      <c r="E17" s="46" t="s">
        <v>125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8" t="str">
        <f t="shared" ref="Q17:Q19" si="2">IF(OR(IF(G17="",IF(F17="",IF(E17="","",E17),F17),G17)="F",IF(J17="",IF(I17="",IF(H17="","",H17),I17),J17)="F",IF(M17="",IF(L17="",IF(K17="","",K17),L17),M17)="F",IF(P17="",IF(O17="",IF(N17="","",N17),O17),P17)="F")=TRUE,"F",IF(OR(IF(G17="",IF(F17="",IF(E17="","",E17),F17),G17)="PE",IF(J17="",IF(I17="",IF(H17="","",H17),I17),J17)="PE",IF(M17="",IF(L17="",IF(K17="","",K17),L17),M17)="PE",IF(P17="",IF(O17="",IF(N17="","",N17),O17),P17)="PE")=TRUE,"PE",IF(AND(IF(G17="",IF(F17="",IF(E17="","",E17),F17),G17)="",IF(J17="",IF(I17="",IF(H17="","",H17),I17),J17)="",IF(M17="",IF(L17="",IF(K17="","",K17),L17),M17)="",IF(P17="",IF(O17="",IF(N17="","",N17),O17),P17)="")=TRUE,"","P")))</f>
        <v>P</v>
      </c>
      <c r="R17" s="16"/>
      <c r="S17" s="16"/>
    </row>
    <row r="18" spans="1:19" ht="63.75" customHeight="1" x14ac:dyDescent="0.3">
      <c r="A18" s="7" t="str">
        <f t="shared" si="0"/>
        <v>QLTTTN_2</v>
      </c>
      <c r="B18" s="15" t="s">
        <v>27</v>
      </c>
      <c r="C18" s="9" t="s">
        <v>29</v>
      </c>
      <c r="D18" s="9" t="s">
        <v>30</v>
      </c>
      <c r="E18" s="46" t="s">
        <v>125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 t="str">
        <f t="shared" si="2"/>
        <v>P</v>
      </c>
      <c r="R18" s="16"/>
      <c r="S18" s="16"/>
    </row>
    <row r="19" spans="1:19" ht="73.5" customHeight="1" x14ac:dyDescent="0.3">
      <c r="A19" s="7" t="str">
        <f t="shared" si="0"/>
        <v>QLTTTN_3</v>
      </c>
      <c r="B19" s="15" t="s">
        <v>32</v>
      </c>
      <c r="C19" s="9" t="s">
        <v>29</v>
      </c>
      <c r="D19" s="9" t="s">
        <v>31</v>
      </c>
      <c r="E19" s="46" t="s">
        <v>125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8" t="str">
        <f t="shared" si="2"/>
        <v>P</v>
      </c>
      <c r="R19" s="16"/>
      <c r="S19" s="16"/>
    </row>
    <row r="20" spans="1:19" x14ac:dyDescent="0.3">
      <c r="A20" s="7" t="str">
        <f t="shared" si="0"/>
        <v/>
      </c>
      <c r="B20" s="26" t="s">
        <v>33</v>
      </c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7"/>
      <c r="S20" s="29"/>
    </row>
    <row r="21" spans="1:19" ht="65" x14ac:dyDescent="0.3">
      <c r="A21" s="7" t="str">
        <f t="shared" si="0"/>
        <v>QLTTTN_4</v>
      </c>
      <c r="B21" s="15" t="s">
        <v>37</v>
      </c>
      <c r="C21" s="9" t="s">
        <v>38</v>
      </c>
      <c r="D21" s="9" t="s">
        <v>30</v>
      </c>
      <c r="E21" s="46" t="s">
        <v>125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8" t="str">
        <f t="shared" ref="Q21:Q23" si="3">IF(OR(IF(G21="",IF(F21="",IF(E21="","",E21),F21),G21)="F",IF(J21="",IF(I21="",IF(H21="","",H21),I21),J21)="F",IF(M21="",IF(L21="",IF(K21="","",K21),L21),M21)="F",IF(P21="",IF(O21="",IF(N21="","",N21),O21),P21)="F")=TRUE,"F",IF(OR(IF(G21="",IF(F21="",IF(E21="","",E21),F21),G21)="PE",IF(J21="",IF(I21="",IF(H21="","",H21),I21),J21)="PE",IF(M21="",IF(L21="",IF(K21="","",K21),L21),M21)="PE",IF(P21="",IF(O21="",IF(N21="","",N21),O21),P21)="PE")=TRUE,"PE",IF(AND(IF(G21="",IF(F21="",IF(E21="","",E21),F21),G21)="",IF(J21="",IF(I21="",IF(H21="","",H21),I21),J21)="",IF(M21="",IF(L21="",IF(K21="","",K21),L21),M21)="",IF(P21="",IF(O21="",IF(N21="","",N21),O21),P21)="")=TRUE,"","P")))</f>
        <v>P</v>
      </c>
      <c r="R21" s="16"/>
      <c r="S21" s="16"/>
    </row>
    <row r="22" spans="1:19" ht="65" x14ac:dyDescent="0.3">
      <c r="A22" s="7" t="str">
        <f t="shared" si="0"/>
        <v>QLTTTN_5</v>
      </c>
      <c r="B22" s="15" t="s">
        <v>39</v>
      </c>
      <c r="C22" s="9" t="s">
        <v>40</v>
      </c>
      <c r="D22" s="9" t="s">
        <v>30</v>
      </c>
      <c r="E22" s="46" t="s">
        <v>125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8" t="str">
        <f t="shared" si="3"/>
        <v>P</v>
      </c>
      <c r="R22" s="16"/>
      <c r="S22" s="16"/>
    </row>
    <row r="23" spans="1:19" ht="65" x14ac:dyDescent="0.3">
      <c r="A23" s="7" t="str">
        <f t="shared" si="0"/>
        <v>QLTTTN_6</v>
      </c>
      <c r="B23" s="15" t="s">
        <v>41</v>
      </c>
      <c r="C23" s="9" t="s">
        <v>129</v>
      </c>
      <c r="D23" s="9" t="s">
        <v>31</v>
      </c>
      <c r="E23" s="46" t="s">
        <v>125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 t="str">
        <f t="shared" si="3"/>
        <v>P</v>
      </c>
      <c r="R23" s="16"/>
      <c r="S23" s="16"/>
    </row>
    <row r="24" spans="1:19" x14ac:dyDescent="0.3">
      <c r="A24" s="7" t="str">
        <f t="shared" si="0"/>
        <v/>
      </c>
      <c r="B24" s="26" t="s">
        <v>34</v>
      </c>
      <c r="C24" s="27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7"/>
      <c r="S24" s="29"/>
    </row>
    <row r="25" spans="1:19" ht="83.25" customHeight="1" x14ac:dyDescent="0.3">
      <c r="A25" s="7" t="str">
        <f t="shared" si="0"/>
        <v>QLTTTN_7</v>
      </c>
      <c r="B25" s="15" t="s">
        <v>42</v>
      </c>
      <c r="C25" s="9" t="s">
        <v>43</v>
      </c>
      <c r="D25" s="9" t="s">
        <v>57</v>
      </c>
      <c r="E25" s="46" t="s">
        <v>125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8" t="str">
        <f t="shared" ref="Q25:Q27" si="4">IF(OR(IF(G25="",IF(F25="",IF(E25="","",E25),F25),G25)="F",IF(J25="",IF(I25="",IF(H25="","",H25),I25),J25)="F",IF(M25="",IF(L25="",IF(K25="","",K25),L25),M25)="F",IF(P25="",IF(O25="",IF(N25="","",N25),O25),P25)="F")=TRUE,"F",IF(OR(IF(G25="",IF(F25="",IF(E25="","",E25),F25),G25)="PE",IF(J25="",IF(I25="",IF(H25="","",H25),I25),J25)="PE",IF(M25="",IF(L25="",IF(K25="","",K25),L25),M25)="PE",IF(P25="",IF(O25="",IF(N25="","",N25),O25),P25)="PE")=TRUE,"PE",IF(AND(IF(G25="",IF(F25="",IF(E25="","",E25),F25),G25)="",IF(J25="",IF(I25="",IF(H25="","",H25),I25),J25)="",IF(M25="",IF(L25="",IF(K25="","",K25),L25),M25)="",IF(P25="",IF(O25="",IF(N25="","",N25),O25),P25)="")=TRUE,"","P")))</f>
        <v>P</v>
      </c>
      <c r="R25" s="16"/>
      <c r="S25" s="16"/>
    </row>
    <row r="26" spans="1:19" ht="87.75" customHeight="1" x14ac:dyDescent="0.3">
      <c r="A26" s="7" t="str">
        <f t="shared" si="0"/>
        <v>QLTTTN_8</v>
      </c>
      <c r="B26" s="15" t="s">
        <v>44</v>
      </c>
      <c r="C26" s="9" t="s">
        <v>45</v>
      </c>
      <c r="D26" s="9" t="s">
        <v>57</v>
      </c>
      <c r="E26" s="46" t="s">
        <v>125</v>
      </c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8" t="str">
        <f t="shared" si="4"/>
        <v>P</v>
      </c>
      <c r="R26" s="16"/>
      <c r="S26" s="16"/>
    </row>
    <row r="27" spans="1:19" ht="65" x14ac:dyDescent="0.3">
      <c r="A27" s="7" t="str">
        <f t="shared" si="0"/>
        <v>QLTTTN_9</v>
      </c>
      <c r="B27" s="15" t="s">
        <v>46</v>
      </c>
      <c r="C27" s="9" t="s">
        <v>130</v>
      </c>
      <c r="D27" s="9" t="s">
        <v>31</v>
      </c>
      <c r="E27" s="46" t="s">
        <v>125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8" t="str">
        <f t="shared" si="4"/>
        <v>P</v>
      </c>
      <c r="R27" s="16"/>
      <c r="S27" s="16"/>
    </row>
    <row r="28" spans="1:19" x14ac:dyDescent="0.3">
      <c r="A28" s="7" t="str">
        <f t="shared" si="0"/>
        <v/>
      </c>
      <c r="B28" s="26" t="s">
        <v>35</v>
      </c>
      <c r="C28" s="27"/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7"/>
      <c r="S28" s="29"/>
    </row>
    <row r="29" spans="1:19" ht="104.25" customHeight="1" x14ac:dyDescent="0.3">
      <c r="A29" s="7" t="str">
        <f t="shared" si="0"/>
        <v>QLTTTN_10</v>
      </c>
      <c r="B29" s="15" t="s">
        <v>47</v>
      </c>
      <c r="C29" s="9" t="s">
        <v>48</v>
      </c>
      <c r="D29" s="9" t="s">
        <v>58</v>
      </c>
      <c r="E29" s="46" t="s">
        <v>125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 t="str">
        <f t="shared" ref="Q29:Q32" si="5">IF(OR(IF(G29="",IF(F29="",IF(E29="","",E29),F29),G29)="F",IF(J29="",IF(I29="",IF(H29="","",H29),I29),J29)="F",IF(M29="",IF(L29="",IF(K29="","",K29),L29),M29)="F",IF(P29="",IF(O29="",IF(N29="","",N29),O29),P29)="F")=TRUE,"F",IF(OR(IF(G29="",IF(F29="",IF(E29="","",E29),F29),G29)="PE",IF(J29="",IF(I29="",IF(H29="","",H29),I29),J29)="PE",IF(M29="",IF(L29="",IF(K29="","",K29),L29),M29)="PE",IF(P29="",IF(O29="",IF(N29="","",N29),O29),P29)="PE")=TRUE,"PE",IF(AND(IF(G29="",IF(F29="",IF(E29="","",E29),F29),G29)="",IF(J29="",IF(I29="",IF(H29="","",H29),I29),J29)="",IF(M29="",IF(L29="",IF(K29="","",K29),L29),M29)="",IF(P29="",IF(O29="",IF(N29="","",N29),O29),P29)="")=TRUE,"","P")))</f>
        <v>P</v>
      </c>
      <c r="R29" s="16"/>
      <c r="S29" s="16"/>
    </row>
    <row r="30" spans="1:19" ht="98.25" customHeight="1" x14ac:dyDescent="0.3">
      <c r="A30" s="7" t="str">
        <f t="shared" si="0"/>
        <v>QLTTTN_11</v>
      </c>
      <c r="B30" s="15" t="s">
        <v>49</v>
      </c>
      <c r="C30" s="9" t="s">
        <v>50</v>
      </c>
      <c r="D30" s="9" t="s">
        <v>58</v>
      </c>
      <c r="E30" s="46" t="s">
        <v>125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8" t="str">
        <f t="shared" si="5"/>
        <v>P</v>
      </c>
      <c r="R30" s="16"/>
      <c r="S30" s="16"/>
    </row>
    <row r="31" spans="1:19" ht="88.5" customHeight="1" x14ac:dyDescent="0.3">
      <c r="A31" s="7" t="str">
        <f t="shared" si="0"/>
        <v>QLTTTN_12</v>
      </c>
      <c r="B31" s="15" t="s">
        <v>51</v>
      </c>
      <c r="C31" s="9" t="s">
        <v>131</v>
      </c>
      <c r="D31" s="9" t="s">
        <v>31</v>
      </c>
      <c r="E31" s="46" t="s">
        <v>125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8" t="str">
        <f t="shared" si="5"/>
        <v>P</v>
      </c>
      <c r="R31" s="16"/>
      <c r="S31" s="16"/>
    </row>
    <row r="32" spans="1:19" ht="88.5" customHeight="1" x14ac:dyDescent="0.3">
      <c r="A32" s="7"/>
      <c r="B32" s="49" t="s">
        <v>126</v>
      </c>
      <c r="C32" s="9" t="s">
        <v>127</v>
      </c>
      <c r="D32" s="9" t="s">
        <v>58</v>
      </c>
      <c r="E32" s="46" t="s">
        <v>125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8" t="str">
        <f t="shared" si="5"/>
        <v>P</v>
      </c>
      <c r="R32" s="16"/>
      <c r="S32" s="16"/>
    </row>
    <row r="33" spans="1:19" x14ac:dyDescent="0.3">
      <c r="A33" s="7" t="str">
        <f t="shared" si="0"/>
        <v/>
      </c>
      <c r="B33" s="26" t="s">
        <v>36</v>
      </c>
      <c r="C33" s="27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/>
    </row>
    <row r="34" spans="1:19" ht="65" x14ac:dyDescent="0.3">
      <c r="A34" s="7" t="str">
        <f t="shared" si="0"/>
        <v>QLTTTN_14</v>
      </c>
      <c r="B34" s="15" t="s">
        <v>52</v>
      </c>
      <c r="C34" s="9" t="s">
        <v>53</v>
      </c>
      <c r="D34" s="9" t="s">
        <v>30</v>
      </c>
      <c r="E34" s="46" t="s">
        <v>125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8" t="str">
        <f t="shared" ref="Q34:Q38" si="6">IF(OR(IF(G34="",IF(F34="",IF(E34="","",E34),F34),G34)="F",IF(J34="",IF(I34="",IF(H34="","",H34),I34),J34)="F",IF(M34="",IF(L34="",IF(K34="","",K34),L34),M34)="F",IF(P34="",IF(O34="",IF(N34="","",N34),O34),P34)="F")=TRUE,"F",IF(OR(IF(G34="",IF(F34="",IF(E34="","",E34),F34),G34)="PE",IF(J34="",IF(I34="",IF(H34="","",H34),I34),J34)="PE",IF(M34="",IF(L34="",IF(K34="","",K34),L34),M34)="PE",IF(P34="",IF(O34="",IF(N34="","",N34),O34),P34)="PE")=TRUE,"PE",IF(AND(IF(G34="",IF(F34="",IF(E34="","",E34),F34),G34)="",IF(J34="",IF(I34="",IF(H34="","",H34),I34),J34)="",IF(M34="",IF(L34="",IF(K34="","",K34),L34),M34)="",IF(P34="",IF(O34="",IF(N34="","",N34),O34),P34)="")=TRUE,"","P")))</f>
        <v>P</v>
      </c>
      <c r="R34" s="16"/>
      <c r="S34" s="16"/>
    </row>
    <row r="35" spans="1:19" ht="65" x14ac:dyDescent="0.3">
      <c r="A35" s="7" t="str">
        <f t="shared" si="0"/>
        <v>QLTTTN_15</v>
      </c>
      <c r="B35" s="15" t="s">
        <v>54</v>
      </c>
      <c r="C35" s="9" t="s">
        <v>55</v>
      </c>
      <c r="D35" s="9" t="s">
        <v>30</v>
      </c>
      <c r="E35" s="46" t="s">
        <v>125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8" t="str">
        <f t="shared" si="6"/>
        <v>P</v>
      </c>
      <c r="R35" s="16"/>
      <c r="S35" s="16"/>
    </row>
    <row r="36" spans="1:19" ht="65" x14ac:dyDescent="0.3">
      <c r="A36" s="7" t="str">
        <f t="shared" si="0"/>
        <v>QLTTTN_16</v>
      </c>
      <c r="B36" s="15" t="s">
        <v>56</v>
      </c>
      <c r="C36" s="9" t="s">
        <v>55</v>
      </c>
      <c r="D36" s="9" t="s">
        <v>31</v>
      </c>
      <c r="E36" s="46" t="s">
        <v>125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8" t="str">
        <f t="shared" si="6"/>
        <v>P</v>
      </c>
      <c r="R36" s="16"/>
      <c r="S36" s="16"/>
    </row>
    <row r="37" spans="1:19" ht="21" customHeight="1" x14ac:dyDescent="0.3">
      <c r="A37" s="7" t="str">
        <f t="shared" si="0"/>
        <v/>
      </c>
      <c r="B37" s="30" t="s">
        <v>22</v>
      </c>
      <c r="C37" s="20"/>
      <c r="D37" s="20"/>
      <c r="E37" s="2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3" t="str">
        <f t="shared" si="6"/>
        <v/>
      </c>
      <c r="R37" s="24"/>
      <c r="S37" s="25"/>
    </row>
    <row r="38" spans="1:19" ht="308.25" customHeight="1" x14ac:dyDescent="0.3">
      <c r="A38" s="7" t="str">
        <f t="shared" si="0"/>
        <v>QLTTTN_17</v>
      </c>
      <c r="B38" s="9" t="s">
        <v>59</v>
      </c>
      <c r="C38" s="9" t="s">
        <v>69</v>
      </c>
      <c r="D38" s="9" t="s">
        <v>60</v>
      </c>
      <c r="E38" s="46" t="s">
        <v>125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8" t="str">
        <f t="shared" si="6"/>
        <v>P</v>
      </c>
      <c r="R38" s="16"/>
      <c r="S38" s="16"/>
    </row>
    <row r="39" spans="1:19" ht="20.25" customHeight="1" x14ac:dyDescent="0.3">
      <c r="A39" s="7" t="str">
        <f t="shared" si="0"/>
        <v/>
      </c>
      <c r="B39" s="66" t="s">
        <v>61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8"/>
    </row>
    <row r="40" spans="1:19" ht="28.5" customHeight="1" x14ac:dyDescent="0.3">
      <c r="A40" s="7" t="str">
        <f t="shared" si="0"/>
        <v/>
      </c>
      <c r="B40" s="69" t="s">
        <v>62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1"/>
    </row>
    <row r="41" spans="1:19" x14ac:dyDescent="0.3">
      <c r="A41" s="7" t="str">
        <f t="shared" si="0"/>
        <v/>
      </c>
      <c r="B41" s="30" t="s">
        <v>19</v>
      </c>
      <c r="C41" s="20"/>
      <c r="D41" s="20"/>
      <c r="E41" s="21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3" t="str">
        <f t="shared" ref="Q41" si="7">IF(OR(IF(G41="",IF(F41="",IF(E41="","",E41),F41),G41)="F",IF(J41="",IF(I41="",IF(H41="","",H41),I41),J41)="F",IF(M41="",IF(L41="",IF(K41="","",K41),L41),M41)="F",IF(P41="",IF(O41="",IF(N41="","",N41),O41),P41)="F")=TRUE,"F",IF(OR(IF(G41="",IF(F41="",IF(E41="","",E41),F41),G41)="PE",IF(J41="",IF(I41="",IF(H41="","",H41),I41),J41)="PE",IF(M41="",IF(L41="",IF(K41="","",K41),L41),M41)="PE",IF(P41="",IF(O41="",IF(N41="","",N41),O41),P41)="PE")=TRUE,"PE",IF(AND(IF(G41="",IF(F41="",IF(E41="","",E41),F41),G41)="",IF(J41="",IF(I41="",IF(H41="","",H41),I41),J41)="",IF(M41="",IF(L41="",IF(K41="","",K41),L41),M41)="",IF(P41="",IF(O41="",IF(N41="","",N41),O41),P41)="")=TRUE,"","P")))</f>
        <v/>
      </c>
      <c r="R41" s="24"/>
      <c r="S41" s="25"/>
    </row>
    <row r="42" spans="1:19" x14ac:dyDescent="0.3">
      <c r="A42" s="7" t="str">
        <f t="shared" si="0"/>
        <v/>
      </c>
      <c r="B42" s="26" t="s">
        <v>33</v>
      </c>
      <c r="C42" s="27"/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7"/>
      <c r="S42" s="29"/>
    </row>
    <row r="43" spans="1:19" ht="65" x14ac:dyDescent="0.3">
      <c r="A43" s="7" t="str">
        <f t="shared" si="0"/>
        <v>QLTTTN_18</v>
      </c>
      <c r="B43" s="15" t="s">
        <v>37</v>
      </c>
      <c r="C43" s="9" t="s">
        <v>38</v>
      </c>
      <c r="D43" s="9" t="s">
        <v>30</v>
      </c>
      <c r="E43" s="46" t="s">
        <v>125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8" t="str">
        <f t="shared" ref="Q43:Q45" si="8">IF(OR(IF(G43="",IF(F43="",IF(E43="","",E43),F43),G43)="F",IF(J43="",IF(I43="",IF(H43="","",H43),I43),J43)="F",IF(M43="",IF(L43="",IF(K43="","",K43),L43),M43)="F",IF(P43="",IF(O43="",IF(N43="","",N43),O43),P43)="F")=TRUE,"F",IF(OR(IF(G43="",IF(F43="",IF(E43="","",E43),F43),G43)="PE",IF(J43="",IF(I43="",IF(H43="","",H43),I43),J43)="PE",IF(M43="",IF(L43="",IF(K43="","",K43),L43),M43)="PE",IF(P43="",IF(O43="",IF(N43="","",N43),O43),P43)="PE")=TRUE,"PE",IF(AND(IF(G43="",IF(F43="",IF(E43="","",E43),F43),G43)="",IF(J43="",IF(I43="",IF(H43="","",H43),I43),J43)="",IF(M43="",IF(L43="",IF(K43="","",K43),L43),M43)="",IF(P43="",IF(O43="",IF(N43="","",N43),O43),P43)="")=TRUE,"","P")))</f>
        <v>P</v>
      </c>
      <c r="R43" s="16"/>
      <c r="S43" s="16"/>
    </row>
    <row r="44" spans="1:19" ht="65" x14ac:dyDescent="0.3">
      <c r="A44" s="7" t="str">
        <f t="shared" si="0"/>
        <v>QLTTTN_19</v>
      </c>
      <c r="B44" s="15" t="s">
        <v>39</v>
      </c>
      <c r="C44" s="9" t="s">
        <v>40</v>
      </c>
      <c r="D44" s="9" t="s">
        <v>30</v>
      </c>
      <c r="E44" s="46" t="s">
        <v>125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8" t="str">
        <f t="shared" si="8"/>
        <v>P</v>
      </c>
      <c r="R44" s="16"/>
      <c r="S44" s="16"/>
    </row>
    <row r="45" spans="1:19" ht="65" x14ac:dyDescent="0.3">
      <c r="A45" s="7" t="str">
        <f t="shared" si="0"/>
        <v>QLTTTN_20</v>
      </c>
      <c r="B45" s="15" t="s">
        <v>41</v>
      </c>
      <c r="C45" s="9" t="s">
        <v>40</v>
      </c>
      <c r="D45" s="9" t="s">
        <v>31</v>
      </c>
      <c r="E45" s="46" t="s">
        <v>125</v>
      </c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8" t="str">
        <f t="shared" si="8"/>
        <v>P</v>
      </c>
      <c r="R45" s="16"/>
      <c r="S45" s="16"/>
    </row>
    <row r="46" spans="1:19" x14ac:dyDescent="0.3">
      <c r="A46" s="7" t="str">
        <f t="shared" si="0"/>
        <v/>
      </c>
      <c r="B46" s="26" t="s">
        <v>25</v>
      </c>
      <c r="C46" s="27"/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7"/>
      <c r="S46" s="29"/>
    </row>
    <row r="47" spans="1:19" ht="74.25" customHeight="1" x14ac:dyDescent="0.3">
      <c r="A47" s="7" t="str">
        <f t="shared" si="0"/>
        <v>QLTTTN_21</v>
      </c>
      <c r="B47" s="15" t="s">
        <v>26</v>
      </c>
      <c r="C47" s="9" t="s">
        <v>28</v>
      </c>
      <c r="D47" s="9" t="s">
        <v>30</v>
      </c>
      <c r="E47" s="46" t="s">
        <v>125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8" t="str">
        <f t="shared" ref="Q47:Q49" si="9">IF(OR(IF(G47="",IF(F47="",IF(E47="","",E47),F47),G47)="F",IF(J47="",IF(I47="",IF(H47="","",H47),I47),J47)="F",IF(M47="",IF(L47="",IF(K47="","",K47),L47),M47)="F",IF(P47="",IF(O47="",IF(N47="","",N47),O47),P47)="F")=TRUE,"F",IF(OR(IF(G47="",IF(F47="",IF(E47="","",E47),F47),G47)="PE",IF(J47="",IF(I47="",IF(H47="","",H47),I47),J47)="PE",IF(M47="",IF(L47="",IF(K47="","",K47),L47),M47)="PE",IF(P47="",IF(O47="",IF(N47="","",N47),O47),P47)="PE")=TRUE,"PE",IF(AND(IF(G47="",IF(F47="",IF(E47="","",E47),F47),G47)="",IF(J47="",IF(I47="",IF(H47="","",H47),I47),J47)="",IF(M47="",IF(L47="",IF(K47="","",K47),L47),M47)="",IF(P47="",IF(O47="",IF(N47="","",N47),O47),P47)="")=TRUE,"","P")))</f>
        <v>P</v>
      </c>
      <c r="R47" s="16"/>
      <c r="S47" s="16"/>
    </row>
    <row r="48" spans="1:19" ht="65" x14ac:dyDescent="0.3">
      <c r="A48" s="7" t="str">
        <f t="shared" si="0"/>
        <v>QLTTTN_22</v>
      </c>
      <c r="B48" s="15" t="s">
        <v>27</v>
      </c>
      <c r="C48" s="9" t="s">
        <v>29</v>
      </c>
      <c r="D48" s="9" t="s">
        <v>30</v>
      </c>
      <c r="E48" s="46" t="s">
        <v>125</v>
      </c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8" t="str">
        <f t="shared" si="9"/>
        <v>P</v>
      </c>
      <c r="R48" s="16"/>
      <c r="S48" s="16"/>
    </row>
    <row r="49" spans="1:19" ht="65" x14ac:dyDescent="0.3">
      <c r="A49" s="7" t="str">
        <f t="shared" si="0"/>
        <v>QLTTTN_23</v>
      </c>
      <c r="B49" s="15" t="s">
        <v>32</v>
      </c>
      <c r="C49" s="9" t="s">
        <v>29</v>
      </c>
      <c r="D49" s="9" t="s">
        <v>31</v>
      </c>
      <c r="E49" s="46" t="s">
        <v>125</v>
      </c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8" t="str">
        <f t="shared" si="9"/>
        <v>P</v>
      </c>
      <c r="R49" s="16"/>
      <c r="S49" s="16"/>
    </row>
    <row r="50" spans="1:19" x14ac:dyDescent="0.3">
      <c r="A50" s="7" t="str">
        <f t="shared" si="0"/>
        <v/>
      </c>
      <c r="B50" s="26" t="s">
        <v>63</v>
      </c>
      <c r="C50" s="27"/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7"/>
      <c r="S50" s="29"/>
    </row>
    <row r="51" spans="1:19" ht="65" x14ac:dyDescent="0.3">
      <c r="A51" s="7" t="str">
        <f t="shared" si="0"/>
        <v>QLTTTN_24</v>
      </c>
      <c r="B51" s="15" t="s">
        <v>64</v>
      </c>
      <c r="C51" s="9" t="s">
        <v>65</v>
      </c>
      <c r="D51" s="9" t="s">
        <v>30</v>
      </c>
      <c r="E51" s="46" t="s">
        <v>125</v>
      </c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8" t="str">
        <f t="shared" ref="Q51:Q55" si="10">IF(OR(IF(G51="",IF(F51="",IF(E51="","",E51),F51),G51)="F",IF(J51="",IF(I51="",IF(H51="","",H51),I51),J51)="F",IF(M51="",IF(L51="",IF(K51="","",K51),L51),M51)="F",IF(P51="",IF(O51="",IF(N51="","",N51),O51),P51)="F")=TRUE,"F",IF(OR(IF(G51="",IF(F51="",IF(E51="","",E51),F51),G51)="PE",IF(J51="",IF(I51="",IF(H51="","",H51),I51),J51)="PE",IF(M51="",IF(L51="",IF(K51="","",K51),L51),M51)="PE",IF(P51="",IF(O51="",IF(N51="","",N51),O51),P51)="PE")=TRUE,"PE",IF(AND(IF(G51="",IF(F51="",IF(E51="","",E51),F51),G51)="",IF(J51="",IF(I51="",IF(H51="","",H51),I51),J51)="",IF(M51="",IF(L51="",IF(K51="","",K51),L51),M51)="",IF(P51="",IF(O51="",IF(N51="","",N51),O51),P51)="")=TRUE,"","P")))</f>
        <v>P</v>
      </c>
      <c r="R51" s="16"/>
      <c r="S51" s="16"/>
    </row>
    <row r="52" spans="1:19" ht="65" x14ac:dyDescent="0.3">
      <c r="A52" s="7" t="str">
        <f t="shared" si="0"/>
        <v>QLTTTN_25</v>
      </c>
      <c r="B52" s="15" t="s">
        <v>66</v>
      </c>
      <c r="C52" s="9" t="s">
        <v>67</v>
      </c>
      <c r="D52" s="9" t="s">
        <v>30</v>
      </c>
      <c r="E52" s="46" t="s">
        <v>125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8" t="str">
        <f t="shared" si="10"/>
        <v>P</v>
      </c>
      <c r="R52" s="16"/>
      <c r="S52" s="16"/>
    </row>
    <row r="53" spans="1:19" ht="65" x14ac:dyDescent="0.3">
      <c r="A53" s="7" t="str">
        <f t="shared" si="0"/>
        <v>QLTTTN_26</v>
      </c>
      <c r="B53" s="15" t="s">
        <v>68</v>
      </c>
      <c r="C53" s="9" t="s">
        <v>67</v>
      </c>
      <c r="D53" s="9" t="s">
        <v>31</v>
      </c>
      <c r="E53" s="46" t="s">
        <v>125</v>
      </c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8" t="str">
        <f t="shared" si="10"/>
        <v>P</v>
      </c>
      <c r="R53" s="16"/>
      <c r="S53" s="16"/>
    </row>
    <row r="54" spans="1:19" x14ac:dyDescent="0.3">
      <c r="A54" s="7" t="str">
        <f t="shared" si="0"/>
        <v/>
      </c>
      <c r="B54" s="30" t="s">
        <v>22</v>
      </c>
      <c r="C54" s="20"/>
      <c r="D54" s="20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3" t="str">
        <f t="shared" si="10"/>
        <v/>
      </c>
      <c r="R54" s="24"/>
      <c r="S54" s="25"/>
    </row>
    <row r="55" spans="1:19" ht="247" x14ac:dyDescent="0.3">
      <c r="A55" s="7" t="str">
        <f t="shared" si="0"/>
        <v>QLTTTN_27</v>
      </c>
      <c r="B55" s="9" t="s">
        <v>134</v>
      </c>
      <c r="C55" s="9" t="s">
        <v>135</v>
      </c>
      <c r="D55" s="9" t="s">
        <v>70</v>
      </c>
      <c r="E55" s="46" t="s">
        <v>125</v>
      </c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8" t="str">
        <f t="shared" si="10"/>
        <v>P</v>
      </c>
      <c r="R55" s="16"/>
      <c r="S55" s="16"/>
    </row>
    <row r="56" spans="1:19" ht="20.25" customHeight="1" x14ac:dyDescent="0.3">
      <c r="A56" s="7" t="str">
        <f t="shared" si="0"/>
        <v/>
      </c>
      <c r="B56" s="72" t="s">
        <v>71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4"/>
    </row>
    <row r="57" spans="1:19" ht="18.75" customHeight="1" x14ac:dyDescent="0.3">
      <c r="A57" s="7" t="str">
        <f t="shared" si="0"/>
        <v/>
      </c>
      <c r="B57" s="50" t="s">
        <v>138</v>
      </c>
      <c r="C57" s="51"/>
      <c r="D57" s="51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1"/>
      <c r="S57" s="53"/>
    </row>
    <row r="58" spans="1:19" ht="20.25" customHeight="1" x14ac:dyDescent="0.3">
      <c r="A58" s="7" t="str">
        <f t="shared" si="0"/>
        <v/>
      </c>
      <c r="B58" s="36" t="s">
        <v>75</v>
      </c>
      <c r="C58" s="37"/>
      <c r="D58" s="3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7"/>
      <c r="S58" s="19"/>
    </row>
    <row r="59" spans="1:19" ht="42" customHeight="1" x14ac:dyDescent="0.3">
      <c r="A59" s="7" t="str">
        <f t="shared" si="0"/>
        <v/>
      </c>
      <c r="B59" s="10" t="s">
        <v>73</v>
      </c>
      <c r="C59" s="54" t="s">
        <v>74</v>
      </c>
      <c r="D59" s="55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4"/>
      <c r="S59" s="35"/>
    </row>
    <row r="60" spans="1:19" ht="108" customHeight="1" x14ac:dyDescent="0.3">
      <c r="A60" s="7" t="str">
        <f t="shared" si="0"/>
        <v>QLTTTN_28</v>
      </c>
      <c r="B60" s="31" t="s">
        <v>72</v>
      </c>
      <c r="C60" s="31" t="s">
        <v>133</v>
      </c>
      <c r="D60" s="31" t="s">
        <v>147</v>
      </c>
      <c r="E60" s="46" t="s">
        <v>125</v>
      </c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8" t="str">
        <f t="shared" ref="Q60:Q61" si="11">IF(OR(IF(G60="",IF(F60="",IF(E60="","",E60),F60),G60)="F",IF(J60="",IF(I60="",IF(H60="","",H60),I60),J60)="F",IF(M60="",IF(L60="",IF(K60="","",K60),L60),M60)="F",IF(P60="",IF(O60="",IF(N60="","",N60),O60),P60)="F")=TRUE,"F",IF(OR(IF(G60="",IF(F60="",IF(E60="","",E60),F60),G60)="PE",IF(J60="",IF(I60="",IF(H60="","",H60),I60),J60)="PE",IF(M60="",IF(L60="",IF(K60="","",K60),L60),M60)="PE",IF(P60="",IF(O60="",IF(N60="","",N60),O60),P60)="PE")=TRUE,"PE",IF(AND(IF(G60="",IF(F60="",IF(E60="","",E60),F60),G60)="",IF(J60="",IF(I60="",IF(H60="","",H60),I60),J60)="",IF(M60="",IF(L60="",IF(K60="","",K60),L60),M60)="",IF(P60="",IF(O60="",IF(N60="","",N60),O60),P60)="")=TRUE,"","P")))</f>
        <v>P</v>
      </c>
      <c r="R60" s="32"/>
      <c r="S60" s="32"/>
    </row>
    <row r="61" spans="1:19" ht="91" x14ac:dyDescent="0.3">
      <c r="A61" s="7" t="str">
        <f t="shared" si="0"/>
        <v>QLTTTN_29</v>
      </c>
      <c r="B61" s="9" t="s">
        <v>132</v>
      </c>
      <c r="C61" s="31" t="s">
        <v>137</v>
      </c>
      <c r="D61" s="9" t="s">
        <v>154</v>
      </c>
      <c r="E61" s="46" t="s">
        <v>125</v>
      </c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8" t="str">
        <f t="shared" si="11"/>
        <v>P</v>
      </c>
      <c r="R61" s="16"/>
      <c r="S61" s="16"/>
    </row>
    <row r="62" spans="1:19" ht="20.25" customHeight="1" x14ac:dyDescent="0.3">
      <c r="A62" s="7" t="str">
        <f t="shared" si="0"/>
        <v/>
      </c>
      <c r="B62" s="50" t="s">
        <v>139</v>
      </c>
      <c r="C62" s="51"/>
      <c r="D62" s="51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1"/>
      <c r="S62" s="53"/>
    </row>
    <row r="63" spans="1:19" ht="18.75" customHeight="1" x14ac:dyDescent="0.3">
      <c r="A63" s="7" t="str">
        <f t="shared" si="0"/>
        <v/>
      </c>
      <c r="B63" s="36" t="s">
        <v>141</v>
      </c>
      <c r="C63" s="37"/>
      <c r="D63" s="3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7"/>
      <c r="S63" s="19"/>
    </row>
    <row r="64" spans="1:19" ht="38.25" customHeight="1" x14ac:dyDescent="0.3">
      <c r="A64" s="7" t="str">
        <f t="shared" si="0"/>
        <v/>
      </c>
      <c r="B64" s="10" t="s">
        <v>73</v>
      </c>
      <c r="C64" s="54" t="s">
        <v>74</v>
      </c>
      <c r="D64" s="55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4"/>
      <c r="S64" s="35"/>
    </row>
    <row r="65" spans="1:19" ht="119.25" customHeight="1" x14ac:dyDescent="0.3">
      <c r="A65" s="7" t="str">
        <f t="shared" si="0"/>
        <v>QLTTTN_30</v>
      </c>
      <c r="B65" s="31" t="s">
        <v>72</v>
      </c>
      <c r="C65" s="31" t="s">
        <v>153</v>
      </c>
      <c r="D65" s="31" t="s">
        <v>147</v>
      </c>
      <c r="E65" s="46" t="s">
        <v>125</v>
      </c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8" t="str">
        <f t="shared" ref="Q65:Q66" si="12">IF(OR(IF(G65="",IF(F65="",IF(E65="","",E65),F65),G65)="F",IF(J65="",IF(I65="",IF(H65="","",H65),I65),J65)="F",IF(M65="",IF(L65="",IF(K65="","",K65),L65),M65)="F",IF(P65="",IF(O65="",IF(N65="","",N65),O65),P65)="F")=TRUE,"F",IF(OR(IF(G65="",IF(F65="",IF(E65="","",E65),F65),G65)="PE",IF(J65="",IF(I65="",IF(H65="","",H65),I65),J65)="PE",IF(M65="",IF(L65="",IF(K65="","",K65),L65),M65)="PE",IF(P65="",IF(O65="",IF(N65="","",N65),O65),P65)="PE")=TRUE,"PE",IF(AND(IF(G65="",IF(F65="",IF(E65="","",E65),F65),G65)="",IF(J65="",IF(I65="",IF(H65="","",H65),I65),J65)="",IF(M65="",IF(L65="",IF(K65="","",K65),L65),M65)="",IF(P65="",IF(O65="",IF(N65="","",N65),O65),P65)="")=TRUE,"","P")))</f>
        <v>P</v>
      </c>
      <c r="R65" s="32"/>
      <c r="S65" s="32"/>
    </row>
    <row r="66" spans="1:19" ht="115.5" customHeight="1" x14ac:dyDescent="0.3">
      <c r="A66" s="7" t="str">
        <f t="shared" si="0"/>
        <v>QLTTTN_31</v>
      </c>
      <c r="B66" s="9" t="s">
        <v>132</v>
      </c>
      <c r="C66" s="31" t="s">
        <v>152</v>
      </c>
      <c r="D66" s="9" t="s">
        <v>140</v>
      </c>
      <c r="E66" s="46" t="s">
        <v>125</v>
      </c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8" t="str">
        <f t="shared" si="12"/>
        <v>P</v>
      </c>
      <c r="R66" s="16"/>
      <c r="S66" s="16"/>
    </row>
    <row r="67" spans="1:19" ht="21.75" customHeight="1" x14ac:dyDescent="0.3">
      <c r="A67" s="7" t="str">
        <f t="shared" si="0"/>
        <v/>
      </c>
      <c r="B67" s="36" t="s">
        <v>142</v>
      </c>
      <c r="C67" s="37"/>
      <c r="D67" s="3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7"/>
      <c r="S67" s="19"/>
    </row>
    <row r="68" spans="1:19" ht="39.75" customHeight="1" x14ac:dyDescent="0.3">
      <c r="A68" s="7" t="str">
        <f t="shared" si="0"/>
        <v/>
      </c>
      <c r="B68" s="10" t="s">
        <v>76</v>
      </c>
      <c r="C68" s="54" t="s">
        <v>145</v>
      </c>
      <c r="D68" s="55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4"/>
      <c r="S68" s="35"/>
    </row>
    <row r="69" spans="1:19" ht="95.25" customHeight="1" x14ac:dyDescent="0.3">
      <c r="A69" s="7" t="str">
        <f t="shared" si="0"/>
        <v>QLTTTN_32</v>
      </c>
      <c r="B69" s="31" t="s">
        <v>136</v>
      </c>
      <c r="C69" s="31" t="s">
        <v>149</v>
      </c>
      <c r="D69" s="31" t="s">
        <v>148</v>
      </c>
      <c r="E69" s="46" t="s">
        <v>125</v>
      </c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8" t="str">
        <f t="shared" ref="Q69:Q70" si="13">IF(OR(IF(G69="",IF(F69="",IF(E69="","",E69),F69),G69)="F",IF(J69="",IF(I69="",IF(H69="","",H69),I69),J69)="F",IF(M69="",IF(L69="",IF(K69="","",K69),L69),M69)="F",IF(P69="",IF(O69="",IF(N69="","",N69),O69),P69)="F")=TRUE,"F",IF(OR(IF(G69="",IF(F69="",IF(E69="","",E69),F69),G69)="PE",IF(J69="",IF(I69="",IF(H69="","",H69),I69),J69)="PE",IF(M69="",IF(L69="",IF(K69="","",K69),L69),M69)="PE",IF(P69="",IF(O69="",IF(N69="","",N69),O69),P69)="PE")=TRUE,"PE",IF(AND(IF(G69="",IF(F69="",IF(E69="","",E69),F69),G69)="",IF(J69="",IF(I69="",IF(H69="","",H69),I69),J69)="",IF(M69="",IF(L69="",IF(K69="","",K69),L69),M69)="",IF(P69="",IF(O69="",IF(N69="","",N69),O69),P69)="")=TRUE,"","P")))</f>
        <v>P</v>
      </c>
      <c r="R69" s="32"/>
      <c r="S69" s="32"/>
    </row>
    <row r="70" spans="1:19" ht="96.75" customHeight="1" x14ac:dyDescent="0.3">
      <c r="A70" s="7" t="str">
        <f t="shared" si="0"/>
        <v>QLTTTN_33</v>
      </c>
      <c r="B70" s="31" t="s">
        <v>146</v>
      </c>
      <c r="C70" s="31" t="s">
        <v>150</v>
      </c>
      <c r="D70" s="9" t="s">
        <v>154</v>
      </c>
      <c r="E70" s="46" t="s">
        <v>125</v>
      </c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8" t="str">
        <f t="shared" si="13"/>
        <v>P</v>
      </c>
      <c r="R70" s="16"/>
      <c r="S70" s="16"/>
    </row>
    <row r="71" spans="1:19" ht="19.5" customHeight="1" x14ac:dyDescent="0.3">
      <c r="A71" s="7" t="str">
        <f t="shared" si="0"/>
        <v/>
      </c>
      <c r="B71" s="36" t="s">
        <v>143</v>
      </c>
      <c r="C71" s="37"/>
      <c r="D71" s="3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7"/>
      <c r="S71" s="19"/>
    </row>
    <row r="72" spans="1:19" ht="117" x14ac:dyDescent="0.3">
      <c r="A72" s="7" t="str">
        <f t="shared" si="0"/>
        <v>QLTTTN_34</v>
      </c>
      <c r="B72" s="10" t="s">
        <v>77</v>
      </c>
      <c r="C72" s="31" t="s">
        <v>155</v>
      </c>
      <c r="D72" s="10" t="s">
        <v>144</v>
      </c>
      <c r="E72" s="46" t="s">
        <v>125</v>
      </c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8" t="str">
        <f t="shared" ref="Q72" si="14">IF(OR(IF(G72="",IF(F72="",IF(E72="","",E72),F72),G72)="F",IF(J72="",IF(I72="",IF(H72="","",H72),I72),J72)="F",IF(M72="",IF(L72="",IF(K72="","",K72),L72),M72)="F",IF(P72="",IF(O72="",IF(N72="","",N72),O72),P72)="F")=TRUE,"F",IF(OR(IF(G72="",IF(F72="",IF(E72="","",E72),F72),G72)="PE",IF(J72="",IF(I72="",IF(H72="","",H72),I72),J72)="PE",IF(M72="",IF(L72="",IF(K72="","",K72),L72),M72)="PE",IF(P72="",IF(O72="",IF(N72="","",N72),O72),P72)="PE")=TRUE,"PE",IF(AND(IF(G72="",IF(F72="",IF(E72="","",E72),F72),G72)="",IF(J72="",IF(I72="",IF(H72="","",H72),I72),J72)="",IF(M72="",IF(L72="",IF(K72="","",K72),L72),M72)="",IF(P72="",IF(O72="",IF(N72="","",N72),O72),P72)="")=TRUE,"","P")))</f>
        <v>P</v>
      </c>
      <c r="R72" s="39"/>
      <c r="S72" s="39"/>
    </row>
    <row r="73" spans="1:19" x14ac:dyDescent="0.3">
      <c r="A73" s="7" t="str">
        <f t="shared" si="0"/>
        <v/>
      </c>
      <c r="B73" s="41" t="s">
        <v>78</v>
      </c>
      <c r="C73" s="42"/>
      <c r="D73" s="42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2"/>
      <c r="S73" s="44"/>
    </row>
    <row r="74" spans="1:19" x14ac:dyDescent="0.3">
      <c r="A74" s="7" t="str">
        <f t="shared" si="0"/>
        <v>QLTTTN_35</v>
      </c>
      <c r="B74" s="56" t="s">
        <v>121</v>
      </c>
      <c r="C74" s="16" t="s">
        <v>79</v>
      </c>
      <c r="D74" s="16" t="s">
        <v>108</v>
      </c>
      <c r="E74" s="46" t="s">
        <v>125</v>
      </c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8" t="str">
        <f t="shared" ref="Q74:Q102" si="15">IF(OR(IF(G74="",IF(F74="",IF(E74="","",E74),F74),G74)="F",IF(J74="",IF(I74="",IF(H74="","",H74),I74),J74)="F",IF(M74="",IF(L74="",IF(K74="","",K74),L74),M74)="F",IF(P74="",IF(O74="",IF(N74="","",N74),O74),P74)="F")=TRUE,"F",IF(OR(IF(G74="",IF(F74="",IF(E74="","",E74),F74),G74)="PE",IF(J74="",IF(I74="",IF(H74="","",H74),I74),J74)="PE",IF(M74="",IF(L74="",IF(K74="","",K74),L74),M74)="PE",IF(P74="",IF(O74="",IF(N74="","",N74),O74),P74)="PE")=TRUE,"PE",IF(AND(IF(G74="",IF(F74="",IF(E74="","",E74),F74),G74)="",IF(J74="",IF(I74="",IF(H74="","",H74),I74),J74)="",IF(M74="",IF(L74="",IF(K74="","",K74),L74),M74)="",IF(P74="",IF(O74="",IF(N74="","",N74),O74),P74)="")=TRUE,"","P")))</f>
        <v>P</v>
      </c>
      <c r="R74" s="16"/>
      <c r="S74" s="16"/>
    </row>
    <row r="75" spans="1:19" x14ac:dyDescent="0.3">
      <c r="A75" s="7" t="str">
        <f t="shared" ref="A75:A104" si="16">IF(AND(D75="",D75=""),"",$D$3&amp;"_"&amp;ROW()-11-COUNTBLANK($D$12:D75))</f>
        <v>QLTTTN_36</v>
      </c>
      <c r="B75" s="56"/>
      <c r="C75" s="16" t="s">
        <v>80</v>
      </c>
      <c r="D75" s="16" t="s">
        <v>109</v>
      </c>
      <c r="E75" s="46" t="s">
        <v>125</v>
      </c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8" t="str">
        <f t="shared" si="15"/>
        <v>P</v>
      </c>
      <c r="R75" s="16"/>
      <c r="S75" s="16"/>
    </row>
    <row r="76" spans="1:19" x14ac:dyDescent="0.3">
      <c r="A76" s="7" t="str">
        <f t="shared" si="16"/>
        <v>QLTTTN_37</v>
      </c>
      <c r="B76" s="56"/>
      <c r="C76" s="16" t="s">
        <v>81</v>
      </c>
      <c r="D76" s="40" t="s">
        <v>110</v>
      </c>
      <c r="E76" s="46" t="s">
        <v>125</v>
      </c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8" t="str">
        <f t="shared" si="15"/>
        <v>P</v>
      </c>
      <c r="R76" s="16"/>
      <c r="S76" s="16"/>
    </row>
    <row r="77" spans="1:19" x14ac:dyDescent="0.3">
      <c r="A77" s="7" t="str">
        <f t="shared" si="16"/>
        <v>QLTTTN_38</v>
      </c>
      <c r="B77" s="56"/>
      <c r="C77" s="16" t="s">
        <v>82</v>
      </c>
      <c r="D77" s="40" t="s">
        <v>110</v>
      </c>
      <c r="E77" s="46" t="s">
        <v>125</v>
      </c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8" t="str">
        <f t="shared" si="15"/>
        <v>P</v>
      </c>
      <c r="R77" s="16"/>
      <c r="S77" s="16"/>
    </row>
    <row r="78" spans="1:19" x14ac:dyDescent="0.3">
      <c r="A78" s="7" t="str">
        <f t="shared" si="16"/>
        <v>QLTTTN_39</v>
      </c>
      <c r="B78" s="56"/>
      <c r="C78" s="16" t="s">
        <v>83</v>
      </c>
      <c r="D78" s="40" t="s">
        <v>110</v>
      </c>
      <c r="E78" s="46" t="s">
        <v>125</v>
      </c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8" t="str">
        <f t="shared" si="15"/>
        <v>P</v>
      </c>
      <c r="R78" s="16"/>
      <c r="S78" s="16"/>
    </row>
    <row r="79" spans="1:19" x14ac:dyDescent="0.3">
      <c r="A79" s="7" t="str">
        <f t="shared" si="16"/>
        <v>QLTTTN_40</v>
      </c>
      <c r="B79" s="56"/>
      <c r="C79" s="16" t="s">
        <v>84</v>
      </c>
      <c r="D79" s="40" t="s">
        <v>113</v>
      </c>
      <c r="E79" s="46" t="s">
        <v>125</v>
      </c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8" t="str">
        <f t="shared" si="15"/>
        <v>P</v>
      </c>
      <c r="R79" s="16"/>
      <c r="S79" s="16"/>
    </row>
    <row r="80" spans="1:19" x14ac:dyDescent="0.3">
      <c r="A80" s="7" t="str">
        <f t="shared" si="16"/>
        <v>QLTTTN_41</v>
      </c>
      <c r="B80" s="56"/>
      <c r="C80" s="16" t="s">
        <v>85</v>
      </c>
      <c r="D80" s="40" t="s">
        <v>110</v>
      </c>
      <c r="E80" s="46" t="s">
        <v>125</v>
      </c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8" t="str">
        <f t="shared" si="15"/>
        <v>P</v>
      </c>
      <c r="R80" s="16"/>
      <c r="S80" s="16"/>
    </row>
    <row r="81" spans="1:19" x14ac:dyDescent="0.3">
      <c r="A81" s="7" t="str">
        <f t="shared" si="16"/>
        <v>QLTTTN_42</v>
      </c>
      <c r="B81" s="56"/>
      <c r="C81" s="16" t="s">
        <v>86</v>
      </c>
      <c r="D81" s="40" t="s">
        <v>110</v>
      </c>
      <c r="E81" s="46" t="s">
        <v>125</v>
      </c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8" t="str">
        <f t="shared" si="15"/>
        <v>P</v>
      </c>
      <c r="R81" s="16"/>
      <c r="S81" s="16"/>
    </row>
    <row r="82" spans="1:19" x14ac:dyDescent="0.3">
      <c r="A82" s="7" t="str">
        <f t="shared" si="16"/>
        <v>QLTTTN_43</v>
      </c>
      <c r="B82" s="56"/>
      <c r="C82" s="16" t="s">
        <v>87</v>
      </c>
      <c r="D82" s="16" t="s">
        <v>114</v>
      </c>
      <c r="E82" s="46" t="s">
        <v>125</v>
      </c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8" t="str">
        <f t="shared" si="15"/>
        <v>P</v>
      </c>
      <c r="R82" s="16"/>
      <c r="S82" s="16"/>
    </row>
    <row r="83" spans="1:19" x14ac:dyDescent="0.3">
      <c r="A83" s="7" t="str">
        <f t="shared" si="16"/>
        <v>QLTTTN_44</v>
      </c>
      <c r="B83" s="56"/>
      <c r="C83" s="16" t="s">
        <v>88</v>
      </c>
      <c r="D83" s="40" t="s">
        <v>116</v>
      </c>
      <c r="E83" s="46" t="s">
        <v>125</v>
      </c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8" t="str">
        <f t="shared" si="15"/>
        <v>P</v>
      </c>
      <c r="R83" s="16"/>
      <c r="S83" s="16"/>
    </row>
    <row r="84" spans="1:19" x14ac:dyDescent="0.3">
      <c r="A84" s="7" t="str">
        <f t="shared" si="16"/>
        <v>QLTTTN_45</v>
      </c>
      <c r="B84" s="56"/>
      <c r="C84" s="16" t="s">
        <v>89</v>
      </c>
      <c r="D84" s="40" t="s">
        <v>119</v>
      </c>
      <c r="E84" s="46" t="s">
        <v>125</v>
      </c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8" t="str">
        <f t="shared" si="15"/>
        <v>P</v>
      </c>
      <c r="R84" s="16"/>
      <c r="S84" s="16"/>
    </row>
    <row r="85" spans="1:19" x14ac:dyDescent="0.3">
      <c r="A85" s="7" t="str">
        <f t="shared" si="16"/>
        <v>QLTTTN_46</v>
      </c>
      <c r="B85" s="56"/>
      <c r="C85" s="16" t="s">
        <v>90</v>
      </c>
      <c r="D85" s="40" t="s">
        <v>118</v>
      </c>
      <c r="E85" s="46" t="s">
        <v>125</v>
      </c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8" t="str">
        <f t="shared" si="15"/>
        <v>P</v>
      </c>
      <c r="R85" s="16"/>
      <c r="S85" s="16"/>
    </row>
    <row r="86" spans="1:19" x14ac:dyDescent="0.3">
      <c r="A86" s="7" t="str">
        <f t="shared" si="16"/>
        <v>QLTTTN_47</v>
      </c>
      <c r="B86" s="56"/>
      <c r="C86" s="16" t="s">
        <v>91</v>
      </c>
      <c r="D86" s="40" t="s">
        <v>120</v>
      </c>
      <c r="E86" s="46" t="s">
        <v>125</v>
      </c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8" t="str">
        <f t="shared" si="15"/>
        <v>P</v>
      </c>
      <c r="R86" s="16"/>
      <c r="S86" s="16"/>
    </row>
    <row r="87" spans="1:19" x14ac:dyDescent="0.3">
      <c r="A87" s="7" t="str">
        <f t="shared" si="16"/>
        <v>QLTTTN_48</v>
      </c>
      <c r="B87" s="56"/>
      <c r="C87" s="16" t="s">
        <v>92</v>
      </c>
      <c r="D87" s="40" t="s">
        <v>113</v>
      </c>
      <c r="E87" s="46" t="s">
        <v>125</v>
      </c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8" t="str">
        <f t="shared" si="15"/>
        <v>P</v>
      </c>
      <c r="R87" s="16"/>
      <c r="S87" s="16"/>
    </row>
    <row r="88" spans="1:19" x14ac:dyDescent="0.3">
      <c r="A88" s="7" t="str">
        <f t="shared" si="16"/>
        <v>QLTTTN_49</v>
      </c>
      <c r="B88" s="56"/>
      <c r="C88" s="16" t="s">
        <v>93</v>
      </c>
      <c r="D88" s="40" t="s">
        <v>117</v>
      </c>
      <c r="E88" s="46" t="s">
        <v>125</v>
      </c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8" t="str">
        <f t="shared" si="15"/>
        <v>P</v>
      </c>
      <c r="R88" s="16"/>
      <c r="S88" s="16"/>
    </row>
    <row r="89" spans="1:19" x14ac:dyDescent="0.3">
      <c r="A89" s="7" t="str">
        <f t="shared" si="16"/>
        <v>QLTTTN_50</v>
      </c>
      <c r="B89" s="56"/>
      <c r="C89" s="16" t="s">
        <v>94</v>
      </c>
      <c r="D89" s="40" t="s">
        <v>117</v>
      </c>
      <c r="E89" s="46" t="s">
        <v>125</v>
      </c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8" t="str">
        <f t="shared" si="15"/>
        <v>P</v>
      </c>
      <c r="R89" s="16"/>
      <c r="S89" s="16"/>
    </row>
    <row r="90" spans="1:19" x14ac:dyDescent="0.3">
      <c r="A90" s="7" t="str">
        <f t="shared" si="16"/>
        <v>QLTTTN_51</v>
      </c>
      <c r="B90" s="56"/>
      <c r="C90" s="16" t="s">
        <v>95</v>
      </c>
      <c r="D90" s="40" t="s">
        <v>110</v>
      </c>
      <c r="E90" s="46" t="s">
        <v>125</v>
      </c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8" t="str">
        <f t="shared" si="15"/>
        <v>P</v>
      </c>
      <c r="R90" s="16"/>
      <c r="S90" s="16"/>
    </row>
    <row r="91" spans="1:19" x14ac:dyDescent="0.3">
      <c r="A91" s="7" t="str">
        <f t="shared" si="16"/>
        <v>QLTTTN_52</v>
      </c>
      <c r="B91" s="56"/>
      <c r="C91" s="16" t="s">
        <v>96</v>
      </c>
      <c r="D91" s="40" t="s">
        <v>113</v>
      </c>
      <c r="E91" s="46" t="s">
        <v>125</v>
      </c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8" t="str">
        <f t="shared" si="15"/>
        <v>P</v>
      </c>
      <c r="R91" s="16"/>
      <c r="S91" s="16"/>
    </row>
    <row r="92" spans="1:19" x14ac:dyDescent="0.3">
      <c r="A92" s="7" t="str">
        <f t="shared" si="16"/>
        <v>QLTTTN_53</v>
      </c>
      <c r="B92" s="56"/>
      <c r="C92" s="16" t="s">
        <v>97</v>
      </c>
      <c r="D92" s="40" t="s">
        <v>113</v>
      </c>
      <c r="E92" s="46" t="s">
        <v>125</v>
      </c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8" t="str">
        <f t="shared" si="15"/>
        <v>P</v>
      </c>
      <c r="R92" s="16"/>
      <c r="S92" s="16"/>
    </row>
    <row r="93" spans="1:19" x14ac:dyDescent="0.3">
      <c r="A93" s="7" t="str">
        <f t="shared" si="16"/>
        <v>QLTTTN_54</v>
      </c>
      <c r="B93" s="56"/>
      <c r="C93" s="16" t="s">
        <v>98</v>
      </c>
      <c r="D93" s="40" t="s">
        <v>110</v>
      </c>
      <c r="E93" s="46" t="s">
        <v>125</v>
      </c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8" t="str">
        <f t="shared" si="15"/>
        <v>P</v>
      </c>
      <c r="R93" s="16"/>
      <c r="S93" s="16"/>
    </row>
    <row r="94" spans="1:19" x14ac:dyDescent="0.3">
      <c r="A94" s="7" t="str">
        <f t="shared" si="16"/>
        <v>QLTTTN_55</v>
      </c>
      <c r="B94" s="56"/>
      <c r="C94" s="16" t="s">
        <v>99</v>
      </c>
      <c r="D94" s="40" t="s">
        <v>115</v>
      </c>
      <c r="E94" s="46" t="s">
        <v>125</v>
      </c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8" t="str">
        <f t="shared" si="15"/>
        <v>P</v>
      </c>
      <c r="R94" s="16"/>
      <c r="S94" s="16"/>
    </row>
    <row r="95" spans="1:19" x14ac:dyDescent="0.3">
      <c r="A95" s="7" t="str">
        <f t="shared" si="16"/>
        <v>QLTTTN_56</v>
      </c>
      <c r="B95" s="56"/>
      <c r="C95" s="16" t="s">
        <v>100</v>
      </c>
      <c r="D95" s="40" t="s">
        <v>113</v>
      </c>
      <c r="E95" s="46" t="s">
        <v>125</v>
      </c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8" t="str">
        <f t="shared" si="15"/>
        <v>P</v>
      </c>
      <c r="R95" s="16"/>
      <c r="S95" s="16"/>
    </row>
    <row r="96" spans="1:19" x14ac:dyDescent="0.3">
      <c r="A96" s="7" t="str">
        <f t="shared" si="16"/>
        <v>QLTTTN_57</v>
      </c>
      <c r="B96" s="56"/>
      <c r="C96" s="16" t="s">
        <v>101</v>
      </c>
      <c r="D96" s="40" t="s">
        <v>110</v>
      </c>
      <c r="E96" s="46" t="s">
        <v>125</v>
      </c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8" t="str">
        <f t="shared" si="15"/>
        <v>P</v>
      </c>
      <c r="R96" s="16"/>
      <c r="S96" s="16"/>
    </row>
    <row r="97" spans="1:19" x14ac:dyDescent="0.3">
      <c r="A97" s="7" t="str">
        <f t="shared" si="16"/>
        <v>QLTTTN_58</v>
      </c>
      <c r="B97" s="56"/>
      <c r="C97" s="16" t="s">
        <v>102</v>
      </c>
      <c r="D97" s="40" t="s">
        <v>115</v>
      </c>
      <c r="E97" s="46" t="s">
        <v>125</v>
      </c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8" t="str">
        <f t="shared" si="15"/>
        <v>P</v>
      </c>
      <c r="R97" s="16"/>
      <c r="S97" s="16"/>
    </row>
    <row r="98" spans="1:19" x14ac:dyDescent="0.3">
      <c r="A98" s="7" t="str">
        <f t="shared" si="16"/>
        <v>QLTTTN_59</v>
      </c>
      <c r="B98" s="56"/>
      <c r="C98" s="16" t="s">
        <v>103</v>
      </c>
      <c r="D98" s="40" t="s">
        <v>111</v>
      </c>
      <c r="E98" s="46" t="s">
        <v>125</v>
      </c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8" t="str">
        <f t="shared" si="15"/>
        <v>P</v>
      </c>
      <c r="R98" s="16"/>
      <c r="S98" s="16"/>
    </row>
    <row r="99" spans="1:19" x14ac:dyDescent="0.3">
      <c r="A99" s="7" t="str">
        <f t="shared" si="16"/>
        <v>QLTTTN_60</v>
      </c>
      <c r="B99" s="56"/>
      <c r="C99" s="16" t="s">
        <v>104</v>
      </c>
      <c r="D99" s="40" t="s">
        <v>112</v>
      </c>
      <c r="E99" s="46" t="s">
        <v>125</v>
      </c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8" t="str">
        <f t="shared" si="15"/>
        <v>P</v>
      </c>
      <c r="R99" s="16"/>
      <c r="S99" s="16"/>
    </row>
    <row r="100" spans="1:19" x14ac:dyDescent="0.3">
      <c r="A100" s="7" t="str">
        <f t="shared" si="16"/>
        <v>QLTTTN_61</v>
      </c>
      <c r="B100" s="56"/>
      <c r="C100" s="16" t="s">
        <v>105</v>
      </c>
      <c r="D100" s="40" t="s">
        <v>110</v>
      </c>
      <c r="E100" s="46" t="s">
        <v>125</v>
      </c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8" t="str">
        <f t="shared" si="15"/>
        <v>P</v>
      </c>
      <c r="R100" s="16"/>
      <c r="S100" s="16"/>
    </row>
    <row r="101" spans="1:19" x14ac:dyDescent="0.3">
      <c r="A101" s="7" t="str">
        <f t="shared" si="16"/>
        <v>QLTTTN_62</v>
      </c>
      <c r="B101" s="56"/>
      <c r="C101" s="16" t="s">
        <v>106</v>
      </c>
      <c r="D101" s="40" t="s">
        <v>110</v>
      </c>
      <c r="E101" s="46" t="s">
        <v>125</v>
      </c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8" t="str">
        <f t="shared" si="15"/>
        <v>P</v>
      </c>
      <c r="R101" s="16"/>
      <c r="S101" s="16"/>
    </row>
    <row r="102" spans="1:19" x14ac:dyDescent="0.3">
      <c r="A102" s="7" t="str">
        <f t="shared" si="16"/>
        <v>QLTTTN_63</v>
      </c>
      <c r="B102" s="56"/>
      <c r="C102" s="16" t="s">
        <v>107</v>
      </c>
      <c r="D102" s="40" t="s">
        <v>113</v>
      </c>
      <c r="E102" s="46" t="s">
        <v>125</v>
      </c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8" t="str">
        <f t="shared" si="15"/>
        <v>P</v>
      </c>
      <c r="R102" s="16"/>
      <c r="S102" s="16"/>
    </row>
    <row r="103" spans="1:19" x14ac:dyDescent="0.3">
      <c r="A103" s="7" t="str">
        <f t="shared" si="16"/>
        <v/>
      </c>
      <c r="B103" s="36" t="s">
        <v>151</v>
      </c>
      <c r="C103" s="37"/>
      <c r="D103" s="3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7"/>
      <c r="S103" s="19"/>
    </row>
    <row r="104" spans="1:19" ht="78" x14ac:dyDescent="0.3">
      <c r="A104" s="7" t="str">
        <f t="shared" si="16"/>
        <v>QLTTTN_64</v>
      </c>
      <c r="B104" s="45" t="s">
        <v>122</v>
      </c>
      <c r="C104" s="9" t="s">
        <v>123</v>
      </c>
      <c r="D104" s="15" t="s">
        <v>124</v>
      </c>
      <c r="E104" s="46" t="s">
        <v>125</v>
      </c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8" t="str">
        <f t="shared" ref="Q104" si="17">IF(OR(IF(G104="",IF(F104="",IF(E104="","",E104),F104),G104)="F",IF(J104="",IF(I104="",IF(H104="","",H104),I104),J104)="F",IF(M104="",IF(L104="",IF(K104="","",K104),L104),M104)="F",IF(P104="",IF(O104="",IF(N104="","",N104),O104),P104)="F")=TRUE,"F",IF(OR(IF(G104="",IF(F104="",IF(E104="","",E104),F104),G104)="PE",IF(J104="",IF(I104="",IF(H104="","",H104),I104),J104)="PE",IF(M104="",IF(L104="",IF(K104="","",K104),L104),M104)="PE",IF(P104="",IF(O104="",IF(N104="","",N104),O104),P104)="PE")=TRUE,"PE",IF(AND(IF(G104="",IF(F104="",IF(E104="","",E104),F104),G104)="",IF(J104="",IF(I104="",IF(H104="","",H104),I104),J104)="",IF(M104="",IF(L104="",IF(K104="","",K104),L104),M104)="",IF(P104="",IF(O104="",IF(N104="","",N104),O104),P104)="")=TRUE,"","P")))</f>
        <v>P</v>
      </c>
      <c r="R104" s="16"/>
      <c r="S104" s="16"/>
    </row>
  </sheetData>
  <mergeCells count="22">
    <mergeCell ref="S10:S11"/>
    <mergeCell ref="C1:D1"/>
    <mergeCell ref="A10:A11"/>
    <mergeCell ref="B10:B11"/>
    <mergeCell ref="C10:C11"/>
    <mergeCell ref="D10:D11"/>
    <mergeCell ref="E10:G10"/>
    <mergeCell ref="H10:J10"/>
    <mergeCell ref="K10:M10"/>
    <mergeCell ref="N10:P10"/>
    <mergeCell ref="Q10:Q11"/>
    <mergeCell ref="R10:R11"/>
    <mergeCell ref="C59:D59"/>
    <mergeCell ref="C64:D64"/>
    <mergeCell ref="C68:D68"/>
    <mergeCell ref="B74:B102"/>
    <mergeCell ref="B12:S12"/>
    <mergeCell ref="B13:S13"/>
    <mergeCell ref="B15:S15"/>
    <mergeCell ref="B39:S39"/>
    <mergeCell ref="B40:S40"/>
    <mergeCell ref="B56:S56"/>
  </mergeCells>
  <conditionalFormatting sqref="E10:Q11">
    <cfRule type="cellIs" dxfId="159" priority="289" stopIfTrue="1" operator="equal">
      <formula>"P"</formula>
    </cfRule>
  </conditionalFormatting>
  <conditionalFormatting sqref="E10:Q11">
    <cfRule type="cellIs" dxfId="158" priority="290" stopIfTrue="1" operator="equal">
      <formula>"F"</formula>
    </cfRule>
  </conditionalFormatting>
  <conditionalFormatting sqref="E10:Q11">
    <cfRule type="cellIs" dxfId="157" priority="291" stopIfTrue="1" operator="equal">
      <formula>"PE"</formula>
    </cfRule>
  </conditionalFormatting>
  <conditionalFormatting sqref="F14:P14">
    <cfRule type="cellIs" dxfId="156" priority="292" stopIfTrue="1" operator="equal">
      <formula>"P"</formula>
    </cfRule>
  </conditionalFormatting>
  <conditionalFormatting sqref="F14:P14">
    <cfRule type="cellIs" dxfId="155" priority="293" stopIfTrue="1" operator="equal">
      <formula>"F"</formula>
    </cfRule>
  </conditionalFormatting>
  <conditionalFormatting sqref="F14:P14">
    <cfRule type="cellIs" dxfId="154" priority="294" stopIfTrue="1" operator="equal">
      <formula>"PE"</formula>
    </cfRule>
  </conditionalFormatting>
  <conditionalFormatting sqref="E14">
    <cfRule type="cellIs" dxfId="153" priority="295" stopIfTrue="1" operator="equal">
      <formula>"P"</formula>
    </cfRule>
  </conditionalFormatting>
  <conditionalFormatting sqref="E14">
    <cfRule type="cellIs" dxfId="152" priority="296" stopIfTrue="1" operator="equal">
      <formula>"F"</formula>
    </cfRule>
  </conditionalFormatting>
  <conditionalFormatting sqref="E14">
    <cfRule type="cellIs" dxfId="151" priority="297" stopIfTrue="1" operator="equal">
      <formula>"PE"</formula>
    </cfRule>
  </conditionalFormatting>
  <conditionalFormatting sqref="F37:P37">
    <cfRule type="cellIs" dxfId="150" priority="283" stopIfTrue="1" operator="equal">
      <formula>"P"</formula>
    </cfRule>
  </conditionalFormatting>
  <conditionalFormatting sqref="F37:P37">
    <cfRule type="cellIs" dxfId="149" priority="284" stopIfTrue="1" operator="equal">
      <formula>"F"</formula>
    </cfRule>
  </conditionalFormatting>
  <conditionalFormatting sqref="F37:P37">
    <cfRule type="cellIs" dxfId="148" priority="285" stopIfTrue="1" operator="equal">
      <formula>"PE"</formula>
    </cfRule>
  </conditionalFormatting>
  <conditionalFormatting sqref="E37">
    <cfRule type="cellIs" dxfId="147" priority="286" stopIfTrue="1" operator="equal">
      <formula>"P"</formula>
    </cfRule>
  </conditionalFormatting>
  <conditionalFormatting sqref="E37">
    <cfRule type="cellIs" dxfId="146" priority="287" stopIfTrue="1" operator="equal">
      <formula>"F"</formula>
    </cfRule>
  </conditionalFormatting>
  <conditionalFormatting sqref="E37">
    <cfRule type="cellIs" dxfId="145" priority="288" stopIfTrue="1" operator="equal">
      <formula>"PE"</formula>
    </cfRule>
  </conditionalFormatting>
  <conditionalFormatting sqref="F41:P41">
    <cfRule type="cellIs" dxfId="144" priority="277" stopIfTrue="1" operator="equal">
      <formula>"P"</formula>
    </cfRule>
  </conditionalFormatting>
  <conditionalFormatting sqref="F41:P41">
    <cfRule type="cellIs" dxfId="143" priority="278" stopIfTrue="1" operator="equal">
      <formula>"F"</formula>
    </cfRule>
  </conditionalFormatting>
  <conditionalFormatting sqref="F41:P41">
    <cfRule type="cellIs" dxfId="142" priority="279" stopIfTrue="1" operator="equal">
      <formula>"PE"</formula>
    </cfRule>
  </conditionalFormatting>
  <conditionalFormatting sqref="E41">
    <cfRule type="cellIs" dxfId="141" priority="280" stopIfTrue="1" operator="equal">
      <formula>"P"</formula>
    </cfRule>
  </conditionalFormatting>
  <conditionalFormatting sqref="E41">
    <cfRule type="cellIs" dxfId="140" priority="281" stopIfTrue="1" operator="equal">
      <formula>"F"</formula>
    </cfRule>
  </conditionalFormatting>
  <conditionalFormatting sqref="E41">
    <cfRule type="cellIs" dxfId="139" priority="282" stopIfTrue="1" operator="equal">
      <formula>"PE"</formula>
    </cfRule>
  </conditionalFormatting>
  <conditionalFormatting sqref="F54:P54">
    <cfRule type="cellIs" dxfId="138" priority="271" stopIfTrue="1" operator="equal">
      <formula>"P"</formula>
    </cfRule>
  </conditionalFormatting>
  <conditionalFormatting sqref="F54:P54">
    <cfRule type="cellIs" dxfId="137" priority="272" stopIfTrue="1" operator="equal">
      <formula>"F"</formula>
    </cfRule>
  </conditionalFormatting>
  <conditionalFormatting sqref="F54:P54">
    <cfRule type="cellIs" dxfId="136" priority="273" stopIfTrue="1" operator="equal">
      <formula>"PE"</formula>
    </cfRule>
  </conditionalFormatting>
  <conditionalFormatting sqref="E54">
    <cfRule type="cellIs" dxfId="135" priority="274" stopIfTrue="1" operator="equal">
      <formula>"P"</formula>
    </cfRule>
  </conditionalFormatting>
  <conditionalFormatting sqref="E54">
    <cfRule type="cellIs" dxfId="134" priority="275" stopIfTrue="1" operator="equal">
      <formula>"F"</formula>
    </cfRule>
  </conditionalFormatting>
  <conditionalFormatting sqref="E54">
    <cfRule type="cellIs" dxfId="133" priority="276" stopIfTrue="1" operator="equal">
      <formula>"PE"</formula>
    </cfRule>
  </conditionalFormatting>
  <conditionalFormatting sqref="F17:P19">
    <cfRule type="cellIs" priority="265" stopIfTrue="1" operator="equal">
      <formula>"P"</formula>
    </cfRule>
    <cfRule type="cellIs" dxfId="132" priority="266" stopIfTrue="1" operator="equal">
      <formula>"F"</formula>
    </cfRule>
    <cfRule type="cellIs" dxfId="131" priority="267" stopIfTrue="1" operator="equal">
      <formula>"PE"</formula>
    </cfRule>
  </conditionalFormatting>
  <conditionalFormatting sqref="F17:P19">
    <cfRule type="cellIs" priority="268" stopIfTrue="1" operator="equal">
      <formula>"P"</formula>
    </cfRule>
    <cfRule type="cellIs" dxfId="130" priority="269" stopIfTrue="1" operator="equal">
      <formula>"F"</formula>
    </cfRule>
    <cfRule type="cellIs" dxfId="129" priority="270" stopIfTrue="1" operator="equal">
      <formula>"PE"</formula>
    </cfRule>
  </conditionalFormatting>
  <conditionalFormatting sqref="E17:E19">
    <cfRule type="cellIs" dxfId="128" priority="262" stopIfTrue="1" operator="equal">
      <formula>"P"</formula>
    </cfRule>
  </conditionalFormatting>
  <conditionalFormatting sqref="E17:E19">
    <cfRule type="cellIs" dxfId="127" priority="263" stopIfTrue="1" operator="equal">
      <formula>"F"</formula>
    </cfRule>
  </conditionalFormatting>
  <conditionalFormatting sqref="E17:E19">
    <cfRule type="cellIs" dxfId="126" priority="264" stopIfTrue="1" operator="equal">
      <formula>"PE"</formula>
    </cfRule>
  </conditionalFormatting>
  <conditionalFormatting sqref="F21:P23">
    <cfRule type="cellIs" priority="256" stopIfTrue="1" operator="equal">
      <formula>"P"</formula>
    </cfRule>
    <cfRule type="cellIs" dxfId="125" priority="257" stopIfTrue="1" operator="equal">
      <formula>"F"</formula>
    </cfRule>
    <cfRule type="cellIs" dxfId="124" priority="258" stopIfTrue="1" operator="equal">
      <formula>"PE"</formula>
    </cfRule>
  </conditionalFormatting>
  <conditionalFormatting sqref="F21:P23">
    <cfRule type="cellIs" priority="259" stopIfTrue="1" operator="equal">
      <formula>"P"</formula>
    </cfRule>
    <cfRule type="cellIs" dxfId="123" priority="260" stopIfTrue="1" operator="equal">
      <formula>"F"</formula>
    </cfRule>
    <cfRule type="cellIs" dxfId="122" priority="261" stopIfTrue="1" operator="equal">
      <formula>"PE"</formula>
    </cfRule>
  </conditionalFormatting>
  <conditionalFormatting sqref="E21:E23">
    <cfRule type="cellIs" dxfId="121" priority="253" stopIfTrue="1" operator="equal">
      <formula>"P"</formula>
    </cfRule>
  </conditionalFormatting>
  <conditionalFormatting sqref="E21:E23">
    <cfRule type="cellIs" dxfId="120" priority="254" stopIfTrue="1" operator="equal">
      <formula>"F"</formula>
    </cfRule>
  </conditionalFormatting>
  <conditionalFormatting sqref="E21:E23">
    <cfRule type="cellIs" dxfId="119" priority="255" stopIfTrue="1" operator="equal">
      <formula>"PE"</formula>
    </cfRule>
  </conditionalFormatting>
  <conditionalFormatting sqref="F25:P27">
    <cfRule type="cellIs" priority="247" stopIfTrue="1" operator="equal">
      <formula>"P"</formula>
    </cfRule>
    <cfRule type="cellIs" dxfId="118" priority="248" stopIfTrue="1" operator="equal">
      <formula>"F"</formula>
    </cfRule>
    <cfRule type="cellIs" dxfId="117" priority="249" stopIfTrue="1" operator="equal">
      <formula>"PE"</formula>
    </cfRule>
  </conditionalFormatting>
  <conditionalFormatting sqref="F25:P27">
    <cfRule type="cellIs" priority="250" stopIfTrue="1" operator="equal">
      <formula>"P"</formula>
    </cfRule>
    <cfRule type="cellIs" dxfId="116" priority="251" stopIfTrue="1" operator="equal">
      <formula>"F"</formula>
    </cfRule>
    <cfRule type="cellIs" dxfId="115" priority="252" stopIfTrue="1" operator="equal">
      <formula>"PE"</formula>
    </cfRule>
  </conditionalFormatting>
  <conditionalFormatting sqref="E25:E27">
    <cfRule type="cellIs" dxfId="114" priority="244" stopIfTrue="1" operator="equal">
      <formula>"P"</formula>
    </cfRule>
  </conditionalFormatting>
  <conditionalFormatting sqref="E25:E27">
    <cfRule type="cellIs" dxfId="113" priority="245" stopIfTrue="1" operator="equal">
      <formula>"F"</formula>
    </cfRule>
  </conditionalFormatting>
  <conditionalFormatting sqref="E25:E27">
    <cfRule type="cellIs" dxfId="112" priority="246" stopIfTrue="1" operator="equal">
      <formula>"PE"</formula>
    </cfRule>
  </conditionalFormatting>
  <conditionalFormatting sqref="F29:P32">
    <cfRule type="cellIs" priority="238" stopIfTrue="1" operator="equal">
      <formula>"P"</formula>
    </cfRule>
    <cfRule type="cellIs" dxfId="111" priority="239" stopIfTrue="1" operator="equal">
      <formula>"F"</formula>
    </cfRule>
    <cfRule type="cellIs" dxfId="110" priority="240" stopIfTrue="1" operator="equal">
      <formula>"PE"</formula>
    </cfRule>
  </conditionalFormatting>
  <conditionalFormatting sqref="F29:P32">
    <cfRule type="cellIs" priority="241" stopIfTrue="1" operator="equal">
      <formula>"P"</formula>
    </cfRule>
    <cfRule type="cellIs" dxfId="109" priority="242" stopIfTrue="1" operator="equal">
      <formula>"F"</formula>
    </cfRule>
    <cfRule type="cellIs" dxfId="108" priority="243" stopIfTrue="1" operator="equal">
      <formula>"PE"</formula>
    </cfRule>
  </conditionalFormatting>
  <conditionalFormatting sqref="E29:E32">
    <cfRule type="cellIs" dxfId="107" priority="235" stopIfTrue="1" operator="equal">
      <formula>"P"</formula>
    </cfRule>
  </conditionalFormatting>
  <conditionalFormatting sqref="E29:E32">
    <cfRule type="cellIs" dxfId="106" priority="236" stopIfTrue="1" operator="equal">
      <formula>"F"</formula>
    </cfRule>
  </conditionalFormatting>
  <conditionalFormatting sqref="E29:E32">
    <cfRule type="cellIs" dxfId="105" priority="237" stopIfTrue="1" operator="equal">
      <formula>"PE"</formula>
    </cfRule>
  </conditionalFormatting>
  <conditionalFormatting sqref="F34:P36">
    <cfRule type="cellIs" priority="229" stopIfTrue="1" operator="equal">
      <formula>"P"</formula>
    </cfRule>
    <cfRule type="cellIs" dxfId="104" priority="230" stopIfTrue="1" operator="equal">
      <formula>"F"</formula>
    </cfRule>
    <cfRule type="cellIs" dxfId="103" priority="231" stopIfTrue="1" operator="equal">
      <formula>"PE"</formula>
    </cfRule>
  </conditionalFormatting>
  <conditionalFormatting sqref="F34:P36">
    <cfRule type="cellIs" priority="232" stopIfTrue="1" operator="equal">
      <formula>"P"</formula>
    </cfRule>
    <cfRule type="cellIs" dxfId="102" priority="233" stopIfTrue="1" operator="equal">
      <formula>"F"</formula>
    </cfRule>
    <cfRule type="cellIs" dxfId="101" priority="234" stopIfTrue="1" operator="equal">
      <formula>"PE"</formula>
    </cfRule>
  </conditionalFormatting>
  <conditionalFormatting sqref="E34:E36">
    <cfRule type="cellIs" dxfId="100" priority="226" stopIfTrue="1" operator="equal">
      <formula>"P"</formula>
    </cfRule>
  </conditionalFormatting>
  <conditionalFormatting sqref="E34:E36">
    <cfRule type="cellIs" dxfId="99" priority="227" stopIfTrue="1" operator="equal">
      <formula>"F"</formula>
    </cfRule>
  </conditionalFormatting>
  <conditionalFormatting sqref="E34:E36">
    <cfRule type="cellIs" dxfId="98" priority="228" stopIfTrue="1" operator="equal">
      <formula>"PE"</formula>
    </cfRule>
  </conditionalFormatting>
  <conditionalFormatting sqref="F43:P45">
    <cfRule type="cellIs" priority="220" stopIfTrue="1" operator="equal">
      <formula>"P"</formula>
    </cfRule>
    <cfRule type="cellIs" dxfId="97" priority="221" stopIfTrue="1" operator="equal">
      <formula>"F"</formula>
    </cfRule>
    <cfRule type="cellIs" dxfId="96" priority="222" stopIfTrue="1" operator="equal">
      <formula>"PE"</formula>
    </cfRule>
  </conditionalFormatting>
  <conditionalFormatting sqref="F43:P45">
    <cfRule type="cellIs" priority="223" stopIfTrue="1" operator="equal">
      <formula>"P"</formula>
    </cfRule>
    <cfRule type="cellIs" dxfId="95" priority="224" stopIfTrue="1" operator="equal">
      <formula>"F"</formula>
    </cfRule>
    <cfRule type="cellIs" dxfId="94" priority="225" stopIfTrue="1" operator="equal">
      <formula>"PE"</formula>
    </cfRule>
  </conditionalFormatting>
  <conditionalFormatting sqref="E43:E45">
    <cfRule type="cellIs" dxfId="93" priority="217" stopIfTrue="1" operator="equal">
      <formula>"P"</formula>
    </cfRule>
  </conditionalFormatting>
  <conditionalFormatting sqref="E43:E45">
    <cfRule type="cellIs" dxfId="92" priority="218" stopIfTrue="1" operator="equal">
      <formula>"F"</formula>
    </cfRule>
  </conditionalFormatting>
  <conditionalFormatting sqref="E43:E45">
    <cfRule type="cellIs" dxfId="91" priority="219" stopIfTrue="1" operator="equal">
      <formula>"PE"</formula>
    </cfRule>
  </conditionalFormatting>
  <conditionalFormatting sqref="F47:P49">
    <cfRule type="cellIs" priority="211" stopIfTrue="1" operator="equal">
      <formula>"P"</formula>
    </cfRule>
    <cfRule type="cellIs" dxfId="90" priority="212" stopIfTrue="1" operator="equal">
      <formula>"F"</formula>
    </cfRule>
    <cfRule type="cellIs" dxfId="89" priority="213" stopIfTrue="1" operator="equal">
      <formula>"PE"</formula>
    </cfRule>
  </conditionalFormatting>
  <conditionalFormatting sqref="F47:P49">
    <cfRule type="cellIs" priority="214" stopIfTrue="1" operator="equal">
      <formula>"P"</formula>
    </cfRule>
    <cfRule type="cellIs" dxfId="88" priority="215" stopIfTrue="1" operator="equal">
      <formula>"F"</formula>
    </cfRule>
    <cfRule type="cellIs" dxfId="87" priority="216" stopIfTrue="1" operator="equal">
      <formula>"PE"</formula>
    </cfRule>
  </conditionalFormatting>
  <conditionalFormatting sqref="E47:E49">
    <cfRule type="cellIs" dxfId="86" priority="208" stopIfTrue="1" operator="equal">
      <formula>"P"</formula>
    </cfRule>
  </conditionalFormatting>
  <conditionalFormatting sqref="E47:E49">
    <cfRule type="cellIs" dxfId="85" priority="209" stopIfTrue="1" operator="equal">
      <formula>"F"</formula>
    </cfRule>
  </conditionalFormatting>
  <conditionalFormatting sqref="E47:E49">
    <cfRule type="cellIs" dxfId="84" priority="210" stopIfTrue="1" operator="equal">
      <formula>"PE"</formula>
    </cfRule>
  </conditionalFormatting>
  <conditionalFormatting sqref="F51:P53">
    <cfRule type="cellIs" priority="202" stopIfTrue="1" operator="equal">
      <formula>"P"</formula>
    </cfRule>
    <cfRule type="cellIs" dxfId="83" priority="203" stopIfTrue="1" operator="equal">
      <formula>"F"</formula>
    </cfRule>
    <cfRule type="cellIs" dxfId="82" priority="204" stopIfTrue="1" operator="equal">
      <formula>"PE"</formula>
    </cfRule>
  </conditionalFormatting>
  <conditionalFormatting sqref="F51:P53">
    <cfRule type="cellIs" priority="205" stopIfTrue="1" operator="equal">
      <formula>"P"</formula>
    </cfRule>
    <cfRule type="cellIs" dxfId="81" priority="206" stopIfTrue="1" operator="equal">
      <formula>"F"</formula>
    </cfRule>
    <cfRule type="cellIs" dxfId="80" priority="207" stopIfTrue="1" operator="equal">
      <formula>"PE"</formula>
    </cfRule>
  </conditionalFormatting>
  <conditionalFormatting sqref="E51:E53">
    <cfRule type="cellIs" dxfId="79" priority="199" stopIfTrue="1" operator="equal">
      <formula>"P"</formula>
    </cfRule>
  </conditionalFormatting>
  <conditionalFormatting sqref="E51:E53">
    <cfRule type="cellIs" dxfId="78" priority="200" stopIfTrue="1" operator="equal">
      <formula>"F"</formula>
    </cfRule>
  </conditionalFormatting>
  <conditionalFormatting sqref="E51:E53">
    <cfRule type="cellIs" dxfId="77" priority="201" stopIfTrue="1" operator="equal">
      <formula>"PE"</formula>
    </cfRule>
  </conditionalFormatting>
  <conditionalFormatting sqref="F38:P38">
    <cfRule type="cellIs" priority="103" stopIfTrue="1" operator="equal">
      <formula>"P"</formula>
    </cfRule>
    <cfRule type="cellIs" dxfId="76" priority="104" stopIfTrue="1" operator="equal">
      <formula>"F"</formula>
    </cfRule>
    <cfRule type="cellIs" dxfId="75" priority="105" stopIfTrue="1" operator="equal">
      <formula>"PE"</formula>
    </cfRule>
  </conditionalFormatting>
  <conditionalFormatting sqref="F38:P38">
    <cfRule type="cellIs" priority="106" stopIfTrue="1" operator="equal">
      <formula>"P"</formula>
    </cfRule>
    <cfRule type="cellIs" dxfId="74" priority="107" stopIfTrue="1" operator="equal">
      <formula>"F"</formula>
    </cfRule>
    <cfRule type="cellIs" dxfId="73" priority="108" stopIfTrue="1" operator="equal">
      <formula>"PE"</formula>
    </cfRule>
  </conditionalFormatting>
  <conditionalFormatting sqref="E38">
    <cfRule type="cellIs" dxfId="72" priority="100" stopIfTrue="1" operator="equal">
      <formula>"P"</formula>
    </cfRule>
  </conditionalFormatting>
  <conditionalFormatting sqref="E38">
    <cfRule type="cellIs" dxfId="71" priority="101" stopIfTrue="1" operator="equal">
      <formula>"F"</formula>
    </cfRule>
  </conditionalFormatting>
  <conditionalFormatting sqref="E38">
    <cfRule type="cellIs" dxfId="70" priority="102" stopIfTrue="1" operator="equal">
      <formula>"PE"</formula>
    </cfRule>
  </conditionalFormatting>
  <conditionalFormatting sqref="F55:P55">
    <cfRule type="cellIs" priority="112" stopIfTrue="1" operator="equal">
      <formula>"P"</formula>
    </cfRule>
    <cfRule type="cellIs" dxfId="69" priority="113" stopIfTrue="1" operator="equal">
      <formula>"F"</formula>
    </cfRule>
    <cfRule type="cellIs" dxfId="68" priority="114" stopIfTrue="1" operator="equal">
      <formula>"PE"</formula>
    </cfRule>
  </conditionalFormatting>
  <conditionalFormatting sqref="F55:P55">
    <cfRule type="cellIs" priority="115" stopIfTrue="1" operator="equal">
      <formula>"P"</formula>
    </cfRule>
    <cfRule type="cellIs" dxfId="67" priority="116" stopIfTrue="1" operator="equal">
      <formula>"F"</formula>
    </cfRule>
    <cfRule type="cellIs" dxfId="66" priority="117" stopIfTrue="1" operator="equal">
      <formula>"PE"</formula>
    </cfRule>
  </conditionalFormatting>
  <conditionalFormatting sqref="E55">
    <cfRule type="cellIs" dxfId="65" priority="109" stopIfTrue="1" operator="equal">
      <formula>"P"</formula>
    </cfRule>
  </conditionalFormatting>
  <conditionalFormatting sqref="E55">
    <cfRule type="cellIs" dxfId="64" priority="110" stopIfTrue="1" operator="equal">
      <formula>"F"</formula>
    </cfRule>
  </conditionalFormatting>
  <conditionalFormatting sqref="E55">
    <cfRule type="cellIs" dxfId="63" priority="111" stopIfTrue="1" operator="equal">
      <formula>"PE"</formula>
    </cfRule>
  </conditionalFormatting>
  <conditionalFormatting sqref="F60:P60">
    <cfRule type="cellIs" priority="94" stopIfTrue="1" operator="equal">
      <formula>"P"</formula>
    </cfRule>
    <cfRule type="cellIs" dxfId="62" priority="95" stopIfTrue="1" operator="equal">
      <formula>"F"</formula>
    </cfRule>
    <cfRule type="cellIs" dxfId="61" priority="96" stopIfTrue="1" operator="equal">
      <formula>"PE"</formula>
    </cfRule>
  </conditionalFormatting>
  <conditionalFormatting sqref="F60:P60">
    <cfRule type="cellIs" priority="97" stopIfTrue="1" operator="equal">
      <formula>"P"</formula>
    </cfRule>
    <cfRule type="cellIs" dxfId="60" priority="98" stopIfTrue="1" operator="equal">
      <formula>"F"</formula>
    </cfRule>
    <cfRule type="cellIs" dxfId="59" priority="99" stopIfTrue="1" operator="equal">
      <formula>"PE"</formula>
    </cfRule>
  </conditionalFormatting>
  <conditionalFormatting sqref="E60">
    <cfRule type="cellIs" dxfId="58" priority="91" stopIfTrue="1" operator="equal">
      <formula>"P"</formula>
    </cfRule>
  </conditionalFormatting>
  <conditionalFormatting sqref="E60">
    <cfRule type="cellIs" dxfId="57" priority="92" stopIfTrue="1" operator="equal">
      <formula>"F"</formula>
    </cfRule>
  </conditionalFormatting>
  <conditionalFormatting sqref="E60">
    <cfRule type="cellIs" dxfId="56" priority="93" stopIfTrue="1" operator="equal">
      <formula>"PE"</formula>
    </cfRule>
  </conditionalFormatting>
  <conditionalFormatting sqref="F61:P61">
    <cfRule type="cellIs" priority="85" stopIfTrue="1" operator="equal">
      <formula>"P"</formula>
    </cfRule>
    <cfRule type="cellIs" dxfId="55" priority="86" stopIfTrue="1" operator="equal">
      <formula>"F"</formula>
    </cfRule>
    <cfRule type="cellIs" dxfId="54" priority="87" stopIfTrue="1" operator="equal">
      <formula>"PE"</formula>
    </cfRule>
  </conditionalFormatting>
  <conditionalFormatting sqref="F61:P61">
    <cfRule type="cellIs" priority="88" stopIfTrue="1" operator="equal">
      <formula>"P"</formula>
    </cfRule>
    <cfRule type="cellIs" dxfId="53" priority="89" stopIfTrue="1" operator="equal">
      <formula>"F"</formula>
    </cfRule>
    <cfRule type="cellIs" dxfId="52" priority="90" stopIfTrue="1" operator="equal">
      <formula>"PE"</formula>
    </cfRule>
  </conditionalFormatting>
  <conditionalFormatting sqref="E61">
    <cfRule type="cellIs" dxfId="51" priority="82" stopIfTrue="1" operator="equal">
      <formula>"P"</formula>
    </cfRule>
  </conditionalFormatting>
  <conditionalFormatting sqref="E61">
    <cfRule type="cellIs" dxfId="50" priority="83" stopIfTrue="1" operator="equal">
      <formula>"F"</formula>
    </cfRule>
  </conditionalFormatting>
  <conditionalFormatting sqref="E61">
    <cfRule type="cellIs" dxfId="49" priority="84" stopIfTrue="1" operator="equal">
      <formula>"PE"</formula>
    </cfRule>
  </conditionalFormatting>
  <conditionalFormatting sqref="F65:P65">
    <cfRule type="cellIs" priority="76" stopIfTrue="1" operator="equal">
      <formula>"P"</formula>
    </cfRule>
    <cfRule type="cellIs" dxfId="48" priority="77" stopIfTrue="1" operator="equal">
      <formula>"F"</formula>
    </cfRule>
    <cfRule type="cellIs" dxfId="47" priority="78" stopIfTrue="1" operator="equal">
      <formula>"PE"</formula>
    </cfRule>
  </conditionalFormatting>
  <conditionalFormatting sqref="F65:P65">
    <cfRule type="cellIs" priority="79" stopIfTrue="1" operator="equal">
      <formula>"P"</formula>
    </cfRule>
    <cfRule type="cellIs" dxfId="46" priority="80" stopIfTrue="1" operator="equal">
      <formula>"F"</formula>
    </cfRule>
    <cfRule type="cellIs" dxfId="45" priority="81" stopIfTrue="1" operator="equal">
      <formula>"PE"</formula>
    </cfRule>
  </conditionalFormatting>
  <conditionalFormatting sqref="E65">
    <cfRule type="cellIs" dxfId="44" priority="73" stopIfTrue="1" operator="equal">
      <formula>"P"</formula>
    </cfRule>
  </conditionalFormatting>
  <conditionalFormatting sqref="E65">
    <cfRule type="cellIs" dxfId="43" priority="74" stopIfTrue="1" operator="equal">
      <formula>"F"</formula>
    </cfRule>
  </conditionalFormatting>
  <conditionalFormatting sqref="E65">
    <cfRule type="cellIs" dxfId="42" priority="75" stopIfTrue="1" operator="equal">
      <formula>"PE"</formula>
    </cfRule>
  </conditionalFormatting>
  <conditionalFormatting sqref="F66:P66">
    <cfRule type="cellIs" priority="67" stopIfTrue="1" operator="equal">
      <formula>"P"</formula>
    </cfRule>
    <cfRule type="cellIs" dxfId="41" priority="68" stopIfTrue="1" operator="equal">
      <formula>"F"</formula>
    </cfRule>
    <cfRule type="cellIs" dxfId="40" priority="69" stopIfTrue="1" operator="equal">
      <formula>"PE"</formula>
    </cfRule>
  </conditionalFormatting>
  <conditionalFormatting sqref="F66:P66">
    <cfRule type="cellIs" priority="70" stopIfTrue="1" operator="equal">
      <formula>"P"</formula>
    </cfRule>
    <cfRule type="cellIs" dxfId="39" priority="71" stopIfTrue="1" operator="equal">
      <formula>"F"</formula>
    </cfRule>
    <cfRule type="cellIs" dxfId="38" priority="72" stopIfTrue="1" operator="equal">
      <formula>"PE"</formula>
    </cfRule>
  </conditionalFormatting>
  <conditionalFormatting sqref="E66">
    <cfRule type="cellIs" dxfId="37" priority="64" stopIfTrue="1" operator="equal">
      <formula>"P"</formula>
    </cfRule>
  </conditionalFormatting>
  <conditionalFormatting sqref="E66">
    <cfRule type="cellIs" dxfId="36" priority="65" stopIfTrue="1" operator="equal">
      <formula>"F"</formula>
    </cfRule>
  </conditionalFormatting>
  <conditionalFormatting sqref="E66">
    <cfRule type="cellIs" dxfId="35" priority="66" stopIfTrue="1" operator="equal">
      <formula>"PE"</formula>
    </cfRule>
  </conditionalFormatting>
  <conditionalFormatting sqref="F74:P102">
    <cfRule type="cellIs" priority="58" stopIfTrue="1" operator="equal">
      <formula>"P"</formula>
    </cfRule>
    <cfRule type="cellIs" dxfId="34" priority="59" stopIfTrue="1" operator="equal">
      <formula>"F"</formula>
    </cfRule>
    <cfRule type="cellIs" dxfId="33" priority="60" stopIfTrue="1" operator="equal">
      <formula>"PE"</formula>
    </cfRule>
  </conditionalFormatting>
  <conditionalFormatting sqref="F74:P102">
    <cfRule type="cellIs" priority="61" stopIfTrue="1" operator="equal">
      <formula>"P"</formula>
    </cfRule>
    <cfRule type="cellIs" dxfId="32" priority="62" stopIfTrue="1" operator="equal">
      <formula>"F"</formula>
    </cfRule>
    <cfRule type="cellIs" dxfId="31" priority="63" stopIfTrue="1" operator="equal">
      <formula>"PE"</formula>
    </cfRule>
  </conditionalFormatting>
  <conditionalFormatting sqref="E74:E102">
    <cfRule type="cellIs" dxfId="30" priority="55" stopIfTrue="1" operator="equal">
      <formula>"P"</formula>
    </cfRule>
  </conditionalFormatting>
  <conditionalFormatting sqref="E74:E102">
    <cfRule type="cellIs" dxfId="29" priority="56" stopIfTrue="1" operator="equal">
      <formula>"F"</formula>
    </cfRule>
  </conditionalFormatting>
  <conditionalFormatting sqref="E74:E102">
    <cfRule type="cellIs" dxfId="28" priority="57" stopIfTrue="1" operator="equal">
      <formula>"PE"</formula>
    </cfRule>
  </conditionalFormatting>
  <conditionalFormatting sqref="F104:P104">
    <cfRule type="cellIs" priority="49" stopIfTrue="1" operator="equal">
      <formula>"P"</formula>
    </cfRule>
    <cfRule type="cellIs" dxfId="27" priority="50" stopIfTrue="1" operator="equal">
      <formula>"F"</formula>
    </cfRule>
    <cfRule type="cellIs" dxfId="26" priority="51" stopIfTrue="1" operator="equal">
      <formula>"PE"</formula>
    </cfRule>
  </conditionalFormatting>
  <conditionalFormatting sqref="F104:P104">
    <cfRule type="cellIs" priority="52" stopIfTrue="1" operator="equal">
      <formula>"P"</formula>
    </cfRule>
    <cfRule type="cellIs" dxfId="25" priority="53" stopIfTrue="1" operator="equal">
      <formula>"F"</formula>
    </cfRule>
    <cfRule type="cellIs" dxfId="24" priority="54" stopIfTrue="1" operator="equal">
      <formula>"PE"</formula>
    </cfRule>
  </conditionalFormatting>
  <conditionalFormatting sqref="E104">
    <cfRule type="cellIs" dxfId="23" priority="46" stopIfTrue="1" operator="equal">
      <formula>"P"</formula>
    </cfRule>
  </conditionalFormatting>
  <conditionalFormatting sqref="E104">
    <cfRule type="cellIs" dxfId="22" priority="47" stopIfTrue="1" operator="equal">
      <formula>"F"</formula>
    </cfRule>
  </conditionalFormatting>
  <conditionalFormatting sqref="E104">
    <cfRule type="cellIs" dxfId="21" priority="48" stopIfTrue="1" operator="equal">
      <formula>"PE"</formula>
    </cfRule>
  </conditionalFormatting>
  <conditionalFormatting sqref="F72:P72">
    <cfRule type="cellIs" priority="40" stopIfTrue="1" operator="equal">
      <formula>"P"</formula>
    </cfRule>
    <cfRule type="cellIs" dxfId="20" priority="41" stopIfTrue="1" operator="equal">
      <formula>"F"</formula>
    </cfRule>
    <cfRule type="cellIs" dxfId="19" priority="42" stopIfTrue="1" operator="equal">
      <formula>"PE"</formula>
    </cfRule>
  </conditionalFormatting>
  <conditionalFormatting sqref="F72:P72">
    <cfRule type="cellIs" priority="43" stopIfTrue="1" operator="equal">
      <formula>"P"</formula>
    </cfRule>
    <cfRule type="cellIs" dxfId="18" priority="44" stopIfTrue="1" operator="equal">
      <formula>"F"</formula>
    </cfRule>
    <cfRule type="cellIs" dxfId="17" priority="45" stopIfTrue="1" operator="equal">
      <formula>"PE"</formula>
    </cfRule>
  </conditionalFormatting>
  <conditionalFormatting sqref="E72">
    <cfRule type="cellIs" dxfId="16" priority="37" stopIfTrue="1" operator="equal">
      <formula>"P"</formula>
    </cfRule>
  </conditionalFormatting>
  <conditionalFormatting sqref="E72">
    <cfRule type="cellIs" dxfId="15" priority="38" stopIfTrue="1" operator="equal">
      <formula>"F"</formula>
    </cfRule>
  </conditionalFormatting>
  <conditionalFormatting sqref="E72">
    <cfRule type="cellIs" dxfId="14" priority="39" stopIfTrue="1" operator="equal">
      <formula>"PE"</formula>
    </cfRule>
  </conditionalFormatting>
  <conditionalFormatting sqref="F70:P70">
    <cfRule type="cellIs" priority="31" stopIfTrue="1" operator="equal">
      <formula>"P"</formula>
    </cfRule>
    <cfRule type="cellIs" dxfId="13" priority="32" stopIfTrue="1" operator="equal">
      <formula>"F"</formula>
    </cfRule>
    <cfRule type="cellIs" dxfId="12" priority="33" stopIfTrue="1" operator="equal">
      <formula>"PE"</formula>
    </cfRule>
  </conditionalFormatting>
  <conditionalFormatting sqref="F70:P70">
    <cfRule type="cellIs" priority="34" stopIfTrue="1" operator="equal">
      <formula>"P"</formula>
    </cfRule>
    <cfRule type="cellIs" dxfId="11" priority="35" stopIfTrue="1" operator="equal">
      <formula>"F"</formula>
    </cfRule>
    <cfRule type="cellIs" dxfId="10" priority="36" stopIfTrue="1" operator="equal">
      <formula>"PE"</formula>
    </cfRule>
  </conditionalFormatting>
  <conditionalFormatting sqref="E70">
    <cfRule type="cellIs" dxfId="9" priority="28" stopIfTrue="1" operator="equal">
      <formula>"P"</formula>
    </cfRule>
  </conditionalFormatting>
  <conditionalFormatting sqref="E70">
    <cfRule type="cellIs" dxfId="8" priority="29" stopIfTrue="1" operator="equal">
      <formula>"F"</formula>
    </cfRule>
  </conditionalFormatting>
  <conditionalFormatting sqref="E70">
    <cfRule type="cellIs" dxfId="7" priority="30" stopIfTrue="1" operator="equal">
      <formula>"PE"</formula>
    </cfRule>
  </conditionalFormatting>
  <conditionalFormatting sqref="F69:P69">
    <cfRule type="cellIs" priority="22" stopIfTrue="1" operator="equal">
      <formula>"P"</formula>
    </cfRule>
    <cfRule type="cellIs" dxfId="6" priority="23" stopIfTrue="1" operator="equal">
      <formula>"F"</formula>
    </cfRule>
    <cfRule type="cellIs" dxfId="5" priority="24" stopIfTrue="1" operator="equal">
      <formula>"PE"</formula>
    </cfRule>
  </conditionalFormatting>
  <conditionalFormatting sqref="F69:P69">
    <cfRule type="cellIs" priority="25" stopIfTrue="1" operator="equal">
      <formula>"P"</formula>
    </cfRule>
    <cfRule type="cellIs" dxfId="4" priority="26" stopIfTrue="1" operator="equal">
      <formula>"F"</formula>
    </cfRule>
    <cfRule type="cellIs" dxfId="3" priority="27" stopIfTrue="1" operator="equal">
      <formula>"PE"</formula>
    </cfRule>
  </conditionalFormatting>
  <conditionalFormatting sqref="E69">
    <cfRule type="cellIs" dxfId="2" priority="19" stopIfTrue="1" operator="equal">
      <formula>"P"</formula>
    </cfRule>
  </conditionalFormatting>
  <conditionalFormatting sqref="E69">
    <cfRule type="cellIs" dxfId="1" priority="20" stopIfTrue="1" operator="equal">
      <formula>"F"</formula>
    </cfRule>
  </conditionalFormatting>
  <conditionalFormatting sqref="E69">
    <cfRule type="cellIs" dxfId="0" priority="21" stopIfTrue="1" operator="equal">
      <formula>"PE"</formula>
    </cfRule>
  </conditionalFormatting>
  <dataValidations count="2">
    <dataValidation type="list" allowBlank="1" showInputMessage="1" showErrorMessage="1" sqref="F17:P19 F21:P23 F25:P27 F38:P38 F34:P36 F43:P45 F47:P49 F51:P53 F55:P55 F29:P32 F60:P61 F65:P66 F74:P102 F104:P104 F72:P72 F69:P70" xr:uid="{3A88366D-BCFD-4B7F-8632-B0B2F113A584}">
      <formula1>"P,F,PE"</formula1>
    </dataValidation>
    <dataValidation type="list" allowBlank="1" showErrorMessage="1" sqref="E10:E11 E29:E32 E34:E38 E41 E51:E55 E17:E19 E21:E23 E25:E27 E43:E45 E47:E49 E14 E60:E61 E65:E66 E74:E102 E104 E72 E69:E70" xr:uid="{455597D8-9E8C-4712-842A-8F8ABDD2EBCE}">
      <formula1>"P,F,PE"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Phân quyền 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God</dc:creator>
  <cp:lastModifiedBy>Nguyen Duc Tien</cp:lastModifiedBy>
  <dcterms:created xsi:type="dcterms:W3CDTF">2015-06-05T18:17:20Z</dcterms:created>
  <dcterms:modified xsi:type="dcterms:W3CDTF">2025-01-07T06:53:14Z</dcterms:modified>
</cp:coreProperties>
</file>