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Nguyen Duc Tien\Desktop\API\"/>
    </mc:Choice>
  </mc:AlternateContent>
  <xr:revisionPtr revIDLastSave="0" documentId="13_ncr:1_{F34FC89F-5AA4-4249-B0EC-66C3D83330BF}" xr6:coauthVersionLast="47" xr6:coauthVersionMax="47" xr10:uidLastSave="{00000000-0000-0000-0000-000000000000}"/>
  <bookViews>
    <workbookView xWindow="-110" yWindow="-110" windowWidth="19420" windowHeight="10300" activeTab="4" xr2:uid="{00000000-000D-0000-FFFF-FFFF00000000}"/>
  </bookViews>
  <sheets>
    <sheet name="Cover" sheetId="1" r:id="rId1"/>
    <sheet name="Records" sheetId="2" r:id="rId2"/>
    <sheet name="Maker" sheetId="3" r:id="rId3"/>
    <sheet name="TFO" sheetId="5" r:id="rId4"/>
    <sheet name="TFS" sheetId="7" r:id="rId5"/>
    <sheet name="Rule sinh - Danh mục hồ sơ" sheetId="6" r:id="rId6"/>
    <sheet name="Test Report" sheetId="4" r:id="rId7"/>
  </sheets>
  <externalReferences>
    <externalReference r:id="rId8"/>
  </externalReferences>
  <definedNames>
    <definedName name="_xlnm._FilterDatabase" localSheetId="2" hidden="1">Maker!$A$12:$L$376</definedName>
    <definedName name="_xlnm._FilterDatabase" localSheetId="3" hidden="1">TFO!$A$12:$L$432</definedName>
    <definedName name="_xlnm._FilterDatabase" localSheetId="4" hidden="1">TFS!$A$12:$L$400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05" i="3" l="1"/>
  <c r="A304" i="3"/>
  <c r="A303" i="3"/>
  <c r="A302" i="3"/>
  <c r="A301" i="3"/>
  <c r="A300" i="3"/>
  <c r="A299" i="3"/>
  <c r="A298" i="3"/>
  <c r="A297" i="3"/>
  <c r="A296" i="3"/>
  <c r="A295" i="3"/>
  <c r="A294" i="3"/>
  <c r="A293" i="3"/>
  <c r="A292" i="3"/>
  <c r="A291" i="3"/>
  <c r="A290" i="3"/>
  <c r="A361" i="7" l="1"/>
  <c r="A362" i="7"/>
  <c r="A363" i="7"/>
  <c r="A364" i="7"/>
  <c r="A365" i="7"/>
  <c r="A366" i="7"/>
  <c r="A367" i="7"/>
  <c r="A368" i="7"/>
  <c r="A369" i="7"/>
  <c r="A370" i="7"/>
  <c r="A371" i="7"/>
  <c r="A372" i="7"/>
  <c r="A373" i="7"/>
  <c r="A374" i="7"/>
  <c r="A375" i="7"/>
  <c r="A376" i="7"/>
  <c r="A377" i="7"/>
  <c r="A378" i="7"/>
  <c r="A379" i="7"/>
  <c r="A380" i="7"/>
  <c r="A381" i="7"/>
  <c r="A382" i="7"/>
  <c r="A383" i="7"/>
  <c r="A384" i="7"/>
  <c r="A385" i="7"/>
  <c r="A386" i="7"/>
  <c r="A387" i="7"/>
  <c r="A388" i="7"/>
  <c r="A389" i="7"/>
  <c r="A390" i="7"/>
  <c r="A391" i="7"/>
  <c r="A392" i="7"/>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93" i="5"/>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93" i="7" l="1"/>
  <c r="A394" i="7"/>
  <c r="A336" i="5"/>
  <c r="A337" i="5"/>
  <c r="A335" i="7"/>
  <c r="A336" i="7"/>
  <c r="A337" i="7"/>
  <c r="A172" i="7" l="1"/>
  <c r="A174" i="5"/>
  <c r="A312" i="3" l="1"/>
  <c r="A313" i="3"/>
  <c r="A314" i="3"/>
  <c r="A400" i="7" l="1"/>
  <c r="A398" i="5"/>
  <c r="A277" i="7" l="1"/>
  <c r="A276" i="7"/>
  <c r="A275" i="7"/>
  <c r="A274" i="7"/>
  <c r="A273" i="7"/>
  <c r="A272" i="7"/>
  <c r="A271" i="7"/>
  <c r="A270" i="7"/>
  <c r="A269" i="7"/>
  <c r="A268" i="7"/>
  <c r="A279" i="5"/>
  <c r="A278" i="5"/>
  <c r="A277" i="5"/>
  <c r="A276" i="5"/>
  <c r="A275" i="5"/>
  <c r="A274" i="5"/>
  <c r="A273" i="5"/>
  <c r="A272" i="5"/>
  <c r="A271" i="5"/>
  <c r="A270" i="5"/>
  <c r="A287" i="3"/>
  <c r="A286" i="3"/>
  <c r="A285" i="3"/>
  <c r="A284" i="3"/>
  <c r="A283" i="3"/>
  <c r="A282" i="3"/>
  <c r="A281" i="3"/>
  <c r="A280" i="3"/>
  <c r="A279" i="3"/>
  <c r="A278" i="3"/>
  <c r="A27" i="7" l="1"/>
  <c r="A28" i="7"/>
  <c r="A186" i="7"/>
  <c r="A187" i="7"/>
  <c r="A188" i="5"/>
  <c r="A189" i="5"/>
  <c r="A27" i="5"/>
  <c r="A28" i="5"/>
  <c r="A192" i="3"/>
  <c r="A193" i="3"/>
  <c r="A58" i="3"/>
  <c r="A59" i="3"/>
  <c r="A60" i="3"/>
  <c r="A191" i="3" l="1"/>
  <c r="A287" i="7" l="1"/>
  <c r="A287" i="5"/>
  <c r="A288" i="5"/>
  <c r="A44" i="3"/>
  <c r="A45" i="3"/>
  <c r="A46" i="3"/>
  <c r="A47" i="3"/>
  <c r="A48" i="3"/>
  <c r="A49" i="3"/>
  <c r="A311" i="3"/>
  <c r="A315" i="3"/>
  <c r="A316" i="3"/>
  <c r="A72" i="3"/>
  <c r="A306" i="3"/>
  <c r="A307" i="3"/>
  <c r="A308" i="3"/>
  <c r="A309" i="3"/>
  <c r="A310" i="3"/>
  <c r="A317" i="3"/>
  <c r="A31" i="3"/>
  <c r="A32" i="3"/>
  <c r="A33" i="3"/>
  <c r="A34" i="3"/>
  <c r="A283" i="7" l="1"/>
  <c r="A284" i="7"/>
  <c r="A357" i="7"/>
  <c r="A357" i="5"/>
  <c r="A286" i="5"/>
  <c r="A284" i="5"/>
  <c r="A360" i="7" l="1"/>
  <c r="A395" i="7"/>
  <c r="A396" i="7"/>
  <c r="A397" i="7"/>
  <c r="A398" i="7"/>
  <c r="A399" i="7"/>
  <c r="A359" i="7"/>
  <c r="A334" i="7"/>
  <c r="A338" i="7"/>
  <c r="A339" i="7"/>
  <c r="A340" i="7"/>
  <c r="A341" i="7"/>
  <c r="A342" i="7"/>
  <c r="A343" i="7"/>
  <c r="A344" i="7"/>
  <c r="A345" i="7"/>
  <c r="A346" i="7"/>
  <c r="A347" i="7"/>
  <c r="A348" i="7"/>
  <c r="A349" i="7"/>
  <c r="A350" i="7"/>
  <c r="A351" i="7"/>
  <c r="A352" i="7"/>
  <c r="A353" i="7"/>
  <c r="A354" i="7"/>
  <c r="A355" i="7"/>
  <c r="A356" i="7"/>
  <c r="A333" i="7"/>
  <c r="A330" i="7"/>
  <c r="A331" i="7"/>
  <c r="A329" i="7"/>
  <c r="A318" i="7"/>
  <c r="A319" i="7"/>
  <c r="A320" i="7"/>
  <c r="A321" i="7"/>
  <c r="A322" i="7"/>
  <c r="A323" i="7"/>
  <c r="A324" i="7"/>
  <c r="A325" i="7"/>
  <c r="A326" i="7"/>
  <c r="A317" i="7"/>
  <c r="A300" i="7"/>
  <c r="A301" i="7"/>
  <c r="A302" i="7"/>
  <c r="A303" i="7"/>
  <c r="A304" i="7"/>
  <c r="A305" i="7"/>
  <c r="A306" i="7"/>
  <c r="A307" i="7"/>
  <c r="A308" i="7"/>
  <c r="A309" i="7"/>
  <c r="A310" i="7"/>
  <c r="A311" i="7"/>
  <c r="A312" i="7"/>
  <c r="A313" i="7"/>
  <c r="A314" i="7"/>
  <c r="A315" i="7"/>
  <c r="A299" i="7"/>
  <c r="A280" i="7"/>
  <c r="A281" i="7"/>
  <c r="A282" i="7"/>
  <c r="A285" i="7"/>
  <c r="A286" i="7"/>
  <c r="A288" i="7"/>
  <c r="A289" i="7"/>
  <c r="A290" i="7"/>
  <c r="A291" i="7"/>
  <c r="A292" i="7"/>
  <c r="A293" i="7"/>
  <c r="A294" i="7"/>
  <c r="A295" i="7"/>
  <c r="A296" i="7"/>
  <c r="A297" i="7"/>
  <c r="A279" i="7"/>
  <c r="A249" i="7"/>
  <c r="A250" i="7"/>
  <c r="A251" i="7"/>
  <c r="A252" i="7"/>
  <c r="A253" i="7"/>
  <c r="A254" i="7"/>
  <c r="A255" i="7"/>
  <c r="A256" i="7"/>
  <c r="A257" i="7"/>
  <c r="A258" i="7"/>
  <c r="A259" i="7"/>
  <c r="A260" i="7"/>
  <c r="A261" i="7"/>
  <c r="A262" i="7"/>
  <c r="A263" i="7"/>
  <c r="A264" i="7"/>
  <c r="A265" i="7"/>
  <c r="A266" i="7"/>
  <c r="A248" i="7"/>
  <c r="A246" i="7"/>
  <c r="A222" i="7"/>
  <c r="A223" i="7"/>
  <c r="A224" i="7"/>
  <c r="A225" i="7"/>
  <c r="A226" i="7"/>
  <c r="A227" i="7"/>
  <c r="A228" i="7"/>
  <c r="A229" i="7"/>
  <c r="A230" i="7"/>
  <c r="A231" i="7"/>
  <c r="A232" i="7"/>
  <c r="A233" i="7"/>
  <c r="A234" i="7"/>
  <c r="A235" i="7"/>
  <c r="A236" i="7"/>
  <c r="A237" i="7"/>
  <c r="A238" i="7"/>
  <c r="A239" i="7"/>
  <c r="A240" i="7"/>
  <c r="A241" i="7"/>
  <c r="A242" i="7"/>
  <c r="A243" i="7"/>
  <c r="A244" i="7"/>
  <c r="A245" i="7"/>
  <c r="A221" i="7"/>
  <c r="A185"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184" i="7"/>
  <c r="A175" i="7"/>
  <c r="A176" i="7"/>
  <c r="A177" i="7"/>
  <c r="A178" i="7"/>
  <c r="A179" i="7"/>
  <c r="A180" i="7"/>
  <c r="A181" i="7"/>
  <c r="A182" i="7"/>
  <c r="A174" i="7"/>
  <c r="A157" i="7"/>
  <c r="A158" i="7"/>
  <c r="A159" i="7"/>
  <c r="A160" i="7"/>
  <c r="A161" i="7"/>
  <c r="A162" i="7"/>
  <c r="A163" i="7"/>
  <c r="A164" i="7"/>
  <c r="A165" i="7"/>
  <c r="A166" i="7"/>
  <c r="A167" i="7"/>
  <c r="A168" i="7"/>
  <c r="A169" i="7"/>
  <c r="A170" i="7"/>
  <c r="A171" i="7"/>
  <c r="A156" i="7"/>
  <c r="A143" i="7"/>
  <c r="A144" i="7"/>
  <c r="A145" i="7"/>
  <c r="A146" i="7"/>
  <c r="A147" i="7"/>
  <c r="A148" i="7"/>
  <c r="A149" i="7"/>
  <c r="A150" i="7"/>
  <c r="A151" i="7"/>
  <c r="A152" i="7"/>
  <c r="A153" i="7"/>
  <c r="A154" i="7"/>
  <c r="A142" i="7"/>
  <c r="A138" i="7"/>
  <c r="A139" i="7"/>
  <c r="A140" i="7"/>
  <c r="A137" i="7"/>
  <c r="A129" i="7"/>
  <c r="A130" i="7"/>
  <c r="A131" i="7"/>
  <c r="A132" i="7"/>
  <c r="A133" i="7"/>
  <c r="A134" i="7"/>
  <c r="A135" i="7"/>
  <c r="A128" i="7"/>
  <c r="A123" i="7"/>
  <c r="A124" i="7"/>
  <c r="A125" i="7"/>
  <c r="A126" i="7"/>
  <c r="A122" i="7"/>
  <c r="A119" i="3" l="1"/>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18" i="3"/>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74" i="5"/>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74" i="7"/>
  <c r="A220" i="5"/>
  <c r="A221" i="5"/>
  <c r="A227" i="3"/>
  <c r="A228" i="3"/>
  <c r="A283" i="5"/>
  <c r="A127" i="5"/>
  <c r="A128" i="5"/>
  <c r="A101" i="3"/>
  <c r="A102" i="3"/>
  <c r="A103" i="3"/>
  <c r="J19" i="6" l="1"/>
  <c r="I19" i="6"/>
  <c r="A120" i="7"/>
  <c r="A119" i="7"/>
  <c r="A118" i="7"/>
  <c r="A117" i="7"/>
  <c r="A116" i="7"/>
  <c r="A115" i="7"/>
  <c r="A114" i="7"/>
  <c r="A113" i="7"/>
  <c r="A112"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3" i="7"/>
  <c r="A32" i="7"/>
  <c r="A30" i="7"/>
  <c r="A26" i="7"/>
  <c r="A25" i="7"/>
  <c r="A23" i="7"/>
  <c r="A22" i="7"/>
  <c r="A20" i="7"/>
  <c r="A19" i="7"/>
  <c r="A18" i="7"/>
  <c r="A17" i="7"/>
  <c r="A16" i="7"/>
  <c r="A15" i="7"/>
  <c r="D10" i="7"/>
  <c r="C10" i="7"/>
  <c r="B10" i="7"/>
  <c r="D9" i="7"/>
  <c r="C9" i="7"/>
  <c r="B9" i="7"/>
  <c r="D8" i="7"/>
  <c r="C8" i="7"/>
  <c r="B8" i="7"/>
  <c r="D7" i="7"/>
  <c r="C7" i="7"/>
  <c r="B7" i="7"/>
  <c r="D6" i="7"/>
  <c r="C6" i="7"/>
  <c r="B6" i="7"/>
  <c r="D5" i="7"/>
  <c r="C5" i="7"/>
  <c r="B5" i="7"/>
  <c r="A400" i="5"/>
  <c r="A285" i="5"/>
  <c r="A216" i="5"/>
  <c r="A224" i="5"/>
  <c r="A225" i="5"/>
  <c r="A226" i="5"/>
  <c r="A227" i="5"/>
  <c r="A228" i="5"/>
  <c r="A229" i="5"/>
  <c r="A230" i="5"/>
  <c r="A231" i="5"/>
  <c r="A232" i="5"/>
  <c r="A233" i="5"/>
  <c r="A124" i="5"/>
  <c r="A65" i="5"/>
  <c r="A66" i="5"/>
  <c r="A67" i="5"/>
  <c r="A112"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8" i="5"/>
  <c r="A69" i="5"/>
  <c r="A70" i="5"/>
  <c r="A71" i="5"/>
  <c r="A72" i="5"/>
  <c r="A35" i="5"/>
  <c r="A33" i="5"/>
  <c r="A32" i="5"/>
  <c r="A120" i="5"/>
  <c r="A119" i="5"/>
  <c r="A118" i="5"/>
  <c r="A117" i="5"/>
  <c r="A116" i="5"/>
  <c r="A115" i="5"/>
  <c r="A114" i="5"/>
  <c r="A113" i="5"/>
  <c r="E10" i="7" l="1"/>
  <c r="E17" i="4" s="1"/>
  <c r="E7" i="7"/>
  <c r="C17" i="4" s="1"/>
  <c r="E6" i="7"/>
  <c r="B17" i="4" s="1"/>
  <c r="E5" i="7"/>
  <c r="G17" i="4" s="1"/>
  <c r="E8" i="7"/>
  <c r="F17" i="4" s="1"/>
  <c r="E9" i="7"/>
  <c r="D17" i="4" s="1"/>
  <c r="A217" i="3" l="1"/>
  <c r="A216" i="3"/>
  <c r="A231" i="3" l="1"/>
  <c r="A232" i="3"/>
  <c r="A233" i="3"/>
  <c r="A234" i="3"/>
  <c r="A235" i="3"/>
  <c r="A236" i="3"/>
  <c r="A237" i="3"/>
  <c r="A238" i="3"/>
  <c r="A239" i="3"/>
  <c r="A240" i="3"/>
  <c r="A223" i="3"/>
  <c r="A224" i="3"/>
  <c r="A225" i="3"/>
  <c r="A226" i="3"/>
  <c r="A218" i="3"/>
  <c r="A219" i="3"/>
  <c r="A220" i="3"/>
  <c r="A221" i="3"/>
  <c r="A222" i="3"/>
  <c r="A187" i="3"/>
  <c r="A114" i="3"/>
  <c r="A115" i="3"/>
  <c r="A116" i="3"/>
  <c r="A107" i="3"/>
  <c r="A111" i="3"/>
  <c r="A106" i="3"/>
  <c r="A108" i="3"/>
  <c r="A109" i="3"/>
  <c r="A110" i="3"/>
  <c r="A112" i="3"/>
  <c r="A113" i="3"/>
  <c r="A100" i="3"/>
  <c r="A104" i="3"/>
  <c r="A105" i="3"/>
  <c r="A90" i="3"/>
  <c r="A91" i="3"/>
  <c r="A92" i="3"/>
  <c r="A93" i="3"/>
  <c r="A94" i="3"/>
  <c r="A95" i="3"/>
  <c r="A96" i="3"/>
  <c r="A97" i="3"/>
  <c r="A98" i="3"/>
  <c r="A99" i="3"/>
  <c r="A71" i="3" l="1"/>
  <c r="A69" i="3"/>
  <c r="A27" i="3" l="1"/>
  <c r="A28" i="3"/>
  <c r="A29" i="3"/>
  <c r="A30" i="3"/>
  <c r="A212" i="5" l="1"/>
  <c r="A165" i="5" l="1"/>
  <c r="A166" i="5"/>
  <c r="A167" i="5"/>
  <c r="A168" i="5"/>
  <c r="A169" i="5"/>
  <c r="A170" i="5"/>
  <c r="A171" i="5"/>
  <c r="A172" i="5"/>
  <c r="A240" i="5"/>
  <c r="A241" i="5"/>
  <c r="A242" i="5"/>
  <c r="A243" i="5"/>
  <c r="A244" i="5"/>
  <c r="A245" i="5"/>
  <c r="A246" i="5"/>
  <c r="A247" i="5"/>
  <c r="G14" i="6" l="1"/>
  <c r="J43" i="6" l="1"/>
  <c r="I43" i="6"/>
  <c r="J42" i="6"/>
  <c r="I42" i="6"/>
  <c r="J41" i="6"/>
  <c r="I41" i="6"/>
  <c r="J40" i="6"/>
  <c r="I40" i="6"/>
  <c r="J39" i="6"/>
  <c r="I39" i="6"/>
  <c r="J38" i="6"/>
  <c r="I38" i="6"/>
  <c r="J37" i="6"/>
  <c r="I37" i="6"/>
  <c r="J36" i="6"/>
  <c r="I36" i="6"/>
  <c r="J35" i="6"/>
  <c r="I35" i="6"/>
  <c r="J34" i="6"/>
  <c r="I34" i="6"/>
  <c r="J33" i="6"/>
  <c r="I33" i="6"/>
  <c r="J32" i="6"/>
  <c r="I32" i="6"/>
  <c r="J31" i="6"/>
  <c r="I31" i="6"/>
  <c r="J30" i="6"/>
  <c r="I30" i="6"/>
  <c r="J29" i="6"/>
  <c r="I29" i="6"/>
  <c r="J28" i="6"/>
  <c r="I28" i="6"/>
  <c r="J27" i="6"/>
  <c r="I27" i="6"/>
  <c r="J26" i="6"/>
  <c r="I26" i="6"/>
  <c r="J25" i="6"/>
  <c r="I25" i="6"/>
  <c r="J24" i="6"/>
  <c r="I24" i="6"/>
  <c r="J23" i="6"/>
  <c r="I23" i="6"/>
  <c r="J22" i="6"/>
  <c r="I22" i="6"/>
  <c r="J20" i="6"/>
  <c r="I20" i="6"/>
  <c r="H18" i="6"/>
  <c r="G18" i="6"/>
  <c r="H15" i="6"/>
  <c r="G15" i="6"/>
  <c r="H14" i="6"/>
  <c r="H13" i="6"/>
  <c r="G13" i="6"/>
  <c r="A301" i="5"/>
  <c r="A302" i="5"/>
  <c r="A303" i="5"/>
  <c r="A304" i="5"/>
  <c r="A305" i="5"/>
  <c r="A306" i="5"/>
  <c r="A307" i="5"/>
  <c r="A308" i="5"/>
  <c r="A309" i="5"/>
  <c r="A310" i="5"/>
  <c r="A311" i="5"/>
  <c r="A312" i="5"/>
  <c r="A313" i="5"/>
  <c r="A314" i="5"/>
  <c r="A315" i="5"/>
  <c r="A316" i="5"/>
  <c r="A318" i="5"/>
  <c r="A319" i="5"/>
  <c r="A320" i="5"/>
  <c r="A321" i="5"/>
  <c r="A322" i="5"/>
  <c r="A323" i="5"/>
  <c r="A324" i="5"/>
  <c r="A325" i="5"/>
  <c r="A326" i="5"/>
  <c r="A327" i="5"/>
  <c r="A300" i="5"/>
  <c r="A282" i="5"/>
  <c r="A289" i="5"/>
  <c r="A290" i="5"/>
  <c r="A291" i="5"/>
  <c r="A292" i="5"/>
  <c r="A293" i="5"/>
  <c r="A294" i="5"/>
  <c r="A295" i="5"/>
  <c r="A296" i="5"/>
  <c r="A297" i="5"/>
  <c r="A298" i="5"/>
  <c r="A281" i="5"/>
  <c r="A177" i="5"/>
  <c r="A178" i="5"/>
  <c r="A179" i="5"/>
  <c r="A180" i="5"/>
  <c r="A181" i="5"/>
  <c r="A182" i="5"/>
  <c r="A183" i="5"/>
  <c r="A184" i="5"/>
  <c r="A176" i="5"/>
  <c r="A145" i="5"/>
  <c r="A146" i="5"/>
  <c r="A147" i="5"/>
  <c r="A148" i="5"/>
  <c r="A149" i="5"/>
  <c r="A150" i="5"/>
  <c r="A151" i="5"/>
  <c r="A152" i="5"/>
  <c r="A153" i="5"/>
  <c r="A154" i="5"/>
  <c r="A155" i="5"/>
  <c r="A156" i="5"/>
  <c r="A144" i="5"/>
  <c r="A360" i="5"/>
  <c r="A394" i="5"/>
  <c r="A395" i="5"/>
  <c r="A396" i="5"/>
  <c r="A397" i="5"/>
  <c r="A359" i="5"/>
  <c r="A341" i="5"/>
  <c r="A342" i="5"/>
  <c r="A343" i="5"/>
  <c r="A344" i="5"/>
  <c r="A345" i="5"/>
  <c r="A346" i="5"/>
  <c r="A347" i="5"/>
  <c r="A348" i="5"/>
  <c r="A349" i="5"/>
  <c r="A350" i="5"/>
  <c r="A351" i="5"/>
  <c r="A352" i="5"/>
  <c r="A353" i="5"/>
  <c r="A354" i="5"/>
  <c r="A355" i="5"/>
  <c r="A356" i="5"/>
  <c r="A26" i="5"/>
  <c r="A217" i="5"/>
  <c r="A218" i="5"/>
  <c r="A219" i="5"/>
  <c r="A191" i="5"/>
  <c r="A199" i="5"/>
  <c r="A200" i="5"/>
  <c r="A201" i="5"/>
  <c r="A123" i="5"/>
  <c r="A125" i="5"/>
  <c r="A126" i="5"/>
  <c r="A122" i="5"/>
  <c r="A17" i="5"/>
  <c r="A18" i="5"/>
  <c r="A19" i="5"/>
  <c r="A20" i="5"/>
  <c r="A30" i="5"/>
  <c r="A25" i="5"/>
  <c r="A23" i="5"/>
  <c r="A22" i="5"/>
  <c r="A16" i="5"/>
  <c r="A15" i="5"/>
  <c r="A57" i="3"/>
  <c r="A55" i="3"/>
  <c r="A54" i="3"/>
  <c r="A52" i="3"/>
  <c r="A51" i="3"/>
  <c r="A43" i="3"/>
  <c r="A42" i="3"/>
  <c r="A41" i="3"/>
  <c r="A40" i="3"/>
  <c r="A39" i="3"/>
  <c r="A38" i="3"/>
  <c r="A36" i="3"/>
  <c r="A35" i="3"/>
  <c r="A26" i="3"/>
  <c r="A25" i="3"/>
  <c r="A24" i="3"/>
  <c r="A23" i="3"/>
  <c r="A22" i="3"/>
  <c r="A21" i="3"/>
  <c r="A20" i="3"/>
  <c r="A19" i="3"/>
  <c r="A18" i="3"/>
  <c r="A17" i="3"/>
  <c r="A16" i="3"/>
  <c r="A15" i="3"/>
  <c r="A340" i="5"/>
  <c r="A339" i="5"/>
  <c r="A338" i="5"/>
  <c r="A335" i="5"/>
  <c r="A334" i="5"/>
  <c r="A332" i="5"/>
  <c r="A331" i="5"/>
  <c r="A330" i="5"/>
  <c r="A268" i="5"/>
  <c r="A267" i="5"/>
  <c r="A266" i="5"/>
  <c r="A265" i="5"/>
  <c r="A264" i="5"/>
  <c r="A263" i="5"/>
  <c r="A262" i="5"/>
  <c r="A261" i="5"/>
  <c r="A260" i="5"/>
  <c r="A259" i="5"/>
  <c r="A258" i="5"/>
  <c r="A257" i="5"/>
  <c r="A256" i="5"/>
  <c r="A255" i="5"/>
  <c r="A254" i="5"/>
  <c r="A253" i="5"/>
  <c r="A252" i="5"/>
  <c r="A251" i="5"/>
  <c r="A250" i="5"/>
  <c r="A248" i="5"/>
  <c r="A239" i="5"/>
  <c r="A238" i="5"/>
  <c r="A237" i="5"/>
  <c r="A236" i="5"/>
  <c r="A235" i="5"/>
  <c r="A234" i="5"/>
  <c r="A223" i="5"/>
  <c r="A215" i="5"/>
  <c r="A214" i="5"/>
  <c r="A213" i="5"/>
  <c r="A211" i="5"/>
  <c r="A210" i="5"/>
  <c r="A209" i="5"/>
  <c r="A208" i="5"/>
  <c r="A207" i="5"/>
  <c r="A206" i="5"/>
  <c r="A205" i="5"/>
  <c r="A204" i="5"/>
  <c r="A203" i="5"/>
  <c r="A202" i="5"/>
  <c r="A198" i="5"/>
  <c r="A197" i="5"/>
  <c r="A196" i="5"/>
  <c r="A195" i="5"/>
  <c r="A194" i="5"/>
  <c r="A193" i="5"/>
  <c r="A192" i="5"/>
  <c r="A190" i="5"/>
  <c r="A187" i="5"/>
  <c r="A186" i="5"/>
  <c r="A173" i="5"/>
  <c r="A164" i="5"/>
  <c r="A163" i="5"/>
  <c r="A162" i="5"/>
  <c r="A161" i="5"/>
  <c r="A160" i="5"/>
  <c r="A159" i="5"/>
  <c r="A158" i="5"/>
  <c r="A142" i="5"/>
  <c r="A141" i="5"/>
  <c r="A140" i="5"/>
  <c r="A139" i="5"/>
  <c r="A137" i="5"/>
  <c r="A136" i="5"/>
  <c r="A135" i="5"/>
  <c r="A134" i="5"/>
  <c r="A133" i="5"/>
  <c r="A132" i="5"/>
  <c r="A131" i="5"/>
  <c r="A130" i="5"/>
  <c r="D10" i="5"/>
  <c r="C10" i="5"/>
  <c r="B10" i="5"/>
  <c r="D9" i="5"/>
  <c r="C9" i="5"/>
  <c r="B9" i="5"/>
  <c r="D8" i="5"/>
  <c r="C8" i="5"/>
  <c r="B8" i="5"/>
  <c r="D7" i="5"/>
  <c r="C7" i="5"/>
  <c r="B7" i="5"/>
  <c r="D6" i="5"/>
  <c r="C6" i="5"/>
  <c r="B6" i="5"/>
  <c r="D5" i="5"/>
  <c r="C5" i="5"/>
  <c r="B5" i="5"/>
  <c r="A259" i="3"/>
  <c r="A260" i="3"/>
  <c r="A261" i="3"/>
  <c r="A262" i="3"/>
  <c r="A263" i="3"/>
  <c r="A264" i="3"/>
  <c r="A265" i="3"/>
  <c r="A266" i="3"/>
  <c r="A267" i="3"/>
  <c r="A268" i="3"/>
  <c r="A269" i="3"/>
  <c r="A270" i="3"/>
  <c r="A271" i="3"/>
  <c r="A272" i="3"/>
  <c r="A273" i="3"/>
  <c r="A274" i="3"/>
  <c r="A275" i="3"/>
  <c r="A276" i="3"/>
  <c r="A258" i="3"/>
  <c r="A241" i="3"/>
  <c r="A242" i="3"/>
  <c r="A243" i="3"/>
  <c r="A244" i="3"/>
  <c r="A245" i="3"/>
  <c r="A246" i="3"/>
  <c r="A247" i="3"/>
  <c r="A248" i="3"/>
  <c r="A249" i="3"/>
  <c r="A250" i="3"/>
  <c r="A251" i="3"/>
  <c r="A252" i="3"/>
  <c r="A253" i="3"/>
  <c r="A254" i="3"/>
  <c r="A255" i="3"/>
  <c r="A256" i="3"/>
  <c r="A230" i="3"/>
  <c r="A194" i="3"/>
  <c r="A195" i="3"/>
  <c r="A196" i="3"/>
  <c r="A197" i="3"/>
  <c r="A198" i="3"/>
  <c r="A199" i="3"/>
  <c r="A200" i="3"/>
  <c r="A201" i="3"/>
  <c r="A202" i="3"/>
  <c r="A203" i="3"/>
  <c r="A204" i="3"/>
  <c r="A205" i="3"/>
  <c r="A206" i="3"/>
  <c r="A207" i="3"/>
  <c r="A208" i="3"/>
  <c r="A209" i="3"/>
  <c r="A210" i="3"/>
  <c r="A211" i="3"/>
  <c r="A212" i="3"/>
  <c r="A213" i="3"/>
  <c r="A214" i="3"/>
  <c r="A215" i="3"/>
  <c r="A190" i="3"/>
  <c r="A176" i="3"/>
  <c r="A177" i="3"/>
  <c r="A178" i="3"/>
  <c r="A179" i="3"/>
  <c r="A180" i="3"/>
  <c r="A181" i="3"/>
  <c r="A182" i="3"/>
  <c r="A183" i="3"/>
  <c r="A184" i="3"/>
  <c r="A185" i="3"/>
  <c r="A186" i="3"/>
  <c r="A188" i="3"/>
  <c r="A173" i="3"/>
  <c r="A169" i="3"/>
  <c r="A170" i="3"/>
  <c r="A171" i="3"/>
  <c r="A168" i="3"/>
  <c r="A73" i="3"/>
  <c r="A74" i="3"/>
  <c r="A75" i="3"/>
  <c r="A76" i="3"/>
  <c r="A77" i="3"/>
  <c r="A78" i="3"/>
  <c r="A79" i="3"/>
  <c r="A80" i="3"/>
  <c r="A81" i="3"/>
  <c r="A82" i="3"/>
  <c r="A83" i="3"/>
  <c r="A84" i="3"/>
  <c r="A85" i="3"/>
  <c r="A86" i="3"/>
  <c r="A87" i="3"/>
  <c r="A88" i="3"/>
  <c r="A89" i="3"/>
  <c r="A159" i="3"/>
  <c r="A160" i="3"/>
  <c r="A161" i="3"/>
  <c r="A162" i="3"/>
  <c r="A163" i="3"/>
  <c r="A164" i="3"/>
  <c r="A165" i="3"/>
  <c r="A166" i="3"/>
  <c r="A68" i="3"/>
  <c r="A376" i="3"/>
  <c r="A375" i="3"/>
  <c r="A374" i="3"/>
  <c r="A328" i="3"/>
  <c r="A326" i="3"/>
  <c r="A325" i="3"/>
  <c r="A324" i="3"/>
  <c r="A323" i="3"/>
  <c r="A321" i="3"/>
  <c r="A320" i="3"/>
  <c r="A319" i="3"/>
  <c r="C5" i="6" l="1"/>
  <c r="E9" i="6"/>
  <c r="E10" i="6"/>
  <c r="D5" i="6"/>
  <c r="E8" i="6"/>
  <c r="B7" i="6"/>
  <c r="E7" i="6" s="1"/>
  <c r="B22" i="6"/>
  <c r="C22" i="6"/>
  <c r="B6" i="6"/>
  <c r="E6" i="6" s="1"/>
  <c r="E6" i="5"/>
  <c r="B16" i="4" s="1"/>
  <c r="E10" i="5"/>
  <c r="E16" i="4" s="1"/>
  <c r="E9" i="5"/>
  <c r="D16" i="4" s="1"/>
  <c r="E7" i="5"/>
  <c r="C16" i="4" s="1"/>
  <c r="E5" i="5"/>
  <c r="G16" i="4" s="1"/>
  <c r="E8" i="5"/>
  <c r="F16" i="4" s="1"/>
  <c r="B5" i="6" l="1"/>
  <c r="E5" i="6" s="1"/>
  <c r="A66" i="3" l="1"/>
  <c r="A65" i="3"/>
  <c r="A64" i="3"/>
  <c r="A63" i="3"/>
  <c r="A62" i="3"/>
  <c r="D10" i="3" l="1"/>
  <c r="C10" i="3"/>
  <c r="B10" i="3"/>
  <c r="D9" i="3"/>
  <c r="C9" i="3"/>
  <c r="B9" i="3"/>
  <c r="D8" i="3"/>
  <c r="C8" i="3"/>
  <c r="B8" i="3"/>
  <c r="D7" i="3"/>
  <c r="C7" i="3"/>
  <c r="B7" i="3"/>
  <c r="D6" i="3"/>
  <c r="C6" i="3"/>
  <c r="B6" i="3"/>
  <c r="D5" i="3"/>
  <c r="C5" i="3"/>
  <c r="B5" i="3"/>
  <c r="A16" i="4"/>
  <c r="A15" i="4"/>
  <c r="E5" i="3" l="1"/>
  <c r="G15" i="4" s="1"/>
  <c r="G18" i="4" s="1"/>
  <c r="E6" i="3"/>
  <c r="B15" i="4" s="1"/>
  <c r="B18" i="4" s="1"/>
  <c r="E8" i="3"/>
  <c r="F15" i="4" s="1"/>
  <c r="F18" i="4" s="1"/>
  <c r="E9" i="3"/>
  <c r="D15" i="4" s="1"/>
  <c r="D18" i="4" s="1"/>
  <c r="E7" i="3"/>
  <c r="C15" i="4" s="1"/>
  <c r="C18" i="4" s="1"/>
  <c r="E10" i="3"/>
  <c r="E15" i="4" s="1"/>
  <c r="E18" i="4" s="1"/>
  <c r="G21" i="4" l="1"/>
  <c r="G2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Phan Thanh Lam</author>
  </authors>
  <commentList>
    <comment ref="B9" authorId="0" shapeId="0" xr:uid="{00000000-0006-0000-0100-000001000000}">
      <text>
        <r>
          <rPr>
            <sz val="8"/>
            <color indexed="81"/>
            <rFont val="Tahoma"/>
            <family val="2"/>
          </rPr>
          <t>A: Add
M: Modify
D: Delete</t>
        </r>
      </text>
    </comment>
  </commentList>
</comments>
</file>

<file path=xl/sharedStrings.xml><?xml version="1.0" encoding="utf-8"?>
<sst xmlns="http://schemas.openxmlformats.org/spreadsheetml/2006/main" count="6385" uniqueCount="1292">
  <si>
    <t>Test Report</t>
  </si>
  <si>
    <t>Project Name:</t>
  </si>
  <si>
    <t>Reviewer:</t>
  </si>
  <si>
    <t xml:space="preserve"> </t>
  </si>
  <si>
    <t>Document Code:</t>
  </si>
  <si>
    <t>Position:</t>
  </si>
  <si>
    <t>Originator:</t>
  </si>
  <si>
    <t>Reviewed Date:</t>
  </si>
  <si>
    <t>Approver:</t>
  </si>
  <si>
    <t>Created Date:</t>
  </si>
  <si>
    <t>Version:</t>
  </si>
  <si>
    <t>Approved Date:</t>
  </si>
  <si>
    <t>TABLE OF CONTENT</t>
  </si>
  <si>
    <t>No</t>
  </si>
  <si>
    <t>Items</t>
  </si>
  <si>
    <t>Content</t>
  </si>
  <si>
    <t>Cover</t>
  </si>
  <si>
    <t>Records</t>
  </si>
  <si>
    <t>Record of changes</t>
  </si>
  <si>
    <t>Function</t>
  </si>
  <si>
    <t>List out all test cases of the application</t>
  </si>
  <si>
    <t>Screen Element</t>
  </si>
  <si>
    <t>Screen Element test cases, which are based on the application's SRS</t>
  </si>
  <si>
    <t>Effective Date</t>
  </si>
  <si>
    <t>A, M, D</t>
  </si>
  <si>
    <t xml:space="preserve">Change Description </t>
  </si>
  <si>
    <t>New Version</t>
  </si>
  <si>
    <t>Author</t>
  </si>
  <si>
    <t>SYSTEM TEST REPORT</t>
  </si>
  <si>
    <t>Project</t>
  </si>
  <si>
    <t>BPM</t>
  </si>
  <si>
    <t>Test Manager</t>
  </si>
  <si>
    <t>Lê Trường Giang (GiangLT7)</t>
  </si>
  <si>
    <t>Application</t>
  </si>
  <si>
    <t>Tài Trợ Thương Mại</t>
  </si>
  <si>
    <t>Approved Date</t>
  </si>
  <si>
    <t>Consolidated By</t>
  </si>
  <si>
    <t>LinhPT (OS1)</t>
  </si>
  <si>
    <t>Reviewed By</t>
  </si>
  <si>
    <t>Đinh Thị Mai (MaiDT11)</t>
  </si>
  <si>
    <t>Build Versions</t>
  </si>
  <si>
    <t>Reviewed date</t>
  </si>
  <si>
    <t>Test Environment</t>
  </si>
  <si>
    <t>DEV</t>
  </si>
  <si>
    <t>Last Updated Date</t>
  </si>
  <si>
    <t>Test Execution Summary</t>
  </si>
  <si>
    <t>Reported by</t>
  </si>
  <si>
    <t>Date</t>
  </si>
  <si>
    <t>Test Results</t>
  </si>
  <si>
    <t>Passed</t>
  </si>
  <si>
    <t>Failed</t>
  </si>
  <si>
    <t>Accepted</t>
  </si>
  <si>
    <t>N/A</t>
  </si>
  <si>
    <t>Untested</t>
  </si>
  <si>
    <t>Total</t>
  </si>
  <si>
    <t>Test coverage</t>
  </si>
  <si>
    <t>Test successful coverage</t>
  </si>
  <si>
    <t>Issues</t>
  </si>
  <si>
    <t>1. Block testing issue</t>
  </si>
  <si>
    <t>2. Critical defects</t>
  </si>
  <si>
    <t>Functions</t>
  </si>
  <si>
    <t>Maker</t>
  </si>
  <si>
    <t>Build Version</t>
  </si>
  <si>
    <t>High</t>
  </si>
  <si>
    <t>Medium</t>
  </si>
  <si>
    <t>Low</t>
  </si>
  <si>
    <t>Test case Id</t>
  </si>
  <si>
    <t>Test case Title</t>
  </si>
  <si>
    <t>Pre-conditions</t>
  </si>
  <si>
    <t>Test Steps</t>
  </si>
  <si>
    <t>Test Datas</t>
  </si>
  <si>
    <t>Expected result</t>
  </si>
  <si>
    <t>Priority</t>
  </si>
  <si>
    <t>Automation Status</t>
  </si>
  <si>
    <t>BugID</t>
  </si>
  <si>
    <t>Notes</t>
  </si>
  <si>
    <t>UI</t>
  </si>
  <si>
    <t>Popup Tìm kiếm thông tin KH</t>
  </si>
  <si>
    <t>1. Nhấn Button Tạo
2. Mở ra Popup Tìm kiếm thông tin KH, kiểm tra giao diện chung</t>
  </si>
  <si>
    <t>Kiểm tra gia diện chung Popup Tìm kiếm thông tin KH</t>
  </si>
  <si>
    <t>Kiểm tra gia diện Popup Tìm kiếm thông tin KH
- Tittle</t>
  </si>
  <si>
    <t>1. Nhấn Button Tạo
2. Mở ra Popup Tìm kiếm thông tin KH, kiểm tra Tittle</t>
  </si>
  <si>
    <t>2. Tittle
- "Tìm kiếm thông tin khách hàng"
- Bôi đậm</t>
  </si>
  <si>
    <t>Kiểm tra gia diện Popup Tìm kiếm thông tin KH
- Button X: Đóng</t>
  </si>
  <si>
    <t>1. Nhấn Button Tạo
2. Mở ra Popup Tìm kiếm thông tin KH, nhấn Button "X"</t>
  </si>
  <si>
    <t>2. Đóng popup</t>
  </si>
  <si>
    <t>Kiểm tra gia diện Popup Tìm kiếm thông tin KH
- Text</t>
  </si>
  <si>
    <t>1. Nhấn Button Tạo
2. Mở ra Popup Tìm kiếm thông tin KH, kiểm tra Text</t>
  </si>
  <si>
    <t>Kiểm tra gia diện Popup Tìm kiếm thông tin KH
- Textbox Nhập số CIF</t>
  </si>
  <si>
    <t>1. Nhấn Button Tạo
2. Mở ra Popup Tìm kiếm thông tin KH, kiểm tra Textbox CIF</t>
  </si>
  <si>
    <t>Kiểm tra gia diện Popup Tìm kiếm thông tin KH
- Button "Hủy"</t>
  </si>
  <si>
    <t>1. Nhấn Button Tạo
2. Mở ra Popup Tìm kiếm thông tin KH, nhấn Button "Hủy"</t>
  </si>
  <si>
    <t>2. 
- Hightlight Button "Hủy"
- Đóng popup</t>
  </si>
  <si>
    <t>Kiểm tra gia diện Popup Tìm kiếm thông tin KH
- Button "Tìm kiếm"</t>
  </si>
  <si>
    <t>1. Nhấn Button Tạo
2. Mở ra Popup Tìm kiếm thông tin KH, nhấn Button "Tìm kiếm"</t>
  </si>
  <si>
    <t>2. Textbox CIF:
- Default: Bỏ trống
- Placeholder: Nhập số CIF
- Cho phép Thêm/sửa/xóa trong textbox</t>
  </si>
  <si>
    <t xml:space="preserve">4. Hiển thị kết quả tìm kiếm thông tin KH </t>
  </si>
  <si>
    <t>1. Kiểm tra giao diện chung của Kết quả tìm kiếm</t>
  </si>
  <si>
    <t xml:space="preserve">1. 
- Chỉ cho phép chọn 1 LC để tạo yêu cầu
- Khi đã tích chọn: Highlight + Enable Button "Tạo yêu cầu"
</t>
  </si>
  <si>
    <t>4. Giới hạn số lượng ký tự được nhập vào textbox là 50 ký tự</t>
  </si>
  <si>
    <t>Kiểm tra giao diện Popup Tìm kiếm thông tin KH</t>
  </si>
  <si>
    <t>Bảng Kết quả tìm kiếm thông tin KH</t>
  </si>
  <si>
    <t>1. Disable Button "Tạo yêu cầu"</t>
  </si>
  <si>
    <t>Kiểm tra giao diện Popup Tìm kiếm thông tin KH
- Button "Hủy"</t>
  </si>
  <si>
    <t xml:space="preserve">1. Nhấn Button Hủy
</t>
  </si>
  <si>
    <t>Tìm kiếm thông tin khách hàng KHÔNG thành công_số CIF KHÔNG tồn tại trong hệ thống</t>
  </si>
  <si>
    <t>TH: số CIF KHÔNG tồn tại trong hệ thống</t>
  </si>
  <si>
    <t>6. Hiển thị thông báo: "Không có kết quả"</t>
  </si>
  <si>
    <t>1. Hiển thị kết quả tìm kiếm thông tin KH</t>
  </si>
  <si>
    <t>6. Hiển thị thông tin KH</t>
  </si>
  <si>
    <t>6. Button "Tìm kiếm" bị disable</t>
  </si>
  <si>
    <t>Kết quả tìm kiếm thông tin KH:
- So sánh kết quả tìm kiếm thông tin KH với Database</t>
  </si>
  <si>
    <t xml:space="preserve">1. Nhập số CIF KHÔNG tồn tại trong hệ thống
2. Nhấn Tìm kiếm
</t>
  </si>
  <si>
    <t>1. Vào màn hình Tìm kiếm
2. Click Button "Tạo"</t>
  </si>
  <si>
    <t>2. Button "Tạo yêu cầu" hiển thị enable
- Tạo yêu cầu thành công hiển thị Chi tiết yêu cầu</t>
  </si>
  <si>
    <t>2. 
- Button "Tạo yêu cầu" bị disable</t>
  </si>
  <si>
    <t>Màn hình Chi tiết yêu cầu</t>
  </si>
  <si>
    <t>Kiểm tra giao diện chung của màn hình</t>
  </si>
  <si>
    <t>1. Kiểm tra giao diện chung</t>
  </si>
  <si>
    <t>Kiểm tra hiển thị Đường dẫn</t>
  </si>
  <si>
    <t>1. Kiểm tra đường dẫn</t>
  </si>
  <si>
    <t>Khung Thông tin khách hàng</t>
  </si>
  <si>
    <t>Kiểm tra Thông tin khách hàng</t>
  </si>
  <si>
    <t>1. Kiểm tra giao diện Thông tin khách hàng</t>
  </si>
  <si>
    <t>Kiểm tra giá trị mặc định của cụm Thông tin khách hàng</t>
  </si>
  <si>
    <t>1. Kiểm tra giá trị mặc định của các trường trong cụm Thông tin khách hàng</t>
  </si>
  <si>
    <t xml:space="preserve">Tab Thông tin nhập liệu </t>
  </si>
  <si>
    <t>Thông tin khách hàng</t>
  </si>
  <si>
    <t>Kiểm tra giao diện chung tab Thông tin nhập liệu</t>
  </si>
  <si>
    <t>1. Kiểm tra giao diện chung tab Thông tin nhập liệu</t>
  </si>
  <si>
    <t>Kiểm tra giao diện chung Thông tin KH</t>
  </si>
  <si>
    <t>1. Kiểm tra giao diện chung Thông tin KH</t>
  </si>
  <si>
    <t>1. Hiển thị giống design 
- Title: Thông tin khách hàng
- Button Thu gọn/mở rộng: Thu gọn mở rộng Thông tin khách hàng - Mặc định mở rộng
- Các loại thông tin của KH:
+ CIF khách hàng
+ Chi nhánh
+ Phân khúc
+ Địa chỉ email
+ Tên khách hàng
+ Địa chỉ</t>
  </si>
  <si>
    <t>Kiểm tra disable các trường thông tin:
- CIF khách hàng
- Phân khúc
- Địa chỉ email
- Tên khách hàng
- Địa chỉ</t>
  </si>
  <si>
    <t>1. Kiểm tra disable các trường thông tin</t>
  </si>
  <si>
    <t>1. Disable không sửa được thông tin khách hàng</t>
  </si>
  <si>
    <t>[Chi nhánh] - Kiểm tra giá trị mặc định</t>
  </si>
  <si>
    <t>1. Kiểm tra giá trị mặc định Chi nhánh</t>
  </si>
  <si>
    <t>1. Giá trị đầu tiên trong danh sách các giá trị trả về</t>
  </si>
  <si>
    <t>[Chi nhánh] - Kiểm tra chọn 1 giá trị</t>
  </si>
  <si>
    <t>1. Kiểm tra chọn 1 giá trị Chi nhánh</t>
  </si>
  <si>
    <t>1. Hiển thị giá trị chọn</t>
  </si>
  <si>
    <t>[Chi nhánh] - Kiểm tra chọn nhiều giá trị</t>
  </si>
  <si>
    <t>1. Kiểm tra chọn nhiều giá trị Chi nhánh</t>
  </si>
  <si>
    <t>1. Chỉ cho phép chọn 1 giá trị</t>
  </si>
  <si>
    <t>1. Hiển thị giá trị nhập:
Ngoại tệ VND: 1,234,567,890,123 VND
Ngoại tệ khác: 1,234,567,890,123.00 USD</t>
  </si>
  <si>
    <t>1. Hiển thị giá trị nhập:
Ngoại tệ VND: 12,345,678,901,234 VND
Ngoại tệ khác: 12,345,678,901,234.00 USD</t>
  </si>
  <si>
    <t>1. Chặn không cho nhập &gt; 14 ký tự
2. Hiển thị giá trị nhập:
Ngoại tệ VND: 12,345,678,901,234 VND
Ngoại tệ khác: 12,345,678,901,234.00 USD</t>
  </si>
  <si>
    <t>1. Hiển thị giá trị nhập:
Ngoại tệ VND: 1,234,567,890,123 VND
Ngoại tệ khác: 1,234,567,890,123.40 USD</t>
  </si>
  <si>
    <t>1. Hiển thị giá trị nhập:
Ngoại tệ VND: 123,456,789,012 VND
Ngoại tệ khác: 123,456,789,012.30 USD</t>
  </si>
  <si>
    <t>1. Chặn không cho nhập &gt; 14 ký tự
2. Hiển thị giá trị nhập:
Ngoại tệ VND: 12,345,678,901,234 VND
Ngoại tệ khác: 12,345,678,901,234.56 USD</t>
  </si>
  <si>
    <t>1. Hiển thị giá trị nhập:
Ngoại tệ VND: 123 VND
Ngoại tệ khác: 123.40 USD</t>
  </si>
  <si>
    <t>1. Chặn không cho nhập &gt; 2 ký tự sau dấu chấm
Hệ thống báo lỗi: "Format đơn vị tiền không chính xác”</t>
  </si>
  <si>
    <t>1. Hệ thống báo lỗi: "Format đơn vị tiền không chính xác”</t>
  </si>
  <si>
    <t>1. Hiển thị giá trị nhập:
Ngoại tệ VND: 1,234,567 VND
Ngoại tệ khác: '1,234,567.89 USD</t>
  </si>
  <si>
    <t>1. Chặn không cho nhập "."</t>
  </si>
  <si>
    <t>1. Hiển thị giá trị nhập:
Ngoại tệ VND: 123,456,789 VND
Ngoại tệ khác: '123,456,789.00 USD</t>
  </si>
  <si>
    <t>1.
- Highlight trường sai format(viền đỏ)
- Hiển thị message: "Bạn cần điền đúng format cho các trường thông tin"</t>
  </si>
  <si>
    <t>1. Kiểm tra hiển thị Ngoại tệ</t>
  </si>
  <si>
    <t>Mess: Format sai, vui lòng kiểm tra lại</t>
  </si>
  <si>
    <t>Giữ nguyên Dropdowlist cho lựa chọn</t>
  </si>
  <si>
    <t>1. Cho phép nhập</t>
  </si>
  <si>
    <t>1. Kiểm tra giá trị mặc định</t>
  </si>
  <si>
    <t xml:space="preserve">1.
- Hiển thị số dư của tài khoản </t>
  </si>
  <si>
    <t>Thông tin Email phòng ban liên quan</t>
  </si>
  <si>
    <t>Kiểm tra giao diện chung Thông tin Email phòng ban liên quan</t>
  </si>
  <si>
    <t>1. Kiểm tra giao diện chung Thông tin Email phòng ban liên quan</t>
  </si>
  <si>
    <t xml:space="preserve">1. 
- Hiển thị giống design 
- Button Thu gọn/mở rộng: Thu gọn mở rộng Thông tin khách hàng - Mặc định Thu gọn
</t>
  </si>
  <si>
    <t>[Địa chỉ Email] - Kiểm tra giá trị mặc định</t>
  </si>
  <si>
    <t>1. Kiểm tra Thông tin Email phòng ban liên quan: 
- Địa chỉ Email</t>
  </si>
  <si>
    <t>1.
- Thêm, sửa, xóa, hiển thị Email của các phòng ban liên quan
- Giá trị mặc định: Rỗng</t>
  </si>
  <si>
    <t>Kiểm tra nhập 1 Email phòng ban</t>
  </si>
  <si>
    <t>1. Nhập 1 Email phòng ban
2. Nhấn Enter hoặc space</t>
  </si>
  <si>
    <t xml:space="preserve">2. Hiển thị Email phòng ban đã nhập Format Regext </t>
  </si>
  <si>
    <t>Kiểm tra nhập "Nhiều" Email phòng ban</t>
  </si>
  <si>
    <t>1. Nhập nhiều Email phòng ban
2. Nhấn Enter hoặc space</t>
  </si>
  <si>
    <t xml:space="preserve">Kiểm tra Xóa Email phòng ban đã nhập
- Nhấn "X" </t>
  </si>
  <si>
    <t>1. Nhập nhiều Email phòng ban
2. Nhấn Enter hoặc space
3. Nhấn "X" ở Email đã được hiển thị</t>
  </si>
  <si>
    <t>Xóa thành công Email phòng ban đã chọn X</t>
  </si>
  <si>
    <t>Kiểm tra phân cách Email:
- Nhấn Enter hoặc Space</t>
  </si>
  <si>
    <t>Thực hiện thành công phân cách Email khi nhấn Enter hoặc Space</t>
  </si>
  <si>
    <t>Khung Hồ sơ LC</t>
  </si>
  <si>
    <t>Kiểm tra Khung Hồ sơ LC</t>
  </si>
  <si>
    <t>1. Ở tab Thông tin nhập liệu
2. Kiểm tra Khung Hồ sơ LC</t>
  </si>
  <si>
    <t>Kiểm tra khi click download file về_Nhấn button Download khi hover vào file</t>
  </si>
  <si>
    <t>Tồn tại file đã upload lên MinIO</t>
  </si>
  <si>
    <t>1. Mở màn hình tab Hồ sơ LC
2. Hover vào tên file đính kèm 
3. Tải file về</t>
  </si>
  <si>
    <t xml:space="preserve">2. Tự động tải file xuống máy tính trong thư mục Downloads
3. File được mở thành công
</t>
  </si>
  <si>
    <t>Kiểm tra file khi download về máy</t>
  </si>
  <si>
    <t>1. Mở màn hình tab Hồ sơ LC
2. Click vào tên file đính kèm 
3. Mở file vừa tải về</t>
  </si>
  <si>
    <t xml:space="preserve">3. File được mở thành công </t>
  </si>
  <si>
    <t>Kiểm tra tái sử dụng với hồ sơ cũ - view file</t>
  </si>
  <si>
    <t>Tồn tại hồ sơ cũ trong hệ thống</t>
  </si>
  <si>
    <t>1. Kiểm tra view file đối với các hồ sơ cũ</t>
  </si>
  <si>
    <t>2. Hệ thống chia đôi màn hình cho phép người dùng view file trước trên màn hình</t>
  </si>
  <si>
    <t>1. Mở màn hình khung Hồ sơ LC
2. Hover vào tên file đính kèm 
3. Tải file về</t>
  </si>
  <si>
    <t>1. Mở màn hình khung Hồ sơ LC
2. Click vào tên file đính kèm 
3. Mở file vừa tải về</t>
  </si>
  <si>
    <t>Kiểm tra các Button</t>
  </si>
  <si>
    <t>Kiểm tra button Lịch sử yêu cầu</t>
  </si>
  <si>
    <t>1. Ở tab Thông tin nhập liệu
2. Click button Lịch sử yêu cầu</t>
  </si>
  <si>
    <t xml:space="preserve">2. Hiển thị popup Lịch sử yêu cầu
</t>
  </si>
  <si>
    <t>Kiểm tra button Quay lại</t>
  </si>
  <si>
    <t>1. Ở tab Thông tin nhập liệu
2.  Click button Quay lại</t>
  </si>
  <si>
    <t>2. Disable button Quay lại</t>
  </si>
  <si>
    <t>Kiểm tra button Hủy yêu cầu</t>
  </si>
  <si>
    <t>1. Click vào Tab Danh mục hồ sơ
2.  Click button Quay lại</t>
  </si>
  <si>
    <t>2. Hiển thị popup Hủy yêu cầu</t>
  </si>
  <si>
    <t>[Popup Hủy yêu cầu] - Kiểm tra giao diện chung</t>
  </si>
  <si>
    <t>1. Click vào Tab Danh mục hồ sơ
2. Click button Hủy yêu cầu
3. Kiểm tra popup Hủy yêu cầu</t>
  </si>
  <si>
    <t>[Popup Hủy yêu cầu] - Kiểm tra Click icon Đóng (X)</t>
  </si>
  <si>
    <t>Vào popup Hủy yêu cầu</t>
  </si>
  <si>
    <t>1. Click icon Đóng</t>
  </si>
  <si>
    <t>1. Đóng popup</t>
  </si>
  <si>
    <t>[Popup Hủy yêu cầu] - Kiểm tra click icon Click icon Hủy</t>
  </si>
  <si>
    <t>1. Click button Hủy</t>
  </si>
  <si>
    <t>[Popup Hủy yêu cầu] - Kiểm tra click icon Click icon Đồng ý</t>
  </si>
  <si>
    <t>1. Click button Đồng ý</t>
  </si>
  <si>
    <t>1. Thực hiện hủy yêu cầu
- Redirect về màn hình DS Yêu cầu đang xử lý</t>
  </si>
  <si>
    <t>1. Click vào Tab Danh mục hồ sơ
2.  Click button Lưu yêu cầu</t>
  </si>
  <si>
    <t>2. Hiển thị popup Lưu yêu cầu</t>
  </si>
  <si>
    <t>[Popup Lưu yêu cầu] - Kiểm tra giao diện chung</t>
  </si>
  <si>
    <t>1. Click vào Tab Danh mục hồ sơ
2. Click button Lưu yêu cầu
3. Kiểm tra popup Lưu yêu cầu</t>
  </si>
  <si>
    <t>[Popup Lưu yêu cầu] - Kiểm tra Click icon Đóng (X)</t>
  </si>
  <si>
    <t>Vào popup Lưu yêu cầu</t>
  </si>
  <si>
    <t>[Popup Lưu yêu cầu] - Kiểm tra click icon Click icon Hủy</t>
  </si>
  <si>
    <t>[Popup Lưu yêu cầu] - Kiểm tra click icon Click icon Đồng ý</t>
  </si>
  <si>
    <t>1. Thực hiện lưu nháp yêu cầu
- Redirect về màn hình DS Yêu cầu đang xử lý_Trạng thái của yêu cầu ở trạng thái Lưu nháp</t>
  </si>
  <si>
    <t>Kiểm tra button Tiếp theo</t>
  </si>
  <si>
    <t>1. Ở tab Thông tin nhập liệu
2. Click button Tiếp theo</t>
  </si>
  <si>
    <t>Kiểm tra button Lưu yêu cầu</t>
  </si>
  <si>
    <t>Tab Danh mục hồ sơ</t>
  </si>
  <si>
    <t>Kiểm tra giao diện chung Tab Danh mục hồ sơ</t>
  </si>
  <si>
    <t>1. Click vào tab Danh mục hồ sơ
2. Kiểm tra Tab Danh mục hồ sơ</t>
  </si>
  <si>
    <t>Danh sách hồ sơ</t>
  </si>
  <si>
    <t>1. Click vào tab Danh mục hồ sơ
2. Kiểm tra cột Tên hồ sơ</t>
  </si>
  <si>
    <t>2. Hiển thị danh sách hồ sơ: đánh dấu * cho trường bắt buộc
Hiển thị tên loại hồ sơ cần để upload
Danh sách các loại hồ sơ bao gồm:</t>
  </si>
  <si>
    <t>1. Click vào tab Danh mục hồ sơ
2. Kiểm tra cột Lịch sử trao đổi</t>
  </si>
  <si>
    <t>2. Hiển thị: bỏ trống</t>
  </si>
  <si>
    <t>2. Hiển thị lịch sử trao đổi gần nhất
Nội dung trao đổi trên 1 dòng (dài quá hiển thị …)
Account người trao đổi – Role – Thời gian comment (hh:mm – dd/mm/yyyy)</t>
  </si>
  <si>
    <t>2. Hiển thị tin nhắn cuối + người gửi cuối của cuộc hội thoại</t>
  </si>
  <si>
    <t>1. Click vào tab Danh mục hồ sơ
2. Click icon Lịch sử trao đổi</t>
  </si>
  <si>
    <t>2. Hiển thị popup Lịch sử phản hồi</t>
  </si>
  <si>
    <t>3. Thêm/sửa/xóa trong ô nhập textbox phản hồi</t>
  </si>
  <si>
    <t>3. Cho phép thực hiện Thêm/sửa/xóa dữ liệu trong ô textbox</t>
  </si>
  <si>
    <t>1. Click vào tab Danh mục hồ sơ
2. Click button Lịch sử trao đổi
3. Kiểm tra lịch sử trao đổi</t>
  </si>
  <si>
    <t>3. Lịch sử trao đổi: bỏ trống</t>
  </si>
  <si>
    <t>1. Click vào tab Danh mục hồ sơ
2. Click button Lịch sử trao đổi
3. Kiểm tra hiển thị lịch sử trao đổi</t>
  </si>
  <si>
    <t>3. Lịch sử trao đổi: hiển thị thông tin toàn bộ cuộc hội thoại, mỗi tin nhắn bao gồm các thông tin:
- Thời gian: theo định dạng hh:mm – dd/mm/yyyy
- Tên người gửi + avatar
- Nội dung</t>
  </si>
  <si>
    <t>Kiểm tra Nợ chứng từ</t>
  </si>
  <si>
    <t>1. Click vào tab Danh mục hồ sơ
2. Kiểm tra cột Nợ chứng từ</t>
  </si>
  <si>
    <t>2. Hiển thị dạng chọn Datetime: default bỏ trắng</t>
  </si>
  <si>
    <t>Kiểm tra Nợ chứng từ_ Kiểm tra Datepicker</t>
  </si>
  <si>
    <t>1. Click vào tab Danh mục hồ sơ
2. Click vào Datepicker</t>
  </si>
  <si>
    <t>2. Hiển thị lịch, cho phép chọn ngày nợ chứng từ</t>
  </si>
  <si>
    <t>Kiểm tra Datepicker &gt; Ngày hiện tại</t>
  </si>
  <si>
    <t>1. Nhập Datepicker &gt; Ngày hiện tại</t>
  </si>
  <si>
    <t>1. Hiển thị ngày được chọn</t>
  </si>
  <si>
    <t>Kiểm tra Datepicker = Ngày hiện tại</t>
  </si>
  <si>
    <t>1. Nhập Datepicker = Ngày hiện tại</t>
  </si>
  <si>
    <t>Kiểm tra Datepicker &lt; Ngày hiện tại</t>
  </si>
  <si>
    <t>1. Nhập Datepicker &lt; Ngày hiện tại</t>
  </si>
  <si>
    <t>Kiểm tra hiển thị Tệp hồ sơ:
- Chưa có hồ sơ được upload</t>
  </si>
  <si>
    <t>1. Click vào tab Danh mục hồ sơ
2. Kiểm tra cột Tệp hồ sơ</t>
  </si>
  <si>
    <t>2. Bỏ trống cột Tệp hồ sơ</t>
  </si>
  <si>
    <t>Kiểm tra hiển thị Tệp hồ sơ:
- Đã có 1 hồ sơ</t>
  </si>
  <si>
    <t>2. Hiển thị 1 tệp hồ sơ</t>
  </si>
  <si>
    <t>Kiểm tra hiển thị Tệp hồ sơ:
- Đã có nhiều hồ sơ</t>
  </si>
  <si>
    <t>2. Hiển thị tất cả danh sách hồ sơ</t>
  </si>
  <si>
    <t>Kiểm tra hiển thị Tệp hồ sơ:
- Click chuột phải vào Tệp hồ sơ</t>
  </si>
  <si>
    <t>1. Click vào tab Danh mục hồ sơ
2. Kiểm tra cột Tệp hồ sơ: Click chuột phải vào Tệp hồ sơ</t>
  </si>
  <si>
    <t>2. Hiển thị các action cho phép (13) Design:
+  Xem chi tiết file
+ Xóa file
+ Download file</t>
  </si>
  <si>
    <t>Kiểm tra hiển thị Tệp hồ sơ:
- Action: Xem chi tiết file</t>
  </si>
  <si>
    <t>1. Click vào tab Danh mục hồ sơ
2. Kiểm tra cột Tệp hồ sơ: Click chuột phải vào Tệp hồ sơ
3. Chọn "Xem chi tiết file"</t>
  </si>
  <si>
    <t>3. Hiển thị chi tiết file giống (14) Design</t>
  </si>
  <si>
    <t>Kiểm tra hiển thị Tệp hồ sơ:
- Action: Xóa file</t>
  </si>
  <si>
    <t>1. Click vào tab Danh mục hồ sơ
2. Kiểm tra cột Tệp hồ sơ: Click chuột phải vào Tệp hồ sơ
3. Chọn "Xóa file"</t>
  </si>
  <si>
    <t>3. Hiển thị popup xác nhận Xóa file (15) Design:
+ Xóa: Xóa file
+ Hủy: Quay lại màn hình Danh sách hồ sơ</t>
  </si>
  <si>
    <t>Kiểm tra hiển thị Tệp hồ sơ:
- Action: Download file</t>
  </si>
  <si>
    <t>1. Click vào tab Danh mục hồ sơ
2. Kiểm tra cột Tệp hồ sơ: Click chuột phải vào Tệp hồ sơ
3. Chọn "Download file"</t>
  </si>
  <si>
    <t>3. Cho phép Download file thành công</t>
  </si>
  <si>
    <t>Kiểm tra hiển thị Tệp hồ sơ:
- Tên hồ sơ &gt; 20 ký tự</t>
  </si>
  <si>
    <t>2. Hiển thị danh sách hồ sơ:
- Tên hồ sơ nào &gt; 20 ký tự: thực hiện cắt tên hồ sơ chỉ hiển thị 20 ký tự, hiển thị đuôi …</t>
  </si>
  <si>
    <t>Kiểm tra Icon Upload hồ sơ</t>
  </si>
  <si>
    <t>1. Click vào tab Danh mục hồ sơ
2. Click vào Icon Upload</t>
  </si>
  <si>
    <t>2. Hiển thị form upload file</t>
  </si>
  <si>
    <t>Kiểm tra danh sách các button</t>
  </si>
  <si>
    <t>1. Click vào Tab Danh mục hồ sơ
2.  Kiểm tra danh sách các button</t>
  </si>
  <si>
    <t>2. Quay lại tab Thông tin nhập liệu
- Highlight tab Thông tin nhập liệu</t>
  </si>
  <si>
    <t>1. Click vào Tab Danh mục hồ sơ
2.  Click button Gửi yêu cầu</t>
  </si>
  <si>
    <t>2. Hiển thị popup Gửi yêu cầu</t>
  </si>
  <si>
    <t>[Popup Gửi yêu cầu] - Kiểm tra giao diện chung</t>
  </si>
  <si>
    <t>1. Click vào Tab Danh mục hồ sơ
2. Click button Gửi yêu cầu</t>
  </si>
  <si>
    <t>[Popup Gửi yêu cầu] - Kiểm tra Click icon Đóng (X)</t>
  </si>
  <si>
    <t>Vào popup Gửi yêu cầu</t>
  </si>
  <si>
    <t>[Popup Gửi yêu cầu] - Kiểm tra click icon Click icon Hủy</t>
  </si>
  <si>
    <t>[Popup Gửi yêu cầu] - Kiểm tra click icon Click icon Đồng ý</t>
  </si>
  <si>
    <t>2. Kiểm tra request và trả về kết quả tương ứng</t>
  </si>
  <si>
    <t>Kiểm tra button Gửi yêu cầu</t>
  </si>
  <si>
    <t xml:space="preserve">Kiểm tra tab Danh mục hồ sơ - Hồ sơ tĩnh </t>
  </si>
  <si>
    <t>Truy cập tab Danh mục hồ sơ</t>
  </si>
  <si>
    <t xml:space="preserve">1 Kiểm tra giá trị mặc định trường Đính kèm file </t>
  </si>
  <si>
    <t xml:space="preserve">1.Gía trị mặc định được lấy từ Phát hành LC nháp </t>
  </si>
  <si>
    <t>1. Mở màn hình tab Danh mục hồ sơ - Hồ sơ tĩnh
2. Click button Upload file và chọn file hợp lệ
3. Truy cập vào hệ thống MinIO và kiểm tra</t>
  </si>
  <si>
    <t>1. Mở màn hình tab Danh mục hồ sơ - Hồ sơ tĩnh
2. Click button Upload file và chọn nhiều file hợp lệ
3. Truy cập vào hệ thống MinIO và kiểm tra</t>
  </si>
  <si>
    <t>1. Mở màn hình tab Danh mục hồ sơ - Hồ sơ tĩnh
2. Click button Upload file và chọn file có đuôi .msg hợp lệ
3. Truy cập vào hệ thống MinIO và kiểm tra</t>
  </si>
  <si>
    <t>1. Mở màn hình tab Danh mục hồ sơ - Hồ sơ tĩnh
2. Click button Upload file và chọn file có đuôi .pdf hợp lệ
3. Truy cập vào hệ thống MinIO và kiểm tra</t>
  </si>
  <si>
    <t>1. Mở màn hình tab Danh mục hồ sơ - Hồ sơ tĩnh
2. Click button Upload file và chọn file có đuôi .xlsx, .xls hợp lệ
3. Truy cập vào hệ thống MinIO và kiểm tra</t>
  </si>
  <si>
    <t>1. Mở màn hình tab Danh mục hồ sơ - Hồ sơ tĩnh
2. Click button Upload file và chọn file có đuôi .doc, .docx hợp lệ
3. Truy cập vào hệ thống MinIO và kiểm tra</t>
  </si>
  <si>
    <t>1. Mở màn hình tab Danh mục hồ sơ - Hồ sơ tĩnh
2. Click button Upload file và chọn file có đuôi .png hợp lệ
3. Truy cập vào hệ thống MinIO và kiểm tra</t>
  </si>
  <si>
    <t>1. Mở màn hình tab Danh mục hồ sơ - Hồ sơ tĩnh
2. Click button Upload file và chọn file có size = 5MB
3. Truy cập vào hệ thống MinIO và kiểm tra</t>
  </si>
  <si>
    <t xml:space="preserve">1. Mở màn hình tab Danh mục hồ sơ - Hồ sơ tĩnh
2. Kiểm tra upload file quá 5mb </t>
  </si>
  <si>
    <t>1. Mở màn hình tab Danh mục hồ sơ - Hồ sơ tĩnh
2.Kiểm tra upload file đã đẩy lên minIO trước đó</t>
  </si>
  <si>
    <t>2. Hiển thị message thông báo lỗi upload trùng file</t>
  </si>
  <si>
    <t>1. Mở màn hình tab Danh mục hồ sơ - Hồ sơ tĩnh
2. Hover vào tên file đính kèm 
3. Tải file về</t>
  </si>
  <si>
    <t>1. Mở màn hình tab Danh mục hồ sơ - Hồ sơ tĩnh
2. Click vào tên file đính kèm 
3. Mở file vừa tải về</t>
  </si>
  <si>
    <t xml:space="preserve">1. Mở màn hình tab Danh mục hồ sơ - Hồ sơ tĩnh
2 .Hover vào file
3. Click button view
</t>
  </si>
  <si>
    <t>1. Tồn tại file đã upload lên MinIO
2. Account đã upload file đấy</t>
  </si>
  <si>
    <t>1. Mở màn hình tab Danh mục hồ sơ - Hồ sơ tĩnh
2. Hover vào tên file đính kèm 
3. Xóa file</t>
  </si>
  <si>
    <t xml:space="preserve">2. File sẽ bị xóa khỏi hệ thống, hiển thị toast thông báo file được xóa thành công
3. File được trên MinIO </t>
  </si>
  <si>
    <t>1. Kiểm tra upload file thành công lên hồ sơ cũ</t>
  </si>
  <si>
    <t>1. Upload load thành công file hồ sơ lên MinIO</t>
  </si>
  <si>
    <t xml:space="preserve">1. Kiểm tra xóa file đối với hồ sơ cũ </t>
  </si>
  <si>
    <t>1. Xóa file thành công</t>
  </si>
  <si>
    <t>Kiểm tra Hủy yêu cầu thành công-Tạo nháp</t>
  </si>
  <si>
    <t>3. Hủy yêu cầu thành công
- Redirect sang Khay Yêu cầu đang xử lý
- Trên khay: Không hiển thị yêu cầu vừa Hủy</t>
  </si>
  <si>
    <t>Kiểm tra Hủy yêu cầu thành công-TFO gửi trả</t>
  </si>
  <si>
    <t>1. Maker vào khay Yêu cầu đang xử lý mở ra yêu cầu được TFO gửi trả
2. Maker nhấn Hủy yêu cầu
3. Nhấn Đồng ý ở Popup xác nhận Hủy yêu cầu</t>
  </si>
  <si>
    <t>3. Hủy yêu cầu thành công
- Hệ thống không còn tồn tại yêu cầu được hủy</t>
  </si>
  <si>
    <t>Kiểm tra update dữ liệu vào DB</t>
  </si>
  <si>
    <t>&gt; Click button Hủy yêu cầu</t>
  </si>
  <si>
    <r>
      <t xml:space="preserve">1. Connection DB_BPMLC_letter_crdit bảng tbl_request
2. Query: 
</t>
    </r>
    <r>
      <rPr>
        <sz val="11"/>
        <color rgb="FF0033CC"/>
        <rFont val="Times New Roman"/>
        <family val="1"/>
      </rPr>
      <t>select * from tbl_request where request_code = 'mã yêu cầu'</t>
    </r>
    <r>
      <rPr>
        <sz val="11"/>
        <color theme="1"/>
        <rFont val="Times New Roman"/>
        <family val="1"/>
      </rPr>
      <t xml:space="preserve">
3. Kiểm tra update dữ liệu vào DB</t>
    </r>
  </si>
  <si>
    <t>Kiểm tra Lưu nháp yêu cầu thành công::
- Đầy đủ thông tin, đúng format</t>
  </si>
  <si>
    <t>&gt; Nhập đúng và đủ thông tin Req ở Tab nhập liệu và Danh mục hồ sơ
&gt; Không nhập thông tin không Req ở Tab Thông tin nhập liệu và Danh mục hồ sơ</t>
  </si>
  <si>
    <t>1. Ở Tab Danh mục hồ sơ: Nhấn Lưu yêu cầu
2. Ở popup xác nhận Lưu yêu cầu nhấn Đồng ý</t>
  </si>
  <si>
    <t xml:space="preserve">2. 
- Lưu yêu cầu thành công
- Điều hướng màn hình Yêu cầu đang xử lý
</t>
  </si>
  <si>
    <t>Kiểm tra Lưu yêu cầu thành công: 
- Thiếu thông tin bắt buộc</t>
  </si>
  <si>
    <t>1. Ở Tab Thông tin nhập liệu: Nhấn Lưu yêu cầu
2. Ở popup xác nhận Lưu yêu cầu nhấn Đồng ý</t>
  </si>
  <si>
    <t>Kiểm tra Lưu yêu cầu thành công do TFO gửi trả</t>
  </si>
  <si>
    <t>1. Click button Lưu yêu cầu
2. Ở popup xác nhận Lưu yêu cầu nhấn Đồng ý</t>
  </si>
  <si>
    <t>Kiểm tra lưu thành công vào DB</t>
  </si>
  <si>
    <r>
      <t xml:space="preserve">1. Connection DB_BPMLC_letter_crdit
2. Query: 
</t>
    </r>
    <r>
      <rPr>
        <sz val="11"/>
        <color rgb="FF0033CC"/>
        <rFont val="Times New Roman"/>
        <family val="1"/>
      </rPr>
      <t>select tr.cif, tr.requestcode, trd.data from tbl_request tr 
inner join tbl_request_data trd 
on tr.id = trd.request_id
where tr.request_code = '106-00001364'</t>
    </r>
  </si>
  <si>
    <t>Tạo yêu cầu thành công:
- Đủ thông tin Req: Tab Thông tin nhập liệu
- Đủ thông tin Req: Tab Danh mục hồ sơ</t>
  </si>
  <si>
    <t>&gt; Nhập:
- Đủ thông tin Req: Tab Thông tin nhập liệu
- Đủ thông tin Req: Tab Danh mục hồ sơ</t>
  </si>
  <si>
    <t>1. Ở Tab Danh mục hồ sơ: Nhấn Gửi yêu cầu
2. Ở popup xác nhận Gửi yêu cầu nhấn Gửi</t>
  </si>
  <si>
    <t xml:space="preserve">1. 
- Lưu toàn bộ thông tin phát hành Maker đã điền, nhận gửi lên cho TFO
- Trạng thái yêu cầu chuyển thành "Chờ xử lý"
- Điều hướng màn hình Yêu cầu chờ xử lý
</t>
  </si>
  <si>
    <t>Tạo yêu cầu KHÔNG thành công:
- Thiếu thông tin Req: Tab Thông tin nhập liệu
- Đủ thông tin Req: Tab Danh mục hồ sơ</t>
  </si>
  <si>
    <t>&gt; Nhập:
- Thiếu thông tin Req: Tab Thông tin nhập liệu
- Đủ thông tin Req: Tab Danh mục hồ sơ</t>
  </si>
  <si>
    <t>1.
- Highlight trường required (viền đỏ)
- Hiển thị message: "Bạn cần điền thông tin vào các trường bắt buộc."</t>
  </si>
  <si>
    <t>Tạo yêu cầu KHÔNG thành công:
- Thiếu thông tin Req: Danh mục hồ sơ
- Đủ thông tin Req: Thông tin nhập liệu</t>
  </si>
  <si>
    <t>&gt; Nhập:
- Thiếu thông tin Req: Danh mục hồ sơ
- Đủ thông tin Req: Thông tin nhập liệu</t>
  </si>
  <si>
    <t>Tạo yêu cầu KHÔNG thành công:
- Thông tin Req Thông tin nhập liệu: Sai định dạng</t>
  </si>
  <si>
    <t>&gt; Nhập:
- Thông tin Req Thông tin nhập liệu: Sai định dạng
- Đủ thông tin Req: Danh mục hồ sơ</t>
  </si>
  <si>
    <t>Kiểm tra thông tin Yêu cầu vừa tạo với DB</t>
  </si>
  <si>
    <r>
      <t xml:space="preserve">1. Vào DB  theo query:
</t>
    </r>
    <r>
      <rPr>
        <sz val="11"/>
        <color rgb="FF0033CC"/>
        <rFont val="Times New Roman"/>
        <family val="1"/>
      </rPr>
      <t>select tr.cif, tr.requestcode, trd.data from tbl_request tr 
inner join tbl_request_data trd 
on tr.id = trd.request_id
where tr.request_code = '106-00001364'</t>
    </r>
    <r>
      <rPr>
        <sz val="11"/>
        <color theme="1"/>
        <rFont val="Times New Roman"/>
        <family val="1"/>
      </rPr>
      <t xml:space="preserve">
2. Kiểm tra thông tin các trường được update</t>
    </r>
  </si>
  <si>
    <t>TFO</t>
  </si>
  <si>
    <t>&gt; TFO đăng nhập thành công vào hệ thống
&gt; Ở Yêu cầu chờ xử lý, TFO thực hiện gắp thành công yêu cầu về khay cá nhân
&gt; Mở ra Chi tiết yêu cầu</t>
  </si>
  <si>
    <t>&gt; TFO đăng nhập thành công vào hệ thống
&gt; Ở Yêu cầu chờ xử lý, TFO thực hiện gắp thành công yêu cầu về khay cá nhân
&gt; Mở ra Chi tiết yêu cầu -&gt; Mở tab Danh mục hồ sơ</t>
  </si>
  <si>
    <t>&gt; TFO đăng nhập thành công vào hệ thống
&gt; Ở Yêu cầu chờ xử lý, TFO thực hiện gắp thành công yêu cầu về khay cá nhân
&gt; Mở ra Chi tiết yêu cầu -&gt; Tab Thông tin nhập liệu</t>
  </si>
  <si>
    <t>Kiểm tra khung ngang Thông tin khách hàng</t>
  </si>
  <si>
    <t>1. Kiểm tra form hiển thị thông tin khách hàng</t>
  </si>
  <si>
    <t>1. Click vào Tab Thông tin khách hàng</t>
  </si>
  <si>
    <t xml:space="preserve">1. Ở Màn hình Chi tiết yêu cầu
- Mở + Highlight Tab Thông tin khách hàng
</t>
  </si>
  <si>
    <t>Kiểm tra click vào Tab Danh mục hồ sơ</t>
  </si>
  <si>
    <t>1. Click vào Danh mục hồ sơ</t>
  </si>
  <si>
    <t xml:space="preserve">1. Ở Màn hình Chi tiết yêu cầu
- Mở +  Highlight tab Danh mục hồ sơ
</t>
  </si>
  <si>
    <t>Kiểm tra click vào Tab Hồ sơ LC</t>
  </si>
  <si>
    <t>1. Click vào Hồ sơ LC</t>
  </si>
  <si>
    <t xml:space="preserve">1. Ở Màn hình Chi tiết yêu cầu
- Mở + Highlight tab Hồ sơ LC
</t>
  </si>
  <si>
    <t>Kiểm tra click vào Tab Thông tin nhập liệu</t>
  </si>
  <si>
    <t>Kiểm tra AML</t>
  </si>
  <si>
    <t>Kiểm tra giao diện chung của Kiểm tra AML</t>
  </si>
  <si>
    <t>1. Kiểm tra giao diện chung của Kiểm tra AML</t>
  </si>
  <si>
    <t xml:space="preserve">1.
- Hiển thị giống design
</t>
  </si>
  <si>
    <t>Nhập thông tin AML:
+ Có cấm vận</t>
  </si>
  <si>
    <t>1. Kiểm tra checkbox Có cấm vận</t>
  </si>
  <si>
    <t>2. 
- Chọn checkbox để xác nhận việc cấm vận
+ Check → Có cấm vận
+ Uncheck → Không cấm vận
- Mặc định: Uncheck</t>
  </si>
  <si>
    <t>Nhập thông tin AML:
+ Tệp dữ liệu</t>
  </si>
  <si>
    <t>1. Kiểm tra checkbox Tệp dữ liệu</t>
  </si>
  <si>
    <t>1. 
- Hiển thị định dạng file và tên file
- Tên file tối đa 20 ký tự. Nếu tên dài quá 20 ký tự sử dụng dấu ... sau ký tự 20. 
- Chuột phải vào file hiển thị các action:
+ Xem chi tiết file
+ Xóa file
+ Download file
- Các user được phân quyền tác động vào yêu cầu đều nhìn thấy 3 action trên và thực hiện các action trên, không phân biệt người đó có thực hiện upload file hay không.</t>
  </si>
  <si>
    <t>Nhập thông tin AML:
+ Button Upload</t>
  </si>
  <si>
    <t>1. Kiểm tra Button Upload</t>
  </si>
  <si>
    <t>1.
- Click thực hiện việc upload hồ sơ
- Click mở folder trong máy tính và thực hiện upload (tối đa 5MB)</t>
  </si>
  <si>
    <t>Khung Danh mục hồ sơ</t>
  </si>
  <si>
    <t>Kiểm tra giao diện chung Khung Danh mục hồ sơ</t>
  </si>
  <si>
    <t>1. - Hiển thị danh sách các nghiệp vụ liên quan đến LC đã được upload hồ sơ
- Button Thu gọn/mở rộng: thu gọn danh sách chi tiết hoặc mở rộng để xem chi tiết các hồ sơ</t>
  </si>
  <si>
    <t>1. - Hiển thị danh sách hồ sơ đã được upload bởi Maker
- Button Thu gọn/mở rộng: thu gọn danh sách chi tiết hoặc mở rộng để xem chi tiết các hồ sơ</t>
  </si>
  <si>
    <t>1. Ở tab Thông tin nhập liệu
2. Kiểm tra Khung Danh mục hồ sơ</t>
  </si>
  <si>
    <t>Kiểm tra view file</t>
  </si>
  <si>
    <t>1. Kiểm tra view file</t>
  </si>
  <si>
    <t>[Check kiểm tra] - Kiểm tra checkbox Check kiểm tra</t>
  </si>
  <si>
    <t>1. Kiểm tra checkbox Check kiểm tra</t>
  </si>
  <si>
    <t>1. Check để xác nhận tài liệu đã kiểm tra
- Giá trị mặc định: uncheck</t>
  </si>
  <si>
    <t>1. Hiển thị trạng thái: Đã kiểm tra</t>
  </si>
  <si>
    <t>Kiểm tra khi click chọn checkbox lần 1</t>
  </si>
  <si>
    <t>Kiểm tra khi click chọn checkbox lần 2</t>
  </si>
  <si>
    <t>1. Kiểm tra khi click chọn checkbox lần 2</t>
  </si>
  <si>
    <t>1. Kiểm tra khi click chọn checkbox lần 1</t>
  </si>
  <si>
    <t>1. Hiển thị trạng thái: Chưa kiểm tra</t>
  </si>
  <si>
    <t>Kiểm tra khi không click chọn checkbox</t>
  </si>
  <si>
    <t>1. Kiểm tra khi không click chọn checkbox</t>
  </si>
  <si>
    <t>1. Hiển thị trạng thái: uncheck</t>
  </si>
  <si>
    <t>2. Hiển thị thông tin như design:
- Tin nhắn cuối 
- Người gửi
- Thời gian: theo định dạng hh:mm – dd/mm/yyyy</t>
  </si>
  <si>
    <t>[Lịch sử trao đổi] - Kiểm tra khi click icon Lịch sử trao đổi</t>
  </si>
  <si>
    <t>1. Khung Danh mục hồ sơ
2. Click button Lịch sử trao đổi</t>
  </si>
  <si>
    <t>[Popup Lịch sử phản hồi] - Kiểm tra không trao đổi</t>
  </si>
  <si>
    <t>[Popup Lịch sử phản hồi] - Kiểm tra có trao đổi</t>
  </si>
  <si>
    <t>[Popup Lịch sử phản hồi] - Kiểm tra hiển thị Mã lỗi FTR</t>
  </si>
  <si>
    <t>1. Khung Danh mục hồ sơ
2. Click button Lịch sử trao đổi
3. Kiểm tra lịch sử trao đổi</t>
  </si>
  <si>
    <t>1. Khung Danh mục hồ sơ
2. Click button Lịch sử trao đổi
3. Kiểm tra hiển thị lịch sử trao đổi</t>
  </si>
  <si>
    <t>1. Khung Danh mục hồ sơ
2. Click button Lịch sử trao đổi
3. Kiểm tra hiển thị Mã lỗi FTR</t>
  </si>
  <si>
    <t>[Popup Lịch sử phản hồi] - Kiểm tra chọn 1 Mã lỗi FTR</t>
  </si>
  <si>
    <t>[Popup Lịch sử phản hồi] - Kiểm tra chọn nhiều Mã lỗi FTR</t>
  </si>
  <si>
    <t>1. Khung Danh mục hồ sơ
2. Click button Lịch sử trao đổi
3. Kiểm tra chọn 1 Mã lỗi FTR</t>
  </si>
  <si>
    <t>1. Khung Danh mục hồ sơ
2. Click button Lịch sử trao đổi
3. Kiểm tra chọn nhiều Mã lỗi FTR</t>
  </si>
  <si>
    <t>3.Chọn, hiển thị các mã lỗi được chọn cho bộ hồ sơ</t>
  </si>
  <si>
    <t>3. Cho phép chọn 1 mã lỗi</t>
  </si>
  <si>
    <t>3. Cho phép chọn nhiều mã lỗi</t>
  </si>
  <si>
    <t>2.
- TH Đúng:  Mở tab Hồ sơ LC
+ Highlight tab Hồ sơ LC
- TH Sai: Hiển thị message thông báo các trường thông tin chưa required hoặc bị sai format.</t>
  </si>
  <si>
    <t>Kiểm tra tab Thông tin nhập liệu - Cụm Kiểm tra AML</t>
  </si>
  <si>
    <t>Truy cập tab Thông tin nhập liệu - Cụm Kiểm tra AML</t>
  </si>
  <si>
    <t>1. Mở màn hình tab Thông tin nhập liệu - Cụm Kiểm tra AML
2. Click button Upload file và chọn file hợp lệ
3. Truy cập vào hệ thống MinIO và kiểm tra</t>
  </si>
  <si>
    <t>1. Mở màn hình tab Thông tin nhập liệu - Cụm Kiểm tra AML
2.Kiểm tra upload file đã đẩy lên minIO trước đó</t>
  </si>
  <si>
    <t>1. Mở màn hình tab Thông tin nhập liệu - Cụm Kiểm tra AML
2. Hover vào tên file đính kèm 
3. Tải file về</t>
  </si>
  <si>
    <t>1. Mở màn hình tab Thông tin nhập liệu - Cụm Kiểm tra AML
2. Click vào tên file đính kèm 
3. Mở file vừa tải về</t>
  </si>
  <si>
    <t xml:space="preserve">1. Mở màn hình tab Thông tin nhập liệu - Cụm Kiểm tra AML
2 .Hover vào file
3. Click button view
</t>
  </si>
  <si>
    <t>1. Mở màn hình tab Thông tin nhập liệu - Cụm Kiểm tra AML
2. Hover vào tên file đính kèm 
3. Xóa file</t>
  </si>
  <si>
    <t>Tab Hồ sơ LC</t>
  </si>
  <si>
    <t>&gt; TFO đăng nhập thành công vào hệ thống
&gt; Ở Yêu cầu chờ xử lý, TFO thực hiện gắp thành công yêu cầu về khay cá nhân
&gt; Mở ra Chi tiết yêu cầu -&gt; Mở tab Hồ sơ LC</t>
  </si>
  <si>
    <t>Kiểm tra giao diện chung Tab Hồ sơ LC</t>
  </si>
  <si>
    <t>1. Click vào tab Hồ sơ LC
2. Kiểm tra giao diện chung Tab Hồ sơ LC</t>
  </si>
  <si>
    <t>1. Click vào tab Hồ sơ LC
2. Kiểm tra danh sách chứng từ/hồ sơ bổ sung thêm</t>
  </si>
  <si>
    <t>2. Hiển thị thông báo "Không tồn tại bản ghi"</t>
  </si>
  <si>
    <t>2. Hiển thị danh sách chứng từ/hồ sơ bổ sung thêm như yêu cầu</t>
  </si>
  <si>
    <t>1. Click vào tab Hồ sơ LC
2. Click vào button Thêm mới chứng từ/hồ sơ</t>
  </si>
  <si>
    <t>2. Danh sách chứng từ/hồ sơ thêm:
- Dropdown list Chọn hồ sơ/chứng từ
- Button Upload hồ sơ</t>
  </si>
  <si>
    <t>1. Click vào tab Hồ sơ LC
2. Click button Lịch sử trao đổi</t>
  </si>
  <si>
    <t>1. Click vào tab Hồ sơ LC
2. Kiểm tra cột Lịch sử trao đổi</t>
  </si>
  <si>
    <t>1. Click vào tab Hồ sơ LC
2. Click button Lịch sử trao đổi
3. Kiểm tra lịch sử trao đổi</t>
  </si>
  <si>
    <t>1. Click vào tab Hồ sơ LC
2. Click button Lịch sử trao đổi
3. Kiểm tra hiển thị lịch sử trao đổi</t>
  </si>
  <si>
    <t>1. Click vào Tab Hồ sơ LC
2.  Click button Quay lại</t>
  </si>
  <si>
    <t>2. Quay lại Tab Danh mục hồ sơ
- Highlight Tab Danh mục hồ sơ</t>
  </si>
  <si>
    <t>1. Ở Tab Thông tin nhập liệu
2. Click button Gửi trả
3. Kiểm tra popup Gửi trả</t>
  </si>
  <si>
    <t>Vào popup Gửi trả yêu cầu</t>
  </si>
  <si>
    <t>1. Thực hiện tính năng Gửi trả yêu cầu</t>
  </si>
  <si>
    <t>1. Click vào Tab Hồ sơ LC
2. Click button Phê duyệt
3. Kiểm tra popup Phê duyệt</t>
  </si>
  <si>
    <t>Vào popup Phê duyệt yêu cầu</t>
  </si>
  <si>
    <t>2. Hiển thị popup Lưu yêu cầu
3. Popup Lưu yêu cầu hiển thị như design:
+ Title: "Lưu yêu cầu"
+ Icon Đóng
+ Nội dung: "Bạn có chắc chắn lưu lại thay đổi trên yêu cầu hay không?"
+ Button "Hủy"
+ Button "Đồng ý"</t>
  </si>
  <si>
    <t>1. Lưu yêu cầu
- Kiểm tra dữ liệu và thực hiện duyệt yêu cầu</t>
  </si>
  <si>
    <t>[Lịch sử trao đổi] Kiểm tra không trao đổi</t>
  </si>
  <si>
    <t>[Lịch sử trao đổi] Kiểm tra có 1 đoạn text trao đổi</t>
  </si>
  <si>
    <t>[Lịch sử trao đổi] Kiểm tra có nhiều đoạn text trao đổi</t>
  </si>
  <si>
    <t>Kiểm tra Tab Danh mục hồ sơ:
- Mã lỗi FTR</t>
  </si>
  <si>
    <t>1. Click vào tab Danh mục hồ sơ
2. Kiểm tra cột Mã lỗi FTR</t>
  </si>
  <si>
    <t>2. Hiển thị các mã lỗi được chọn cho bộ hồ sơ</t>
  </si>
  <si>
    <t>Kiểm tra Tab Danh mục hồ sơ:
- Kiểm tra switch icon Trạng thái đã kiểm tra</t>
  </si>
  <si>
    <t>1. Click vào tab Danh mục hồ sơ
2. Kiểm tra switch icon Trạng thái đã kiểm tra</t>
  </si>
  <si>
    <t>2. - Hiển thị trạng thái đã kiểm tra hồ sơ hay chưa
- Được lấy theo giá trị checkbox hồ sợ tại Danh mục hồ sơ.</t>
  </si>
  <si>
    <t>1. Click vào tab Danh mục hồ sơ
2. Click lần 1 vào switch icon Trạng thái đã kiểm tra</t>
  </si>
  <si>
    <t>2. Hiển thị trạng thái: Đã kiểm tra</t>
  </si>
  <si>
    <t>1. Click vào tab Danh mục hồ sơ
2. Click lần 2 vào switch icon Trạng thái đã kiểm tra</t>
  </si>
  <si>
    <t>2. Hiển thị trạng thái: Chưa kiểm tra</t>
  </si>
  <si>
    <t>Kiểm tra danh sách chứng từ/hồ sơ bổ sung thêm_ không bổ sung thêm hồ sơ</t>
  </si>
  <si>
    <t>Kiểm tra danh sách chứng từ/hồ sơ bổ sung thêm_ có bổ sung 1 vài bộ hồ sơ</t>
  </si>
  <si>
    <t>Kiểm tra icon Thêm mới chứng từ/hồ sơ</t>
  </si>
  <si>
    <t>Kiểm tra click icon Lịch sử trao đổi</t>
  </si>
  <si>
    <t>[Popup Gửi trả yêu cầu] - Kiểm tra click icon Đóng (X)</t>
  </si>
  <si>
    <t xml:space="preserve">2. Hiển thị như design: hiển thị dạng bảng, bao gồm các cột:
- Tên hồ sơ
- Lịch sử trao đổi
- Nợ chứng từ
- Tệp hồ sơ
- Thao tác
- Button "Quay lại"
- Button "Lưu yêu cầu"
- Button "Phản hồi"
- Button "Tiếp theo"
</t>
  </si>
  <si>
    <t>Kiểm tra click button Phản hồi</t>
  </si>
  <si>
    <t>2. Hiển thị popup Gửi trả
3. Popup Gửi trả hiển thị như design:
+ Title: "Gửi trả yêu cầu"
+ Icon Đóng
+ Dropdown list: "Gửi trả yêu cầu tới*"
+ Dropdown list: "Lý do gửi trả*"
+ Textbox "Nội dung*": default ở trạng thái ẩn
+ Button "Hủy": Enable
+ Button "Đồng ý": Disable</t>
  </si>
  <si>
    <t>1. Click vào Dropdown list Gửi trả yêu cầu tới
2. Chọn gíá trị Maker</t>
  </si>
  <si>
    <t>[Popup Gửi trả yêu cầu] - Kiểm tra click Dropdown list Lý do gửi trả*</t>
  </si>
  <si>
    <t>[Popup Gửi trả yêu cầu] - Kiểm tra click Dropdown list Gửi trả yêu cầu tới*</t>
  </si>
  <si>
    <t>1. Hiển thị DS người được gửi trả bao gồm giá trị:
- Maker</t>
  </si>
  <si>
    <t>1. Click vào Dropdown list Lý do gửi trả*
2. Chọn gíá trị 1 lý do</t>
  </si>
  <si>
    <t>1. Click vào Dropdown list Lý do gửi trả*
2. Chọn gíá trị nhiều lý do</t>
  </si>
  <si>
    <t>1. Hiển thị DS lý do gửi trả 
2. Hiển thị nhiều lý do</t>
  </si>
  <si>
    <t>1. Hiển thị DS lý do gửi trả 
2. Hiển thị 1 lý do</t>
  </si>
  <si>
    <t>[Popup Gửi trả yêu cầu] - Kiểm tra click icon Hủy</t>
  </si>
  <si>
    <t>[Popup Phê duyệt yêu cầu] - Kiểm tra click icon Hủy</t>
  </si>
  <si>
    <t>[Popup Gửi trả yêu cầu] - Kiểm tra click icon Đồng ý</t>
  </si>
  <si>
    <t>[Popup Phê duyệt yêu cầu] - Kiểm tra click icon Đồng ý</t>
  </si>
  <si>
    <t>1. Cho phép thực hiện Thêm/sửa/xóa dữ liệu trong ô textbox</t>
  </si>
  <si>
    <t>1. Thêm/sửa/xóa trong ô nhập textbox nội dung</t>
  </si>
  <si>
    <t>[Popup Gửi trả yêu cầu] - Kiểm tra Thêm/sửa/xóa trong ô nhập textbox Nội dung*</t>
  </si>
  <si>
    <t>Kiểm tra click button Phê duyệt</t>
  </si>
  <si>
    <t>[Popup Phê duyệt yêu cầu] - Kiểm tra click icon Đóng (X)</t>
  </si>
  <si>
    <t>Kiểm tra click button Lưu yêu cầu</t>
  </si>
  <si>
    <t>[Popup Lưu yêu cầu] - Kiểm tra click icon Đóng (X)</t>
  </si>
  <si>
    <t>[Popup Lưu yêu cầu] - Kiểm tra click icon Hủy</t>
  </si>
  <si>
    <t>[Popup Lưu yêu cầu] - Kiểm tra click icon Đồng ý</t>
  </si>
  <si>
    <t>Kiểm tra tab Hồ sơ LC</t>
  </si>
  <si>
    <t>Truy cập tab Hồ sơ LC</t>
  </si>
  <si>
    <t>1. Mở màn hình tab Hồ sơ LC
2. Click button Upload file và chọn file hợp lệ
3. Truy cập vào hệ thống MinIO và kiểm tra</t>
  </si>
  <si>
    <t>1. Mở màn hình tab Hồ sơ LC
2.Kiểm tra upload file đã đẩy lên minIO trước đó</t>
  </si>
  <si>
    <t xml:space="preserve">1. Mở màn hình tab Hồ sơ LC
2 .Hover vào file
3. Click button view
</t>
  </si>
  <si>
    <t>1. Mở màn hình tab Hồ sơ LC
2. Click xóa tại cột thao tác</t>
  </si>
  <si>
    <t>1. Mở màn hình tab Hồ sơ LC
2. Hover vào tên file đính kèm 
3. Xóa file</t>
  </si>
  <si>
    <t>5. 
- Mess: Gửi trả yêu cầu thành công
- Lưu lại thông tin đã được TFO nhận và chỉnh sửa
- Điều hướng khay màn hình Yêu cầu đang xử lý</t>
  </si>
  <si>
    <t>5.
- Hiển thị thông báo yêu cầu nhập thông tin bắt buộc
- Highlitgh vào phần thông tin còn thiếu bắt buộc nhập</t>
  </si>
  <si>
    <t>Có trường bất kỳ sai format ở:
- Thông tin phát hành
- Danh mục hồ sơ
- Hồ sơ LC</t>
  </si>
  <si>
    <t>5.
- Hiển thị thông báo yêu cầu kiểm tra lại format
- Highlitgh vào phần sai format</t>
  </si>
  <si>
    <t>Danh mục hồ sơ:
Gửi trả yêu cầu thành công: Đầy đủ thông tin, đúng format</t>
  </si>
  <si>
    <t>Danh mục hồ sơ:
Gửi trả yêu cầu thành công: Thiếu thông tin không bắt buộc</t>
  </si>
  <si>
    <t>Danh mục hồ sơ:
Gửi trả yêu cầu KHÔNG thành công: Thiếu thông tin bắt buộc Danh mục hồ sơ</t>
  </si>
  <si>
    <t>Danh mục hồ sơ:
Gửi trả yêu cầu KHÔNG thành công: Thiếu thông tin bắt buộc Hồ sơ LC</t>
  </si>
  <si>
    <t xml:space="preserve">Danh mục hồ sơ:
Gửi trả yêu cầu KHÔNG thành công: Thiếu thông tin bắt buộc cả 3 tab </t>
  </si>
  <si>
    <t>Danh mục hồ sơ:
Gửi trả yêu cầu KHÔNG thành công: Sai format trường bất kỳ</t>
  </si>
  <si>
    <t>Hồ sơ LC:
Gửi trả yêu cầu thành công: Đầy đủ thông tin, đúng format</t>
  </si>
  <si>
    <t>1. Hồ sơ LC:
+ Thông tin bắt buộc: Đã nhập, đúng format
+ Thông tin không bắt buộc: Đã nhập, đúng format
2.Thông tin phát hành:
+ Thông tin bắt buộc: Đã nhập, đúng format
+ Thông tin không bắt buộc: Đã nhập, đúng format
3. Danh mục hồ sơ:
+ Thông tin bắt buộc: Đã nhập, đúng format
+ Thông tin không bắt buộc: Đã nhập, đúng format</t>
  </si>
  <si>
    <t>Hồ sơ LC:
Gửi trả yêu cầu thành công: Thiếu thông tin không bắt buộc</t>
  </si>
  <si>
    <t>1. Hồ sơ LC:
+ Thông tin bắt buộc: Đã nhập, đúng format
+ Thông tin không bắt buộc:Không nhập
2.Thông tin phát hành:
+ Thông tin bắt buộc: Đã nhập, đúng format
+ Thông tin không bắt buộc: Không nhập
3. Danh mục hồ sơ:
+ Thông tin bắt buộc: Đã nhập, đúng format
+ Thông tin không bắt buộc: Không nhập</t>
  </si>
  <si>
    <t>Hồ sơ LC:
Gửi trả yêu cầu KHÔNG thành công: Thiếu thông tin bắt buộc Hồ sơ LC</t>
  </si>
  <si>
    <t>1. Hồ sơ LC:
+ Thông tin bắt buộc: Không nhập
+ Thông tin không bắt buộc: Đã nhập, đúng format
2.Thông tin phát hành:
+ Thông tin bắt buộc: Đã nhập, đúng format
+ Thông tin không bắt buộc: Đã nhập, đúng format
3. Danh mục hồ sơ:
+ Thông tin bắt buộc: Đã nhập, đúng format
+ Thông tin không bắt buộc: Đã nhập, đúng format</t>
  </si>
  <si>
    <t>1. Hồ sơ LC:
+ Thông tin bắt buộc: Đã nhập, đúng format
+ Thông tin không bắt buộc: Đã nhập, đúng format
2.Thông tin phát hành:
+ Thông tin bắt buộc: KHÔNG nhập
+ Thông tin không bắt buộc: Đã nhập, đúng format
3. Danh mục hồ sơ:
+ Thông tin bắt buộc: Đã nhập, đúng format
+ Thông tin không bắt buộc: Đã nhập, đúng format</t>
  </si>
  <si>
    <t>Hồ sơ LC:
Gửi trả yêu cầu KHÔNG thành công: Thiếu thông tin bắt buộc Danh mục hồ sơ</t>
  </si>
  <si>
    <t>1. Hồ sơ LC:
+ Thông tin bắt buộc: Đã nhập, đúng format
+ Thông tin không bắt buộc: Đã nhập, đúng format
2.Thông tin phát hành:
+ Thông tin bắt buộc: Đã nhập, đúng format
+ Thông tin không bắt buộc: Đã nhập, đúng format
3. Danh mục hồ sơ:
+ Thông tin bắt buộc: KHÔNG nhập
+ Thông tin không bắt buộc: Đã nhập, đúng format</t>
  </si>
  <si>
    <t xml:space="preserve">Hồ sơ LC:
Gửi trả yêu cầu KHÔNG thành công: Thiếu thông tin bắt buộc cả 3 tab </t>
  </si>
  <si>
    <t>1. Hồ sơ LC:
+ Thông tin bắt buộc: KHÔNG nhập
+ Thông tin không bắt buộc: Đã nhập, đúng format
2.Thông tin phát hành:
+ Thông tin bắt buộc: KHÔNG nhập
+ Thông tin không bắt buộc: Đã nhập, đúng format
3. Danh mục hồ sơ:
+ Thông tin bắt buộc: KHÔNG nhập
+ Thông tin không bắt buộc: Đã nhập, đúng format</t>
  </si>
  <si>
    <t>Hồ sơ LC:
Gửi trả yêu cầu KHÔNG thành công: Sai format trường bất kỳ</t>
  </si>
  <si>
    <t>Thông tin nhập liệu:
Gửi trả yêu cầu thành công: Đầy đủ thông tin, đúng format</t>
  </si>
  <si>
    <t>1. Thông tin nhập liệu:
+ Thông tin bắt buộc: Đã nhập, đúng format
+ Thông tin không bắt buộc: Đã nhập, đúng format
2. Danh mục hồ sơ:
+ Thông tin bắt buộc: Đã nhập, đúng format
+ Thông tin không bắt buộc: Đã nhập, đúng format
3. Hồ sơ LC:
+ Thông tin bắt buộc: Đã nhập, đúng format
+ Thông tin không bắt buộc: Đã nhập, đúng format</t>
  </si>
  <si>
    <t>Thông tin nhập liệu:
Gửi trả yêu cầu thành công: Thiếu thông tin không bắt buộc</t>
  </si>
  <si>
    <t>1. Thông tin nhập liệu:
+ Thông tin bắt buộc: Đã nhập, đúng format
+ Thông tin không bắt buộc:Không nhập
2. Danh mục hồ sơ:
+ Thông tin bắt buộc: Đã nhập, đúng format
+ Thông tin không bắt buộc: Không nhập
3. Hồ sơ LC:
+ Thông tin bắt buộc: Đã nhập, đúng format
+ Thông tin không bắt buộc: Không nhập</t>
  </si>
  <si>
    <t>Thông tin nhập liệu:
Gửi trả yêu cầu KHÔNG thành công: Thiếu thông tin bắt buộc Thông tin nhập liệu</t>
  </si>
  <si>
    <t>1. Thông tin nhập liệu:
+ Thông tin bắt buộc: Không nhập
+ Thông tin không bắt buộc: Đã nhập, đúng format
2. Danh mục hồ sơ:
+ Thông tin bắt buộc: Đã nhập, đúng format
+ Thông tin không bắt buộc: Đã nhập, đúng format
3. Hồ sơ LC:
+ Thông tin bắt buộc: Đã nhập, đúng format
+ Thông tin không bắt buộc: Đã nhập, đúng format</t>
  </si>
  <si>
    <t>Thông tin nhập liệu:
Gửi trả yêu cầu KHÔNG thành công: Thiếu thông tin bắt buộc Danh mục hồ sơ</t>
  </si>
  <si>
    <t>1. Thông tin nhập liệu:
+ Thông tin bắt buộc: Đã nhập, đúng format
+ Thông tin không bắt buộc: Đã nhập, đúng format
2. Danh mục hồ sơ:
+ Thông tin bắt buộc: KHÔNG nhập
+ Thông tin không bắt buộc: Đã nhập, đúng format
3. Hồ sơ LC:
+ Thông tin bắt buộc: Đã nhập, đúng format
+ Thông tin không bắt buộc: Đã nhập, đúng format</t>
  </si>
  <si>
    <t>Thông tin nhập liệu:
Gửi trả yêu cầu KHÔNG thành công: Thiếu thông tin bắt buộc Hồ sơ LC</t>
  </si>
  <si>
    <t>1. Thông tin nhập liệu:
+ Thông tin bắt buộc: Đã nhập, đúng format
+ Thông tin không bắt buộc: Đã nhập, đúng format
2. Danh mục hồ sơ:
+ Thông tin bắt buộc: Đã nhập, đúng format
+ Thông tin không bắt buộc: Đã nhập, đúng format
3. Hồ sơ LC:
+ Thông tin bắt buộc: KHÔNG nhập
+ Thông tin không bắt buộc: Đã nhập, đúng format</t>
  </si>
  <si>
    <t xml:space="preserve">Thông tin nhập liệu:
Gửi trả yêu cầu KHÔNG thành công: Thiếu thông tin bắt buộc cả 3 tab </t>
  </si>
  <si>
    <t>1. Thông tin nhập liệu:
+ Thông tin bắt buộc: KHÔNG nhập
+ Thông tin không bắt buộc: Đã nhập, đúng format
2. Danh mục hồ sơ:
+ Thông tin bắt buộc: KHÔNG nhập
+ Thông tin không bắt buộc: Đã nhập, đúng format
3. Hồ sơ LC:
+ Thông tin bắt buộc: KHÔNG nhập
+ Thông tin không bắt buộc: Đã nhập, đúng format</t>
  </si>
  <si>
    <t>Thông tin nhập liệu:
Gửi trả yêu cầu KHÔNG thành công: Sai format trường bất kỳ</t>
  </si>
  <si>
    <t>Có trường bất kỳ sai format ở:
- Thông tin nhập liệu
- Danh mục hồ sơ
- Hồ sơ LC</t>
  </si>
  <si>
    <t>1. Danh mục hồ sơ:
+ Thông tin bắt buộc: Đã nhập, đúng format
+ Thông tin không bắt buộc: Đã nhập, đúng format
2. Thông tin nhập liệu:
+ Thông tin bắt buộc: Đã nhập, đúng format
+ Thông tin không bắt buộc: Đã nhập, đúng format
3. Hồ sơ LC:
+ Thông tin bắt buộc: Đã nhập, đúng format
+ Thông tin không bắt buộc: Đã nhập, đúng format</t>
  </si>
  <si>
    <t>1. Danh mục hồ sơ:
+ Thông tin bắt buộc: Đã nhập, đúng format
+ Thông tin không bắt buộc:Không nhập
2. Thông tin nhập liệu:
+ Thông tin bắt buộc: Đã nhập, đúng format
+ Thông tin không bắt buộc: Không nhập
3. Hồ sơ LC:
+ Thông tin bắt buộc: Đã nhập, đúng format
+ Thông tin không bắt buộc: Không nhập</t>
  </si>
  <si>
    <t>1. Danh mục hồ sơ:
+ Thông tin bắt buộc: Không nhập
+ Thông tin không bắt buộc: Đã nhập, đúng format
2. Thông tin nhập liệu:
+ Thông tin bắt buộc: Đã nhập, đúng format
+ Thông tin không bắt buộc: Đã nhập, đúng format
3. Hồ sơ LC:
+ Thông tin bắt buộc: Đã nhập, đúng format
+ Thông tin không bắt buộc: Đã nhập, đúng format</t>
  </si>
  <si>
    <t>Danh mục hồ sơ:
Gửi trả yêu cầu KHÔNG thành công: Thiếu thông tin bắt buộc Thông tin nhập liệu</t>
  </si>
  <si>
    <t>1. Danh mục hồ sơ:
+ Thông tin bắt buộc: Đã nhập, đúng format
+ Thông tin không bắt buộc: Đã nhập, đúng format
2. Thông tin nhập liệu:
+ Thông tin bắt buộc: KHÔNG nhập
+ Thông tin không bắt buộc: Đã nhập, đúng format
3. Hồ sơ LC:
+ Thông tin bắt buộc: Đã nhập, đúng format
+ Thông tin không bắt buộc: Đã nhập, đúng format</t>
  </si>
  <si>
    <t>1. Danh mục hồ sơ:
+ Thông tin bắt buộc: Đã nhập, đúng format
+ Thông tin không bắt buộc: Đã nhập, đúng format
2. Thông tin nhập liệu:
+ Thông tin bắt buộc: Đã nhập, đúng format
+ Thông tin không bắt buộc: Đã nhập, đúng format
3. Hồ sơ LC:
+ Thông tin bắt buộc: KHÔNG nhập
+ Thông tin không bắt buộc: Đã nhập, đúng format</t>
  </si>
  <si>
    <t>1. Danh mục hồ sơ:
+ Thông tin bắt buộc: KHÔNG nhập
+ Thông tin không bắt buộc: Đã nhập, đúng format
2. Thông tin nhập liệu:
+ Thông tin bắt buộc: KHÔNG nhập
+ Thông tin không bắt buộc: Đã nhập, đúng format
3. Hồ sơ LC:
+ Thông tin bắt buộc: KHÔNG nhập
+ Thông tin không bắt buộc: Đã nhập, đúng format</t>
  </si>
  <si>
    <t>1. Hồ sơ LC:
+ Thông tin bắt buộc: Đã nhập, đúng format
+ Thông tin không bắt buộc: Đã nhập, đúng format
2.Thông tin nhập liệu:
+ Thông tin bắt buộc: Đã nhập, đúng format
+ Thông tin không bắt buộc: Đã nhập, đúng format
3. Danh mục hồ sơ:
+ Thông tin bắt buộc: Đã nhập, đúng format
+ Thông tin không bắt buộc: Đã nhập, đúng format</t>
  </si>
  <si>
    <t>1. Hồ sơ LC:
+ Thông tin bắt buộc: Đã nhập, đúng format
+ Thông tin không bắt buộc:Không nhập
2.Thông tin nhập liệu:
+ Thông tin bắt buộc: Đã nhập, đúng format
+ Thông tin không bắt buộc: Không nhập
3. Danh mục hồ sơ:
+ Thông tin bắt buộc: Đã nhập, đúng format
+ Thông tin không bắt buộc: Không nhập</t>
  </si>
  <si>
    <t>1. Hồ sơ LC:
+ Thông tin bắt buộc: Không nhập
+ Thông tin không bắt buộc: Đã nhập, đúng format
2.Thông tin nhập liệu:
+ Thông tin bắt buộc: Đã nhập, đúng format
+ Thông tin không bắt buộc: Đã nhập, đúng format
3. Danh mục hồ sơ:
+ Thông tin bắt buộc: Đã nhập, đúng format
+ Thông tin không bắt buộc: Đã nhập, đúng format</t>
  </si>
  <si>
    <t>Hồ sơ LC:
Gửi trả yêu cầu KHÔNG thành công: Thiếu thông tin bắt buộc Thông tin nhập liệu</t>
  </si>
  <si>
    <t>1. Hồ sơ LC:
+ Thông tin bắt buộc: Đã nhập, đúng format
+ Thông tin không bắt buộc: Đã nhập, đúng format
2.Thông tin nhập liệu:
+ Thông tin bắt buộc: KHÔNG nhập
+ Thông tin không bắt buộc: Đã nhập, đúng format
3. Danh mục hồ sơ:
+ Thông tin bắt buộc: Đã nhập, đúng format
+ Thông tin không bắt buộc: Đã nhập, đúng format</t>
  </si>
  <si>
    <t>1. Hồ sơ LC:
+ Thông tin bắt buộc: Đã nhập, đúng format
+ Thông tin không bắt buộc: Đã nhập, đúng format
2.Thông tin nhập liệu:
+ Thông tin bắt buộc: Đã nhập, đúng format
+ Thông tin không bắt buộc: Đã nhập, đúng format
3. Danh mục hồ sơ:
+ Thông tin bắt buộc: KHÔNG nhập
+ Thông tin không bắt buộc: Đã nhập, đúng format</t>
  </si>
  <si>
    <t>1. Hồ sơ LC:
+ Thông tin bắt buộc: KHÔNG nhập
+ Thông tin không bắt buộc: Đã nhập, đúng format
2.Thông tin nhập liệu:
+ Thông tin bắt buộc: KHÔNG nhập
+ Thông tin không bắt buộc: Đã nhập, đúng format
3. Danh mục hồ sơ:
+ Thông tin bắt buộc: KHÔNG nhập
+ Thông tin không bắt buộc: Đã nhập, đúng format</t>
  </si>
  <si>
    <t xml:space="preserve">Hồ sơ LC:
Phê duyệt yêu cầu thành công: 
- Đầy đủ thông tin, đúng format
</t>
  </si>
  <si>
    <t xml:space="preserve">Hồ sơ LC:
Phê duyệt yêu cầu thành công:
- Thiếu thông tin không bắt buộc
</t>
  </si>
  <si>
    <t>Hồ sơ LC:
Phê duyệt yêu cầu KHÔNG thành công: Thiếu thông tin bắt buộc Hồ sơ LC</t>
  </si>
  <si>
    <t>Hồ sơ LC:
Phê duyệt yêu cầu KHÔNG thành công: Thiếu thông tin bắt buộc Thông tin phát hành</t>
  </si>
  <si>
    <t>Hồ sơ LC:
Phê duyệt yêu cầu KHÔNG thành công: Thiếu thông tin bắt buộc Danh mục hồ sơ</t>
  </si>
  <si>
    <t xml:space="preserve">Hồ sơ LC:
Phê duyệt yêu cầu KHÔNG thành công: Thiếu thông tin bắt buộc cả 3 tab </t>
  </si>
  <si>
    <t>Hồ sơ LC:
Phê duyệt yêu cầu KHÔNG thành công: Sai format trường bất kỳ</t>
  </si>
  <si>
    <t>LC Nhập khẩu - Danh mục hồ sơ</t>
  </si>
  <si>
    <t>Version 1.0.0</t>
  </si>
  <si>
    <t>Bugs ID</t>
  </si>
  <si>
    <t>DS hồ sơ</t>
  </si>
  <si>
    <t>Rule 1</t>
  </si>
  <si>
    <t>Rule 4</t>
  </si>
  <si>
    <t>KT DS</t>
  </si>
  <si>
    <t>N</t>
  </si>
  <si>
    <t>Y</t>
  </si>
  <si>
    <t>Chứng từ khác</t>
  </si>
  <si>
    <t>Expected results</t>
  </si>
  <si>
    <t>Actual results</t>
  </si>
  <si>
    <t>Total:</t>
  </si>
  <si>
    <t>Kiểm tra "Tạo yêu cầu" thành công</t>
  </si>
  <si>
    <r>
      <t xml:space="preserve">Trong đó:
- </t>
    </r>
    <r>
      <rPr>
        <sz val="11"/>
        <color rgb="FFFF0000"/>
        <rFont val="Calibri"/>
        <family val="2"/>
        <scheme val="minor"/>
      </rPr>
      <t xml:space="preserve">*: </t>
    </r>
    <r>
      <rPr>
        <sz val="11"/>
        <color theme="1"/>
        <rFont val="Calibri"/>
        <family val="2"/>
        <scheme val="minor"/>
      </rPr>
      <t xml:space="preserve">là trường bắt buộc
- </t>
    </r>
    <r>
      <rPr>
        <sz val="11"/>
        <color rgb="FFFF0000"/>
        <rFont val="Calibri"/>
        <family val="2"/>
        <scheme val="minor"/>
      </rPr>
      <t xml:space="preserve">DK*: </t>
    </r>
    <r>
      <rPr>
        <sz val="11"/>
        <color theme="1"/>
        <rFont val="Calibri"/>
        <family val="2"/>
        <scheme val="minor"/>
      </rPr>
      <t>là trường bắt buộc khi thỏa mãn DK nào đó(mapping SRS  lấy điều kiện)
- Y: upload file hợp lệ
- N: Không upload file
- ko DK + N: là không thỏa mãn điều kiện + không upload file
- DK + N: thỏa mãn điều kiện + không upload file
- DK + Y: thỏa mãn điều kiện + upload file hợp lệ</t>
    </r>
  </si>
  <si>
    <t>Tìm kiếm thông tin khách hàng thành công_số CIF &lt; 20 ký tự</t>
  </si>
  <si>
    <t>TH: số CIF hợp lệ &lt; 20 ký tự</t>
  </si>
  <si>
    <t>TH: số CIF hợp lệ = 20 ký tự</t>
  </si>
  <si>
    <t>Tìm kiếm thông tin khách hàng thành công_số CIF = 20 ký tự</t>
  </si>
  <si>
    <t>Tìm kiếm thông tin khách hàng KHÔNG thành công_số CIF &gt; 20 ký tự</t>
  </si>
  <si>
    <t>TH: số CIF hợp lệ &gt; 20 ký tự</t>
  </si>
  <si>
    <t xml:space="preserve">1. Nhấn Tạo yêu cầu
2. Mở ra Popup Tìm kiếm thông tin KH
3. Nhập số CIF &lt; 20 ký tự có tồn tại thông tin KH
4. Nhấn Tìm kiếm
</t>
  </si>
  <si>
    <t xml:space="preserve">1. Nhấn Tạo yêu cầu
2. Mở ra Popup Tìm kiếm thông tin KH
3. Nhập số CIF = 20 ký tự có tồn tại thông tin KH
4. Nhấn Tìm kiếm
</t>
  </si>
  <si>
    <t xml:space="preserve">1. Nhấn Tạo yêu cầu
2. Mở ra Popup Tìm kiếm thông tin KH
3. Nhập số CIF &gt; 20 ký tự có tồn tại thông tin KH
4. Nhấn Tìm kiếm
</t>
  </si>
  <si>
    <r>
      <t xml:space="preserve">1. Hiển thị như design:
- Đường dẫn: Maker &gt; Yêu cầu đang xử lý &gt; </t>
    </r>
    <r>
      <rPr>
        <b/>
        <sz val="11"/>
        <color theme="1"/>
        <rFont val="Times New Roman"/>
        <family val="1"/>
      </rPr>
      <t>Mã yêu cầu</t>
    </r>
  </si>
  <si>
    <t>Function: Tìm kiếm thông tin KH</t>
  </si>
  <si>
    <t>Function Hủy yêu cầu</t>
  </si>
  <si>
    <t>Function Lưu nháp yêu cầu</t>
  </si>
  <si>
    <t>Function Gửi trả</t>
  </si>
  <si>
    <t>1. Căn chỉnh các nội dung như design:
- Số REF LC
- CIF
- Tên khách hàng
- Nghiệp vụ
- Loại sản phẩm
- Thời gian khởi tạo
- Thời gian dự kiến hoàn thành
- Trạng thái</t>
  </si>
  <si>
    <t>1. Hiển thị giống design 
- Title: Thông tin khách hàng
- Button Thu gọn/mở rộng: Thu gọn mở rộng Thông tin khách hàng - Mặc định mở rộng
- Các loại thông tin của KH:
+ CIF khách hàng: Disable
+ Chi nhánh: Disable
+ Phân khúc: Disable
+ Địa chỉ email: Disable
+ Tên khách hàng: Disable
+ Địa chỉ: Disable</t>
  </si>
  <si>
    <t>1.
- Giá trị mặc định: Giá trị mặc định là các giá trị Maker gửi lên</t>
  </si>
  <si>
    <t>2. Redirect sang màn hình Danh sách đang xử lý của TFO</t>
  </si>
  <si>
    <t>&gt; Hồ sơ TFO upload</t>
  </si>
  <si>
    <t>2. Text:
- "Vui lòng nhập một trong các trường sau để kiểm tra thông tin LC đã tồn tại trong hệ thống"
- Chữ nghiêng</t>
  </si>
  <si>
    <t>1. Nhấn Button Tạo
2. Mở ra Popup Tìm kiếm thông tin KH, kiểm tra Textbox Nhập Số LC</t>
  </si>
  <si>
    <t>Tìm kiếm thông tin khách hàng thành công_Số LC &lt; 20 ký tự</t>
  </si>
  <si>
    <t>TH: Số LC hợp lệ (LC đã phát hành) &lt; 20 ký tự</t>
  </si>
  <si>
    <t xml:space="preserve">1. Nhấn Tạo yêu cầu
2. Mở ra Popup Tìm kiếm thông tin KH
3. Nhập Số LC &lt; 20 ký tự có tồn tại thông tin KH
4. Nhấn Tìm kiếm
</t>
  </si>
  <si>
    <t>Tìm kiếm thông tin khách hàng thành công_Số LC = 20 ký tự</t>
  </si>
  <si>
    <t>TH: Số LC hợp lệ (LC đã phát hành) = 20 ký tự</t>
  </si>
  <si>
    <t xml:space="preserve">1. Nhấn Tạo yêu cầu
2. Mở ra Popup Tìm kiếm thông tin KH
3. Nhập Số LC = 20 ký tự có tồn tại thông tin KH
4. Nhấn Tìm kiếm
</t>
  </si>
  <si>
    <t>Tìm kiếm thông tin khách hàng KHÔNG thành công_Số LC &gt; 20 ký tự</t>
  </si>
  <si>
    <t>TH: Số LC hợp lệ (LC đã phát hành) &gt; 20 ký tự</t>
  </si>
  <si>
    <t xml:space="preserve">1. Nhấn Tạo yêu cầu
2. Mở ra Popup Tìm kiếm thông tin KH
3. Nhập Số LC &gt; 20 ký tự có tồn tại thông tin KH
4. Nhấn Tìm kiếm
</t>
  </si>
  <si>
    <t>Kiểm tra gia diện Popup Tìm kiếm thông tin KH
- Textbox  Số LC</t>
  </si>
  <si>
    <t>2. Textbox Số LC:
- Default: Bỏ trống
- Placeholder: Nhập số LC
- Cho phép Thêm/sửa/xóa trong textbox</t>
  </si>
  <si>
    <t>Kiểm tra gia diện Popup Tìm kiếm thông tin KH
- Textbox  Số REF MSB</t>
  </si>
  <si>
    <t>1. Nhấn Button Tạo
2. Mở ra Popup Tìm kiếm thông tin KH, kiểm tra Textbox Nhập Số REF MSB</t>
  </si>
  <si>
    <t>Tìm kiếm thông tin khách hàng thành công_Số REF MSB &lt; 20 ký tự</t>
  </si>
  <si>
    <t>TH: Số REF MSB hợp lệ (LC đã phát hành) &lt; 20 ký tự</t>
  </si>
  <si>
    <t xml:space="preserve">1. Nhấn Tạo yêu cầu
2. Mở ra Popup Tìm kiếm thông tin KH
3. Nhập Số REF MSB &lt; 20 ký tự có tồn tại thông tin KH
4. Nhấn Tìm kiếm
</t>
  </si>
  <si>
    <t>Tìm kiếm thông tin khách hàng thành công_Số REF MSB = 20 ký tự</t>
  </si>
  <si>
    <t>TH: Số REF MSB hợp lệ (LC đã phát hành) = 20 ký tự</t>
  </si>
  <si>
    <t xml:space="preserve">1. Nhấn Tạo yêu cầu
2. Mở ra Popup Tìm kiếm thông tin KH
3. Nhập Số REF MSB = 20 ký tự có tồn tại thông tin KH
4. Nhấn Tìm kiếm
</t>
  </si>
  <si>
    <t>Tìm kiếm thông tin khách hàng KHÔNG thành công_Số REF MSB &gt; 20 ký tự</t>
  </si>
  <si>
    <t>TH: Số REF MSB hợp lệ (LC đã phát hành) &gt; 20 ký tự</t>
  </si>
  <si>
    <t xml:space="preserve">1. Nhấn Tạo yêu cầu
2. Mở ra Popup Tìm kiếm thông tin KH
3. Nhập Số REF MSB &gt; 20 ký tự có tồn tại thông tin KH
4. Nhấn Tìm kiếm
</t>
  </si>
  <si>
    <t>2. Textbox Số REF MSB:
- Default: Bỏ trống
- Placeholder: Nhập số REF MSB
- Cho phép Thêm/sửa/xóa trong textbox</t>
  </si>
  <si>
    <t>2. 
- Không nhập số CIF/REF/Số REF MSB thì Button "Tìm kiếm" bị disable, enable khi giá trị trong Textbox CIF/REF/Số REF có giá trị # rỗng
- Tìm kiếm thành công hiển thị Kết quả tìm kiếm (1) Design</t>
  </si>
  <si>
    <t>Kiểm tra khi tích chọn LC</t>
  </si>
  <si>
    <t>Kiểm tra khi không tích chọn LC</t>
  </si>
  <si>
    <t>1. Tích chọn LC</t>
  </si>
  <si>
    <t>1. Không tích chọn LC</t>
  </si>
  <si>
    <t>Kiểm tra Button "Tạo yêu cầu" khi tích chọn LC</t>
  </si>
  <si>
    <t>Kiểm tra Button "Tạo yêu cầu" khi không tích chọn LC</t>
  </si>
  <si>
    <r>
      <t xml:space="preserve">1. Nhấn Tìm kiếm
2. Kiểm tra kết quả tìm kiếm thông tin KH với Database
3. Query: 
</t>
    </r>
    <r>
      <rPr>
        <sz val="11"/>
        <color rgb="FF0033CC"/>
        <rFont val="Times New Roman"/>
        <family val="1"/>
      </rPr>
      <t>select refNumber, lcPartnerNumber, lc_value, residualLcValue, currency, lc_type, expirationDate
from tbl_request tr 
WHERE cif = 'số cif' and ref_number = 'số REF'</t>
    </r>
    <r>
      <rPr>
        <sz val="11"/>
        <rFont val="Times New Roman"/>
        <family val="1"/>
      </rPr>
      <t xml:space="preserve">
</t>
    </r>
  </si>
  <si>
    <t>Tìm kiếm thông tin khách hàng thành công_nhập số CIF tồn tại trong hệ thống</t>
  </si>
  <si>
    <t>TH: Nhập số CIF tồn tại trong hệ thống</t>
  </si>
  <si>
    <t>1. Nhập số CIF tồn tại trong hệ thống
2. Nhấn Tìm kiếm</t>
  </si>
  <si>
    <t>Tìm kiếm thông tin khách hàng thành công_nhập Số LC tồn tại trong hệ thống</t>
  </si>
  <si>
    <t>TH: Nhập Số LC tồn tại trong hệ thống</t>
  </si>
  <si>
    <t>1. Nhập Số LC tồn tại trong hệ thống
2. Nhấn Tìm kiếm</t>
  </si>
  <si>
    <t>Tìm kiếm thông tin khách hàng thành công_nhập Số REF MSB tồn tại trong hệ thống</t>
  </si>
  <si>
    <t>TH: Nhập Số REF MSB tồn tại trong hệ thống</t>
  </si>
  <si>
    <t>1. Nhập Số REF MSB tồn tại trong hệ thống
2. Nhấn Tìm kiếm</t>
  </si>
  <si>
    <t>Tìm kiếm thông tin khách hàng KHÔNG thành công_Số LC KHÔNG tồn tại trong hệ thống</t>
  </si>
  <si>
    <t>TH: Số LC KHÔNG tồn tại trong hệ thống</t>
  </si>
  <si>
    <t xml:space="preserve">1. Nhập Số LC KHÔNG tồn tại trong hệ thống
2. Nhấn Tìm kiếm
</t>
  </si>
  <si>
    <t>Tìm kiếm thông tin khách hàng KHÔNG thành công_Số REF MSB KHÔNG tồn tại trong hệ thống</t>
  </si>
  <si>
    <t>TH: Số REF MSB KHÔNG tồn tại trong hệ thống</t>
  </si>
  <si>
    <t xml:space="preserve">1. Nhập Số REF MSB KHÔNG tồn tại trong hệ thống
2. Nhấn Tìm kiếm
</t>
  </si>
  <si>
    <t>1. Hiển thị như design, bao gồm các thông tin:
- Số REF MSB
- CIF
- Tên khách hàng
- Nghiệp vụ
- Loại sản phẩm
- Thời gian khởi tạo
- Thời gian dự kiến hoàn thành
- Trạng thái: Mắc định khởi tạo là trạng thái Lưu nháp</t>
  </si>
  <si>
    <t>1. Giá trị mặc định của các trường được lấy từ DB_LC_letter-credit
- Số REF MSB = refNumber (bảng tbl_request)
- cif (lcGeneralInfoDto.cif) - cif (bảng tbl_request)
- Tên khách hàng (customerDto.name) - data (bảng tbl_request_data)
- Nghiệp vụ (lcGeneralInfoDto.productType) - business_type (bảng tbl_request)
- Loại sản phẩm (lcGeneralInfoDto.lcType) - data (bảng tbl_request_data)
- Thời gian khởi tạo (lcGeneralInfoDto.createdDate) - created_at (bảng tbl_request)
- Trạng thái (importLCInfoDto.status) - data (bảng tbl_request_data)</t>
  </si>
  <si>
    <t>Thông tin LC</t>
  </si>
  <si>
    <t>Kiểm tra giao diện chung Thông tin LC</t>
  </si>
  <si>
    <t>1. Kiểm tra giao diện chung Thông tin LC</t>
  </si>
  <si>
    <t>1. Hiển thị giống design, bao gồm:
- Tittle: Thông tin LC
- Button Thu gọn/mở rộng: mặc định Thu gọn
- Số LC: Disable
- Số REF MSB: Disable
- Giá trị LC: Disable
- Giá trị còn lại của LC: Disable
- Dung sai
   + Dung sai trên: Disable
   + Dung sai dưới: Disable
- Nơi hết hạn: Disable
- Ngày hết hạn: Disable
- Ngân hàng phát hành: Disable
- Ngân hàng xác nhận: Disable
- Ngân hàng hoàn trả: Disable
- Loại LC: Disable
  Loại LC = Điện MT710/ LC TB qua MSB bằng thư
   + Số ref NHTB thứ nhất: Disable
   + Ngân hàng thông báo thứ nhất: Disable
   + Phí trả cho ngân hàng thông báo thứ nhất: Disable
  Loại LC = Điện MT700 vãng lai
   + Ngân hàng thông báo thứ 2: Disable
   + Phí MSB: Disable</t>
  </si>
  <si>
    <t>Kiểm tra giá trị mặc định Thông tin LC</t>
  </si>
  <si>
    <t>1. Kiểm tra giá trị mặc định Thông tin LC</t>
  </si>
  <si>
    <t>Thông tin chung BCT</t>
  </si>
  <si>
    <t>Kiểm tra giao diện chung Thông tin chung BCT</t>
  </si>
  <si>
    <t>1. Kiểm tra giao diện chung Thông tin chung BCT</t>
  </si>
  <si>
    <t>1. Hiển thị giống design, bao gồm:
- Tittle: Thông tin chung BCT
- Button Thu gọn/mở rộng: mặc định Thu gọn
- Giá trị BCT*
   + Ngoại tệ
- Số vận đơn
- Số invoice
- Ngày giao hàng
- Tài khoản ghi có tiền về*
- Tài khoản trích nợ thu phí báo có*
- Ghí chú phí báo có</t>
  </si>
  <si>
    <t>[Giá trị BCT*] - Kiểm tra nhập Giá trị BCT* &lt; 14 ký tự (Không có dấu chấm)</t>
  </si>
  <si>
    <t>1. Nhập Giá trị BCT* =  1234567890123 VND</t>
  </si>
  <si>
    <t>[Giá trị BCT*] - Kiểm tra nhập Giá trị BCT*  = 14 ký tự (Không có dấu chấm)</t>
  </si>
  <si>
    <t>1. Nhập Giá trị BCT* =  12345678901234 VND</t>
  </si>
  <si>
    <t>[Giá trị BCT*] - Kiểm tra nhập Giá trị BCT* &gt;14 ký tự (Không có dấu chấm)</t>
  </si>
  <si>
    <t>1. Nhập Giá trị BCT* =  123456789012345 VND</t>
  </si>
  <si>
    <t>[Giá trị BCT*] - Kiểm tra nhập Giá trị BCT* &lt;14 ký tự (Có dấu chấm)</t>
  </si>
  <si>
    <t>1. Nhập Giá trị BCT* =  1234567890123.4 USD</t>
  </si>
  <si>
    <t>[Giá trị BCT*] - Kiểm tra nhập Giá trị BCT* =14 ký tự (Có dấu chấm)</t>
  </si>
  <si>
    <t>1. Nhập Giá trị BCT* =  123456789012.3 USD</t>
  </si>
  <si>
    <t>[Giá trị BCT*] - Kiểm tra nhập Giá trị BCT* &gt; 14 ký tự (Có dấu chấm)</t>
  </si>
  <si>
    <t>1. Nhập Giá trị BCT* =  12345678901234.56 USD</t>
  </si>
  <si>
    <t>[Giá trị BCT*] - Kiểm tra nhập Giá trị BCT* &lt; 2 số thập phân (sau dấu chấm)</t>
  </si>
  <si>
    <t>1. Nhập Giá trị BCT* = 123.4 USD</t>
  </si>
  <si>
    <t>[Giá trị BCT*] - Kiểm tra nhập Giá trị BCT* = 2 số thập phân (sau dấu chấm)</t>
  </si>
  <si>
    <t>1. Nhập Giá trị BCT* = 123.40 USD</t>
  </si>
  <si>
    <t>[Giá trị BCT*] - Kiểm tra nhập Giá trị BCT* &gt; 2 số thập phân (sau dấu chấm)</t>
  </si>
  <si>
    <t>1. Nhập Giá trị BCT* = 123.401 USD</t>
  </si>
  <si>
    <t>[Giá trị BCT*] - Kiểm tra nhập Giá trị BCT* là các ký tự đặc biệt khác "."</t>
  </si>
  <si>
    <t>1. Kiểm tra nhập Giá trị BCT* là các ký tự đặc biệt khác "."</t>
  </si>
  <si>
    <t>Giá trị BCT* = "2*3000" 
Steps:
1. Nhập data test vào ô textbox Giá trị BCT*</t>
  </si>
  <si>
    <t>[Giá trị BCT*] - Kiểm tra nhập Giá trị BCT* là ký tự đặc biệt "."</t>
  </si>
  <si>
    <t>1. Nhập Giá trị BCT* =  1234567.89 USD</t>
  </si>
  <si>
    <t>[Giá trị BCT*] - Kiểm tra nhập Giá trị BCT* là ký tự đặc biệt "." nhưng ngoại tệ là VND</t>
  </si>
  <si>
    <t>&gt; Giá trị BCT* ngoại tệ = VND</t>
  </si>
  <si>
    <t>1. Nhập Giá trị BCT* =  1234567.89 VND</t>
  </si>
  <si>
    <t>[Giá trị BCT*] - Kiểm tra nhập Giá trị BCT* có dấu cách ở đầu/ cuối</t>
  </si>
  <si>
    <t>1. Kiểm tra nhập Giá trị BCT* có dấu cách ở đầu/cuối</t>
  </si>
  <si>
    <t>Giá trị BCT* = "  123456789  " 
Steps:
1. Nhập data test vào ô textbox Giá trị BCT*</t>
  </si>
  <si>
    <t>[Giá trị BCT*] - Kiểm tra nhập Giá trị BCT* là các ký tự chữ</t>
  </si>
  <si>
    <t>1. Kiểm tra nhập Giá trị BCT* là các ký tự chữ</t>
  </si>
  <si>
    <t>Giá trị BCT* = "1000E" 
Steps:
1. Nhập data test vào ô textbox Giá trị BCT*</t>
  </si>
  <si>
    <t>[Giá trị BCT*] - Kiểm tra Nhập Giá trị BCT* có chứa "." ở đầu/ cuối</t>
  </si>
  <si>
    <t>1. Nhập Giá trị BCT* = .100000000. VND</t>
  </si>
  <si>
    <t xml:space="preserve">[Giá trị BCT*-Ngoại tệ (DropdownList)]
- Kiểm tra hiển thị Ngoại tệ
</t>
  </si>
  <si>
    <t>[Giá trị BCT*] - Kiểm tra Giá trị BCT bắt buộc nhập</t>
  </si>
  <si>
    <t>1. Kiểm tra Giá trị BCT bắt buộc nhập</t>
  </si>
  <si>
    <r>
      <t xml:space="preserve">1.
- Trường Req bắt buộc có </t>
    </r>
    <r>
      <rPr>
        <sz val="11"/>
        <color rgb="FFFF0000"/>
        <rFont val="Times New Roman"/>
        <family val="1"/>
      </rPr>
      <t>*</t>
    </r>
    <r>
      <rPr>
        <sz val="11"/>
        <color theme="1"/>
        <rFont val="Times New Roman"/>
        <family val="1"/>
      </rPr>
      <t xml:space="preserve">
- Nhập, hiển thị giá trị BCT muốn thực hiện kiểm tra
</t>
    </r>
  </si>
  <si>
    <t>1. Ngoại tệ được ghi nhận trên LC
- Disable</t>
  </si>
  <si>
    <t>[Số vận đơn] - Kiểm tra nhập Số vận đơn &lt; 255 ký tự</t>
  </si>
  <si>
    <t>1. Kiểm tra nhập Số vận đơn &lt; 255 ký tự</t>
  </si>
  <si>
    <t>1. Kiểm tra nhập Số vận đơn = 255 ký tự</t>
  </si>
  <si>
    <t>1. Kiểm tra nhập Số vận đơn &gt; 255 ký tự</t>
  </si>
  <si>
    <t>1. Nhập giá trị thành công</t>
  </si>
  <si>
    <t>1. Chặn không cho nhập quá 255 ký tự</t>
  </si>
  <si>
    <t>1. Kiểm tra nhập Số vận đơn là ký tự đặc biệt ";"</t>
  </si>
  <si>
    <t>1. Kiểm tra nhập Số vận đơn là ký tự đặc biệt khác ";"</t>
  </si>
  <si>
    <t>~
!
@
#
$
%
^
&amp;
*
(
)
_
+
-
=
[
{
]
}
\
|
:
‘’
“”
&lt;
.
&gt;
/
?
日本
한국어
русский язык</t>
  </si>
  <si>
    <t>1. Chặn không cho phép nhập</t>
  </si>
  <si>
    <t>[Số invoice] - Kiểm tra nhập Số vận đơn &lt; 255 ký tự</t>
  </si>
  <si>
    <t>1. Kiểm tra nhập Số invoice &lt; 255 ký tự</t>
  </si>
  <si>
    <t>1. Kiểm tra nhập Số invoice = 255 ký tự</t>
  </si>
  <si>
    <t>1. Kiểm tra nhập Số invoice &gt; 255 ký tự</t>
  </si>
  <si>
    <t>1. Kiểm tra nhập Số invoice là ký tự đặc biệt ";"</t>
  </si>
  <si>
    <t>1. Kiểm tra nhập Số invoice là ký tự đặc biệt khác ";"</t>
  </si>
  <si>
    <t>Kiểm tra nhập Số vận đơn = 255 ký tự</t>
  </si>
  <si>
    <t>Kiểm tra nhập Số vận đơn &gt; 255 ký tự</t>
  </si>
  <si>
    <t>Kiểm tra nhập Số vận đơn là ký tự đặc biệt ";"</t>
  </si>
  <si>
    <t>Kiểm tra nhập Số vận đơn là ký tự đặc biệt khác ";"</t>
  </si>
  <si>
    <t>[Ngày giao hàng]
- Kiểm tra giá trị mặc định Ngày giao hàng</t>
  </si>
  <si>
    <t>1. Kiểm tra giá trị mặc định Ngày giao hàng</t>
  </si>
  <si>
    <t>1. Giá trị mặc định - để trống</t>
  </si>
  <si>
    <t>Kiểm tra Ngày giao hàng đúng format dd/mm/yyyy</t>
  </si>
  <si>
    <t>Kiểm tra Ngày giao hàng sai format dd/mm/yyyy</t>
  </si>
  <si>
    <t>1. Kiểm tra Ngày giao hàng nhập đúng format dd/mm/yyyy</t>
  </si>
  <si>
    <t>1. Kiểm tra Ngày giao hàng nhập sai format dd/mm/yyyy:
yyyy/mm/dd
30/02/2023
12/13/2023</t>
  </si>
  <si>
    <t>1. Chặn không nhận giá trị nhập</t>
  </si>
  <si>
    <t>[Tài khoản ghi có tiền về] - Kiểm tra bắt buộc nhập</t>
  </si>
  <si>
    <t>1. Kiểm tra bắt buộc nhập</t>
  </si>
  <si>
    <r>
      <t xml:space="preserve">1.
- Trường Req bắt buộc có </t>
    </r>
    <r>
      <rPr>
        <sz val="11"/>
        <color rgb="FFFF0000"/>
        <rFont val="Times New Roman"/>
        <family val="1"/>
      </rPr>
      <t>*</t>
    </r>
    <r>
      <rPr>
        <sz val="11"/>
        <color theme="1"/>
        <rFont val="Times New Roman"/>
        <family val="1"/>
      </rPr>
      <t xml:space="preserve">
- Chọn và hiển thị tài khoản ghi có tiền về
</t>
    </r>
  </si>
  <si>
    <t>Kiểm tra Tài khoản ghi có tiền về = A</t>
  </si>
  <si>
    <t>Kiểm tra Tài khoản ghi có tiền về khi focus chuột vào</t>
  </si>
  <si>
    <t>1. Kiểm tra Tài khoản ghi có tiền về = A</t>
  </si>
  <si>
    <t>1. Kiểm tra Tài khoản ghi có tiền về khi focus chuột vào</t>
  </si>
  <si>
    <t>1.
- Hiển thị giá trị A- số dư tài khoản A hiển thị bên dưới trường Tài khoản ghi có tiền về</t>
  </si>
  <si>
    <t>[Tài khoản trích nợ thu phí báo có] - Kiểm tra bắt buộc nhập</t>
  </si>
  <si>
    <t>Kiểm tra Tài khoản trích nợ thu phí báo có = A</t>
  </si>
  <si>
    <t>1. Kiểm tra Tài khoản trích nợ thu phí báo có = A</t>
  </si>
  <si>
    <t>1.
- Hiển thị giá trị A- số dư tài khoản A hiển thị bên dưới trường Tài khoản trích nợ thu phí báo có</t>
  </si>
  <si>
    <t>Kiểm tra Tài khoản trích nợ thu phí báo có khi focus chuột vào</t>
  </si>
  <si>
    <t>1. Kiểm tra Tài khoản trích nợ thu phí báo có khi focus chuột vào</t>
  </si>
  <si>
    <r>
      <t xml:space="preserve">1.
- Trường Req bắt buộc có </t>
    </r>
    <r>
      <rPr>
        <sz val="11"/>
        <color rgb="FFFF0000"/>
        <rFont val="Times New Roman"/>
        <family val="1"/>
      </rPr>
      <t>*</t>
    </r>
    <r>
      <rPr>
        <sz val="11"/>
        <color theme="1"/>
        <rFont val="Times New Roman"/>
        <family val="1"/>
      </rPr>
      <t xml:space="preserve">
- Chọn và hiển thị Tài khoản trích nợ thu phí báo có
</t>
    </r>
  </si>
  <si>
    <t>1. Hiển thị danh sách tất cả tài khoản của khách hàng
- DB pending…</t>
  </si>
  <si>
    <t>1. Click vào droplist Tài khoản ghi có tiền về</t>
  </si>
  <si>
    <t>Kiểm tra danh sách drop down list</t>
  </si>
  <si>
    <t>1. Click vào droplist Tài khoản trích nợ thu phí báo có</t>
  </si>
  <si>
    <t>[Ghi chú giảm phí báo có] - Kiểm tra nhập Ghi chú giảm phí báo có &lt; 5000 ký tự</t>
  </si>
  <si>
    <t>1. Kiểm tra nhập Ghi chú giảm phí báo có &lt; 5000 ký tự</t>
  </si>
  <si>
    <t>[Ghi chú giảm phí báo có] - Kiểm tra nhập Ghi chú giảm phí báo có = 5000 ký tự</t>
  </si>
  <si>
    <t>[Ghi chú giảm phí báo có] - Kiểm tra nhập Ghi chú giảm phí báo có &gt; 5000 ký tự</t>
  </si>
  <si>
    <t>1. Kiểm tra nhập Ghi chú giảm phí báo có = 5000 ký tự</t>
  </si>
  <si>
    <t>1. Kiểm tra nhập Ghi chú giảm phí báo có &gt; 5000 ký tự</t>
  </si>
  <si>
    <t>1. Chặn không cho nhập quá 5000 ký tự</t>
  </si>
  <si>
    <t xml:space="preserve">Kiểm tra button Tiếp theo </t>
  </si>
  <si>
    <t>&gt; Giá trị BCT &gt; Giá trị còn lại của LC</t>
  </si>
  <si>
    <t>2.
- TH Đúng:  Mở tab Danh mục hồ sơ 
+ Highlight tab Danh mục hồ sơ</t>
  </si>
  <si>
    <t>&gt; Giá trị BCT &lt; Giá trị còn lại của LC</t>
  </si>
  <si>
    <t>2. HT báo lỗi: "Giá trị của BCT đang vượt quá giá trị còn lại của LC"
- Mở tab Danh mục hồ sơ 
+ Highlight tab Danh mục hồ sơ</t>
  </si>
  <si>
    <t>1. - Hiển thị danh sách các nghiệp vụ liên quan đến LC đã được upload hồ sơ
- Button Thu gọn/mở rộng: mặc định thu gọn</t>
  </si>
  <si>
    <t xml:space="preserve">2. Hiển thị như design: hiển thị dạng bảng, bao gồm các cột:
- Tên hồ sơ
- Lịch sử trao đổi
- Nợ chứng từ
- Tệp hồ sơ
- Thao tác
- Danh sách chứng từ/hồ sơ bổ sung thêm
- Button "Thêm mới chứng từ/ hồ sơ"
- Button "Quay lại"
- Button "Hủy yêu cầu"
- Button "Lưu yêu cầu"
- Button "Gửi yêu cầu"
</t>
  </si>
  <si>
    <t>1. Click vào tab Danh mục hồ sơ
2. Kiểm tra danh sách chứng từ/hồ sơ bổ sung thêm</t>
  </si>
  <si>
    <t>1. Click vào tab Danh mục hồ sơ
2. Click vào button Thêm mới chứng từ/hồ sơ</t>
  </si>
  <si>
    <t>1. Click vào tab Danh mục hồ sơ
2. Click button Lịch sử trao đổi</t>
  </si>
  <si>
    <t>Kiểm tra click button Thêm mới chứng từ/hồ sơ</t>
  </si>
  <si>
    <t xml:space="preserve">2. Mở popup thêm chứng từ vào danh mục hồ sơ </t>
  </si>
  <si>
    <t>2. Danh sách các button gồm:
- Thêm mới chứng từ/hồ sơ
- Quay lại
- Hủy yêu cầu
- Lưu yêu cầu
- Gửi yêu cầu</t>
  </si>
  <si>
    <t>[Popup Thêm mới chứng từ/hồ sơ] - Kiểm tra giao diện chung</t>
  </si>
  <si>
    <t>Vào popup Thêm mới chứng từ/hồ sơ</t>
  </si>
  <si>
    <t>1. Kiểm tra giao diện chung popup Thêm mới chứng từ/hồ sơ</t>
  </si>
  <si>
    <t>2. Popup Thêm mới chứng từ/hồ sơ hiển thị như design:
- Title: "Thêm mới chứng từ/hồ sơ"
- Icon Đóng
- Loại chứng từ
- Tên chứng từ
- Số bản gốc
- Số bản sao
- Số tờ
- Checkbox Hai mặt
- Button "Hủy"
- Button "Thêm"</t>
  </si>
  <si>
    <t>[Popup Thêm mới chứng từ/hồ sơ] - [Loại chứng từ]
- Kiểm tra click droplist Loại chứng từ</t>
  </si>
  <si>
    <t>1. Kiểm tra click droplist Loại chứng từ</t>
  </si>
  <si>
    <t>1. Chọn loại chứng từ muốn thêm vào danh mục hồ sơ
- Các loại chứng từ bao gồm:
+ Cover letter
+ Bill of Exchange
+ Commercial invoice
+ Packing list
+ Bill of lading/Airway bill/Cargo Receipt
+ Insurance Policies
+ Certificate of origin
+ Shipment advice
+ Certificate of quality
+ Certificate of quantity
+ Certificate of quality and quantity
+ Certificate of analysis
+ Phytosanitary cert
+ Phumigation cert
+ Testing report
+ Beneficiary Cert
+ Chứng từ khác</t>
  </si>
  <si>
    <t>[Popup Thêm mới chứng từ/hồ sơ] - [Tên chứng từ]
- Kiểm tra Tên chứng từ nhập tối đa 50 ký tự</t>
  </si>
  <si>
    <t>1. Kiểm tra Tên chứng từ nhập tối đa 50 ký tự</t>
  </si>
  <si>
    <t>49 char
50 char
51 char</t>
  </si>
  <si>
    <t>3 char
4 char
5 char</t>
  </si>
  <si>
    <t>1. Chỉ cho phép nhập 50 ký tự</t>
  </si>
  <si>
    <t>1. Chỉ cho phép nhập 4 ký tự</t>
  </si>
  <si>
    <t>[Popup Thêm mới chứng từ/hồ sơ] - [Số bản gốc]
- Kiểm tra Số bản gốc nhập số nguyên tối đa 4 ký tự</t>
  </si>
  <si>
    <t>1. Kiểm tra Số bản gốc nhập số nguyên tối đa 4 ký tự</t>
  </si>
  <si>
    <t>4 char
4 char
5 char</t>
  </si>
  <si>
    <t>[Popup Thêm mới chứng từ/hồ sơ] - [Số bản sao]
- Kiểm tra Số bản sao nhập số nguyên tối đa 4 ký tự</t>
  </si>
  <si>
    <t>1. Kiểm tra Số bản sao nhập số nguyên tối đa 4 ký tự</t>
  </si>
  <si>
    <t>5 char
4 char
5 char</t>
  </si>
  <si>
    <t>[Popup Thêm mới chứng từ/hồ sơ] - [Số tờ]
- Kiểm tra Số tờ nhập số nguyên tối đa 4 ký tự</t>
  </si>
  <si>
    <t>1. Kiểm tra Số tờ nhập số nguyên tối đa 4 ký tự</t>
  </si>
  <si>
    <t>[Popup Thêm mới chứng từ/hồ sơ] - [Checkbox Hai mặt]
- Kiểm tra giá trị mặc định Checkbox Hai mặt</t>
  </si>
  <si>
    <t>1. Kiểm tra giá trị mặc định Checkbox Hai mặt</t>
  </si>
  <si>
    <t>1. Giá trị mặc định: check</t>
  </si>
  <si>
    <t>[Popup Thêm mới chứng từ/hồ sơ] - Kiểm tra click button Hủy</t>
  </si>
  <si>
    <t>[Popup Thêm mới chứng từ/hồ sơ] - Kiểm tra click button Thêm</t>
  </si>
  <si>
    <t>1. Click button Thêm</t>
  </si>
  <si>
    <t>2. Quay lại tab Thông tin nhập liệu
- Highlight tab Thông tin nhập liệu
- Giữ nguyên các thông tin đã nhập ở màn “Danh mục hồ sơ”</t>
  </si>
  <si>
    <t>Kiểm tra tab Danh mục hồ sơ - Hồ sơ</t>
  </si>
  <si>
    <t>1. Hiển thị như design:
- Highlight Danh sách Yêu cầu đang xử lý
- Đường dẫn
-  Khung Thông tin Khách hàng
- Tap Thông tin nhập liệu: Mặc định mở ra Tab này
- Tab Danh mục hồ sơ
- Tab Hồ sơ LC
- Button "Lịch sử yêu cầu"
- Button "Quay lại": Enable
- Button "Lưu yêu cầu": Enable
- Button "Tiếp theo": Enable
- Button "Phản hồi": Enable
- Button "Phê duyệt" Enable</t>
  </si>
  <si>
    <t>TH: Hồ sơ tĩnh</t>
  </si>
  <si>
    <t>TH: Hồ sơ động
&gt; Đã thêm mới chứng từ/hồ sơ</t>
  </si>
  <si>
    <t>Kiểm tra icon Xóa hồ sơ</t>
  </si>
  <si>
    <t>1. Click vào tab Danh mục hồ sơ
2. Click vào Icon Xóa</t>
  </si>
  <si>
    <t>3. Hiển thị chi tiết file giống design</t>
  </si>
  <si>
    <t>2. Hiển thị các action cho phép design:
-  Xem chi tiết file
- Xóa file
- Download file</t>
  </si>
  <si>
    <t>3. Hiển thị popup xác nhận Xóa file giống design:
- Xóa: Xóa file
- Hủy: Quay lại màn hình Danh sách hồ sơ</t>
  </si>
  <si>
    <t>2. Thực hiện xóa chứng từ đã được thêm. 
- Hiển thị popup xác nhận Xóa file giống design:
+ Xóa: Xóa chứng từ
+ Hủy: Quay lại màn hình Danh sách hồ sơ</t>
  </si>
  <si>
    <t>1. Hiển thị giống design, bao gồm:
- Cụm Thông tin khách hàng
- Cụm Thông tin LC
- Cụm Thông tin chung BCT
- Cụm Kiểm tra RMA
- Cụm Kiểm tra AML
- Cụm Thông tin Email phòng ban liên quan
- Khung Hồ sơ LC
- Khung Danh mục hồ sơ
- Button Quay lại
- Button Lưu yêu cầu
- Buton Phản hồi
- Button Tiếp theo</t>
  </si>
  <si>
    <t>1. Giá trị mặc định: Theo giá trị Maker đã yêu cầu</t>
  </si>
  <si>
    <t>Kiểm tra RMA</t>
  </si>
  <si>
    <t>Kiểm tra giao diện chung của cụm Kiểm tra RMA</t>
  </si>
  <si>
    <t>1. Ở Tab Thông tin phát hành kiểm tra: 
- Tài khoản và thông tin giảm phí</t>
  </si>
  <si>
    <t>[Ngân hàng thụ hưởng] - Kiểm tra Ngân hàng thụ hưởng</t>
  </si>
  <si>
    <t>1. Kiểm tra Ngân hàng thụ hưởng</t>
  </si>
  <si>
    <t>1. Nhập mã swift của ngân hàng thụ hưởng để kiểm tra
- Placeholder: Nhập mã SWIFT</t>
  </si>
  <si>
    <t>[Ngân hàng thụ hưởng] - Kiểm tra nhập Nhập mã SWIFT &lt; 20 ký tự (Có tồn tại trong hệ thống)</t>
  </si>
  <si>
    <t>1. Nhập RMA
2. Nhấn Kiểm tra</t>
  </si>
  <si>
    <t>Mã SWIFT = select * from tbl_category l inner join tbl_category_data r
on l.id=r.category_id where l.id='248'</t>
  </si>
  <si>
    <t>2.
- Hiện kiểm tra kết nối giữa MSB và ngân hàng thụ hưởng
- TH có liên kết -&gt; Hiển thị tên ngân hàng thụ hưởng</t>
  </si>
  <si>
    <t>[Ngân hàng thụ hưởng] - Kiểm tra nhập Nhập mã SWIFT = 20 ký tự (Có tồn tại trong hệ thống)</t>
  </si>
  <si>
    <t>[Ngân hàng thụ hưởng] - Kiểm tra nhập Nhập mã SWIFT &gt; 20 ký tự (Có tồn tại trong hệ thống)</t>
  </si>
  <si>
    <t>2.
- Tự động cắt phần vượt quá 20 ký tự
- Hiện kiểm tra kết nối giữa MSB và ngân hàng thụ hưởng
- TH có liên kết -&gt; Hiển thị tên ngân hàng thụ hưởng</t>
  </si>
  <si>
    <t>[Ngân hàng thụ hưởng] - Kiểm tra nhập Nhập mã SWIFT &lt; 20 ký tự (Không tồn tại trong hệ thống)</t>
  </si>
  <si>
    <t>[Ngân hàng thụ hưởng] - Kiểm tra nhập Nhập mã SWIFT = 20 ký tự (Không tồn tại trong hệ thống)</t>
  </si>
  <si>
    <t>[Ngân hàng thụ hưởng] - Kiểm tra nhập Nhập mã SWIFT &gt; 20 ký tự (Không tồn tại trong hệ thống)</t>
  </si>
  <si>
    <t>[Tên ngân hàng thụ thưởng] - Kiểm tra hiển thị của Tên ngân hàng thụ hưởng</t>
  </si>
  <si>
    <t>&gt; Nhập Ngân hàng thụ hưởng liên kết với MSB -&gt; Nhấn Kiểm tra</t>
  </si>
  <si>
    <t>1. Kiểm tra Tên ngân hàng thụ hưởng</t>
  </si>
  <si>
    <t>1. Hiển thị Tên ngân hàng thụ hưởng theo mã swift code được chọn</t>
  </si>
  <si>
    <t>Kiểm tra nhập Ngày giao hàng &lt; Ngày hiện tại</t>
  </si>
  <si>
    <t>Kiểm tra nhập Ngày giao hàng = Ngày hiện tại</t>
  </si>
  <si>
    <t>Kiểm tra nhập Ngày giao hàng &gt; Ngày hiện tại</t>
  </si>
  <si>
    <t>1. Kiểm tra nhập Ngày giao hàng &lt; Ngày hiện tại</t>
  </si>
  <si>
    <t>1. Kiểm tra nhập Ngày giao hàng &gt; Ngày hiện tại</t>
  </si>
  <si>
    <t>1. Kiểm tra nhập Ngày giao hàng = Ngày hiện tại</t>
  </si>
  <si>
    <t>Kiểm tra khi check Có cấm vận</t>
  </si>
  <si>
    <t>1. Kiểm tra khi check Có cấm vận</t>
  </si>
  <si>
    <t>&gt; Check → Có cấm vận</t>
  </si>
  <si>
    <t>1. Bắt buộc upload file dữ liệu
- Nếu không upload hiển thị thông báo "Bắt buộc upload tệp dữ liệu để xác nhận cấm vận"</t>
  </si>
  <si>
    <t>[Tài khoản ghi có tiền về] - Kiểm tra giá trị mặc định</t>
  </si>
  <si>
    <t>1. Giá trị mặc định: Theo giá trị Maker đã yêu cầu
- Disable</t>
  </si>
  <si>
    <t>[Tài khoản trích nợ thu phí báo có] - Kiểm tra giá trị mặc định</t>
  </si>
  <si>
    <t>[Ghi chú giảm phí báo có] - Kiểm tra giá trị mặc định</t>
  </si>
  <si>
    <t>TH: Hồ sơ động TFO upload
&gt; Đã thêm mới chứng từ/hồ sơ</t>
  </si>
  <si>
    <t>1. Click vào tab Hồ sơ LC
2. Thêm/sửa/xóa ký tự vào ô textbox Số REF BCT</t>
  </si>
  <si>
    <t>Function Phê duyệt</t>
  </si>
  <si>
    <t>1. Đẩy lên khay chung TFS
- Redirect về màn hình Yêu cầu đã chuyển duyệt
- Hiển thị thông báo "Cập nhật dữ liệu thành công"</t>
  </si>
  <si>
    <t xml:space="preserve">1. 
- Mess: Phê duyệt yêu cầu thành công
- Lưu toàn bộ thông tin phát hành TFO đã điền, nhận gửi lên cho TFS
- Trạng thái yêu cầu chuyển thành "Chờ xử lý"
- Điều hướng màn hình Yêu cầu chờ xử lý
</t>
  </si>
  <si>
    <t>Funtion Phê duyệt - Đóng yêu cầu</t>
  </si>
  <si>
    <t xml:space="preserve">Hồ sơ LC:
Phê duyệt - Đóng yêu cầu thành công: 
- Đầy đủ thông tin, đúng format
</t>
  </si>
  <si>
    <t xml:space="preserve">1. Hồ sơ LC:
+ Thông tin bắt buộc: Đã nhập, đúng format
+ Thông tin không bắt buộc: Đã nhập, đúng format
</t>
  </si>
  <si>
    <t>5. 
- Mess: Phê duyệt yêu cầu thành công
- Lưu lại thông tin đã được TFO nhận và chỉnh sửa gửi lên TFS
- Điều hướng khay màn hình Yêu cầu đã hoàn thành
- Trạng thái Đóng</t>
  </si>
  <si>
    <t>TFS</t>
  </si>
  <si>
    <t>&gt; TFS đăng nhập thành công vào hệ thống
&gt; Ở Yêu cầu chờ xử lý, TFS thực hiện gắp thành công yêu cầu về khay cá nhân
&gt; Mở ra Chi tiết yêu cầu</t>
  </si>
  <si>
    <t>Function Phê duyệt gửi về TFO</t>
  </si>
  <si>
    <t xml:space="preserve">1. 
- Mess: Phê duyệt yêu cầu thành công
- Lưu toàn bộ thông tin TFS đã điền, nhận gửi về cho TFO
- Trạng thái yêu cầu chuyển thành "Hoàn thành"
- Điều hướng màn hình Yêu cầu đã hoàn thành
</t>
  </si>
  <si>
    <t>1. Hiển thị DS người được gửi trả bao gồm giá trị:
- Maker
- TFO
Giá trị mặc định: TFO</t>
  </si>
  <si>
    <t>&gt; Hồ sơ TFS upload</t>
  </si>
  <si>
    <t>TH: Hồ sơ động TFS upload
&gt; Đã thêm mới chứng từ/hồ sơ</t>
  </si>
  <si>
    <t>Kiểm tra giá trị default Tab Hồ sơ LC</t>
  </si>
  <si>
    <t>1. Kiểm tra giá trị default của Tab Hồ sơ LC</t>
  </si>
  <si>
    <r>
      <rPr>
        <sz val="11"/>
        <color rgb="FFFF0000"/>
        <rFont val="Calibri"/>
        <family val="2"/>
        <scheme val="minor"/>
      </rPr>
      <t>*</t>
    </r>
    <r>
      <rPr>
        <sz val="11"/>
        <color theme="1"/>
        <rFont val="Calibri"/>
        <family val="2"/>
        <scheme val="minor"/>
      </rPr>
      <t>LC xuất khẩu</t>
    </r>
  </si>
  <si>
    <t>Tu chỉnh LC xuất khẩu</t>
  </si>
  <si>
    <t>Điện xác thực LC</t>
  </si>
  <si>
    <t>1. Hiển thị như design:
- Highlight Danh sách Yêu cầu đang xử lý
- Đường dẫn
- Khung Thông tin Khách hàng
- Tap Thông tin nhập liệu: Mặc định mở ra Tab này
- Tab Danh mục hồ sơ
- Button "Lịch sử yêu cầu"
- Button "Quay lại": Disable
- Button "Hủy yêu cầu": Enable
- Button "Lưu yêu cầu": Enable
- Button "Tiếp theo": Enable
- Button "Gửi yêu cầu"" Enable</t>
  </si>
  <si>
    <t>1. Hiển thị như design, bao gồm các thông tin:
- REF
- CIF
- Tên khách hàng
- Nghiệp vụ
- Loại sản phẩm
- Thời gian khởi tạo
- Thời gian dự kiến hoàn thành
- Trạng thái: Mắc định khởi tạo là trạng thái Lưu nháp</t>
  </si>
  <si>
    <t>1. Giá trị mặc định của các trường được lấy từ DB_LC_letter-credit
- REF = refnumber (bảng tbl_request)
- cif (lcGeneralInfoDto.cif) - cif (bảng tbl_request)
- Tên khách hàng (customerDto.name) - data (bảng tbl_request_data)
- Nghiệp vụ (lcGeneralInfoDto.productType) - business_type (bảng tbl_request)
- Loại sản phẩm (lcGeneralInfoDto.lcType) - data (bảng tbl_request_data)
- Thời gian khởi tạo (lcGeneralInfoDto.createdDate) - created_at (bảng tbl_request)
- Trạng thái (importLCInfoDto.status) - data (bảng tbl_request_data)</t>
  </si>
  <si>
    <t>1. Hiển thị giống design, bao gồm:
- Cụm Thông tin khách hàng
- Cụm Thông tin LC
- Cụm Thông tin chung BCT
- Cụm Tài khoản và thông tin giảm phí
- Cụm Thông tin Email phòng ban liên quan
- Khung Hồ sơ LC
- Button Quay lại
- Button Hủy
- Button Lưu yêu cầu
- Button Tiếp theo</t>
  </si>
  <si>
    <t>Tài khoản và thông tin giảm phí</t>
  </si>
  <si>
    <t>Kiểm tra giao diện chung Tài khoản và thông tin giảm phí</t>
  </si>
  <si>
    <t>1. Kiểm tra giao diện chung Tài khoản và thông tin giảm phí</t>
  </si>
  <si>
    <t>[Số tài khoản ghi nợ] - Kiểm tra giá trị bắt buộc nhập</t>
  </si>
  <si>
    <t>1. Kiểm tra giá trị bắt buộc nhập</t>
  </si>
  <si>
    <t>1. Hiển thị giá trị: trống</t>
  </si>
  <si>
    <t>[Số tài khoản ghi nợ] - Kiểm tra chọn Số tài khoản ghi nợ thành công</t>
  </si>
  <si>
    <t>1. Chọn Số tài khoản ghi nợ:
- Chọn TK bất kỳ ở dropdowlist: A</t>
  </si>
  <si>
    <t>1. Hiển thị Số tài khoản ghi nợ: A - số dư tài khoản A hiển thị bên dưới trường Số tài khoản ghi nợ</t>
  </si>
  <si>
    <t>Kiểm tra chọn Số tài khoản ghi nợ thành công:
- Số tài khoản ghi nợ khi focus chuột vào</t>
  </si>
  <si>
    <t>1. Kiểm tra Thông tin phát hành:
- Số tài khoản ghi nợ khi focus chuột vào</t>
  </si>
  <si>
    <t>[Số tài khoản ghi nợ] - Kiểm tra giá trị mặc định</t>
  </si>
  <si>
    <t>[Quốc gia] - Kiểm tra giá trị bắt buộc</t>
  </si>
  <si>
    <t>1. Kiểm tra giá trị bắt buộc trường Quốc gia</t>
  </si>
  <si>
    <t>Kiểm tra lựa chọn Quốc gia bất kỳ</t>
  </si>
  <si>
    <t>1. Lựa chọn Quốc gia bất kỳ: A</t>
  </si>
  <si>
    <t>Hiển thị Quốc gia được chọn: A</t>
  </si>
  <si>
    <t>Kiểm tra tìm kiếm Quốc gia
- Không nhập gì cả</t>
  </si>
  <si>
    <t>Kiểm tra tìm kiếm Quốc gia
- Nhập 1 chữ bất kỳ</t>
  </si>
  <si>
    <t xml:space="preserve">Kiểm tra tìm kiếm Quốc gia
- Nhập 1 chuỗi </t>
  </si>
  <si>
    <t>1. Lựa chọn Quốc gia:
- Tìm kiếm Quốc gia bỏ trống</t>
  </si>
  <si>
    <t>1. Lựa chọn Quốc gia:
- Tìm kiếm Quốc gia: Nhập 1 chữ bất kỳ</t>
  </si>
  <si>
    <t>1. Lựa chọn Quốc gia:
- Tìm kiếm Quốc gia: Nhập 1 chuỗi bất kỳ</t>
  </si>
  <si>
    <t>Search like đưa ra kết quả Quốc gia gần đúng nhất</t>
  </si>
  <si>
    <r>
      <t>1.
- Trường Req bắt buộc có</t>
    </r>
    <r>
      <rPr>
        <sz val="11"/>
        <color rgb="FFFF0000"/>
        <rFont val="Times New Roman"/>
        <family val="1"/>
      </rPr>
      <t xml:space="preserve"> *</t>
    </r>
    <r>
      <rPr>
        <sz val="11"/>
        <color theme="1"/>
        <rFont val="Times New Roman"/>
        <family val="1"/>
      </rPr>
      <t xml:space="preserve">
- Chọn quốc gia muốn thực hiện gửi BCT</t>
    </r>
  </si>
  <si>
    <t>[Zone] - Kiểm tra giá trị mặc định</t>
  </si>
  <si>
    <t>1. Kiểm tra giá trị mặc định trường Zone</t>
  </si>
  <si>
    <t>&gt; Quốc gia # Trung Quốc</t>
  </si>
  <si>
    <t>&gt; Quốc gia = Trung Quốc</t>
  </si>
  <si>
    <t>1. Hiển thị Zone của quốc gia được chọn
- Thực hiện mapping giữa tên quốc gia và zone 
- Disable</t>
  </si>
  <si>
    <t>1. Hiển thị các giá trị:
- Zone 2
- Zone 5
Mặc định chọn Zone 2 và có thể chỉnh sửa</t>
  </si>
  <si>
    <t>1. Kiểm tra giá trị mặc định Số lot</t>
  </si>
  <si>
    <t>1. Giá trị mặc định = 1</t>
  </si>
  <si>
    <t>[Số lot] - Kiểm tra giá trị bắt buộc nhập</t>
  </si>
  <si>
    <t xml:space="preserve">1. Kiểm tra giá trị bắt buộc nhập </t>
  </si>
  <si>
    <r>
      <t>1.
- Trường Req bắt buộc có</t>
    </r>
    <r>
      <rPr>
        <sz val="11"/>
        <color rgb="FFFF0000"/>
        <rFont val="Times New Roman"/>
        <family val="1"/>
      </rPr>
      <t xml:space="preserve"> *</t>
    </r>
    <r>
      <rPr>
        <sz val="11"/>
        <color theme="1"/>
        <rFont val="Times New Roman"/>
        <family val="1"/>
      </rPr>
      <t xml:space="preserve">
- Nhập số lot gửi đến quốc gia </t>
    </r>
  </si>
  <si>
    <t>Kiểm tra giá trị mặc định Số lot</t>
  </si>
  <si>
    <t>Kiểm tra nhập Số lot &lt; 0</t>
  </si>
  <si>
    <t>Kiểm tra nhập Số lot = 0</t>
  </si>
  <si>
    <t>Kiểm tra nhập Số lot &gt; 0</t>
  </si>
  <si>
    <t>1. Kiểm tra nhập Số lot &lt; 0</t>
  </si>
  <si>
    <t>1. Kiểm tra nhập Số lot = 0</t>
  </si>
  <si>
    <t>1. Kiểm tra nhập Số lot &gt; 0</t>
  </si>
  <si>
    <t>1. Mess: Format sai, vui lòng kiểm tra lại</t>
  </si>
  <si>
    <t>1. Hiển thị giá trị nhập</t>
  </si>
  <si>
    <t>Kiểm tra nhập Số lot Max (10)</t>
  </si>
  <si>
    <t>1. Kiểm tra nhập Số lot Max (10)</t>
  </si>
  <si>
    <t>Nhập Số lot = 10</t>
  </si>
  <si>
    <t>[Phí áp dụng] - Kiểm tra giá trị mặc định Phí áp dụng</t>
  </si>
  <si>
    <t>1. Kiểm tra giá trị mặc định Phí áp dụng</t>
  </si>
  <si>
    <t>1. Hiển thị tổng phí khi chưa áp dụng giảm trừ
= Số phí phải thu theo Zone (chọn mức phí mặc định với cân nặng = 0.5kg) * Số lot
- Disable</t>
  </si>
  <si>
    <t>Kiểm tra Ngoại tệ Phí áp dụng</t>
  </si>
  <si>
    <t>1. Kiểm tra Ngoại tệ Phí áp dụng</t>
  </si>
  <si>
    <t>1. Hiển thị đơn vị tiền tệ của phí áp dụng
- Phí DHL luôn luôn sử dụng VND</t>
  </si>
  <si>
    <t>[Hình thức giảm phí] - Kiểm tra giá trị trong droplist Hình thức giảm phí</t>
  </si>
  <si>
    <t>1. Kiểm tra giá trị trong droplist Hình thức giảm phí</t>
  </si>
  <si>
    <t>1. Chọn hình thức giảm phí cho việc thu phí DHL
- Danh sách hình thức:
  + Không giảm phí
  + Tỷ lệ giảm phí
  + Phê duyệt mức phí cố định
  + Phê duyệt phí giảm trừ</t>
  </si>
  <si>
    <t>Kiểm tra giá trị mặc định Hình thức giảm phí</t>
  </si>
  <si>
    <t>1. Kiểm tra giá trị mặc định Hình thức giảm phí</t>
  </si>
  <si>
    <t>1. Mặc định hiển thị Không giảm phí</t>
  </si>
  <si>
    <t>[Giá trị] - Kiểm tra hiển thị</t>
  </si>
  <si>
    <t>&gt; Hình thức giảm phí # Không giảm phí</t>
  </si>
  <si>
    <t>1. Kiểm tra hiển thị Giá trị</t>
  </si>
  <si>
    <t>1. Nhập giá trị cho việc giảm phí</t>
  </si>
  <si>
    <t>&gt; Hình thức giảm phí = Tỷ lệ giảm phí</t>
  </si>
  <si>
    <t>Kiểm tra nhập Giá trị Min (1)</t>
  </si>
  <si>
    <t>1. Kiểm tra nhập Giá trị Min (1)</t>
  </si>
  <si>
    <t>Giá trị = 1</t>
  </si>
  <si>
    <t>Kiểm tra nhập Giá trị Max (100)</t>
  </si>
  <si>
    <t>1. Kiểm tra nhập Giá trị Max (100)</t>
  </si>
  <si>
    <t>Giá trị = 100</t>
  </si>
  <si>
    <t>1. Nhập Giá trị = 123.4 USD</t>
  </si>
  <si>
    <t>1. Nhập Giá trị = 123.40 USD</t>
  </si>
  <si>
    <t>1. Nhập Giá trị = 123.401 USD</t>
  </si>
  <si>
    <t>Kiểm tra nhập Giá trị &lt; 2 số thập phân (sau dấu chấm)</t>
  </si>
  <si>
    <t>Kiểm tra nhập Giá trị = 2 số thập phân (sau dấu chấm)</t>
  </si>
  <si>
    <t>Kiểm tra nhập Giá trị &gt; 2 số thập phân (sau dấu chấm)</t>
  </si>
  <si>
    <t>Kiểm tra Giá trị tối đa</t>
  </si>
  <si>
    <t>&gt; Hình thức giảm phí = Phê duyệt mức phí cố định &amp; Phê duyệt phí giảm trừ</t>
  </si>
  <si>
    <t>1. Kiểm tra Giá trị tối đa</t>
  </si>
  <si>
    <t>1. Tối đa = Phí áp dụng.</t>
  </si>
  <si>
    <t>[Mail phê duyệt] - Kiểm tra giá trị Mail phê duyệt</t>
  </si>
  <si>
    <t>1. Kiểm tra giá trị Mail phê duyệt</t>
  </si>
  <si>
    <t>1. Hiển thị mail phê duyệt của KH</t>
  </si>
  <si>
    <t>Kiểm tra chọn 1 giá trị trong Mail phê duyệt</t>
  </si>
  <si>
    <t>1. Kiểm tra chọn 1 giá trị trong Mail phê duyệt</t>
  </si>
  <si>
    <t>Kiểm tra chọn nhiều giá trị trong Mail phê duyệt</t>
  </si>
  <si>
    <t>1. Kiểm tra chọn nhiều giá trị trong Mail phê duyệt</t>
  </si>
  <si>
    <t>1. Chặn không cho phép chọn</t>
  </si>
  <si>
    <t>[Icon Upload mail phê duyệt] - Kiểm tra click icon Upload mail phê duyệt</t>
  </si>
  <si>
    <t>1. Kiểm tra click icon Upload mail phê duyệt</t>
  </si>
  <si>
    <t>1. Mở popup chọn file mail phê duyệt
- Thực hiện upload mail phê duyệt</t>
  </si>
  <si>
    <t>Kiểm tra khi Upload mail phê duyệt thành công</t>
  </si>
  <si>
    <t>&gt; Hình thức giảm phí # Không giảm phí
&gt; Chọn và upload file thành công</t>
  </si>
  <si>
    <t>1. Kiểm tra khi Upload mail phê duyệt thành công</t>
  </si>
  <si>
    <t>1. Hiển thị tên file vào phần Droplist Mail phê duyệt và mặc định chọn giá trị đó.</t>
  </si>
  <si>
    <t>[Ghi chú] - Kiểm tra nhập Ghi chú &lt; 255 ký tự</t>
  </si>
  <si>
    <t>[Ghi chú] - Kiểm tra nhập Ghi chú = 255 ký tự</t>
  </si>
  <si>
    <t>[Ghi chú] - Kiểm tra nhập Ghi chú &gt; 255 ký tự</t>
  </si>
  <si>
    <t>1. Kiểm tra nhập Ghi chú &lt; 255 ký tự</t>
  </si>
  <si>
    <t>1. Kiểm tra nhập Ghi chú = 255 ký tự</t>
  </si>
  <si>
    <t>1. Kiểm tra nhập Ghi chú &gt; 255 ký tự</t>
  </si>
  <si>
    <t>[Phí phải thu] - Kiểm tra giá trị mặc định Phí phải thu</t>
  </si>
  <si>
    <t>&gt; Hình thức giảm phí = Phê duyệt mức phí cố định</t>
  </si>
  <si>
    <t>&gt; Hình thức giảm phí = Phê duyệt phí giảm trừ</t>
  </si>
  <si>
    <t>1. Kiểm tra giá trị mặc định Phí phải thu</t>
  </si>
  <si>
    <t>1. Hiển thị tổng phí phải thu:
Phí phải thu = Giá trị (giảm phí)
- Disable</t>
  </si>
  <si>
    <t>1. Hiển thị tổng phí phải thu:
Phí phải thu = Phí áp dụng * (100 - Giá trị )/100
- Disable</t>
  </si>
  <si>
    <t>1. Hiển thị tổng phí phải thu:
Phí phải thu = Phí phải thu = Phí áp dụng - Giá trị 
- Disable</t>
  </si>
  <si>
    <r>
      <t>1. Hiển thị giống design, bao gồm:
- Tittle: Tài khoản và thông tin giảm phí
- Button Thu gọn/mở rộng: mặc định Thu gọn
- Số tài khoản ghi nợ</t>
    </r>
    <r>
      <rPr>
        <sz val="11"/>
        <color rgb="FFFF0000"/>
        <rFont val="Times New Roman"/>
        <family val="1"/>
      </rPr>
      <t>*</t>
    </r>
    <r>
      <rPr>
        <sz val="11"/>
        <color theme="1"/>
        <rFont val="Times New Roman"/>
        <family val="1"/>
      </rPr>
      <t xml:space="preserve">
- Text 'Quốc gia gửi bộ chứng từ mặc định'
- Quốc gia</t>
    </r>
    <r>
      <rPr>
        <sz val="11"/>
        <color rgb="FFFF0000"/>
        <rFont val="Times New Roman"/>
        <family val="1"/>
      </rPr>
      <t>*</t>
    </r>
    <r>
      <rPr>
        <sz val="11"/>
        <color theme="1"/>
        <rFont val="Times New Roman"/>
        <family val="1"/>
      </rPr>
      <t xml:space="preserve">
- Zone
- Số lot</t>
    </r>
    <r>
      <rPr>
        <sz val="11"/>
        <color rgb="FFFF0000"/>
        <rFont val="Times New Roman"/>
        <family val="1"/>
      </rPr>
      <t>*</t>
    </r>
    <r>
      <rPr>
        <sz val="11"/>
        <color theme="1"/>
        <rFont val="Times New Roman"/>
        <family val="1"/>
      </rPr>
      <t xml:space="preserve">
- Phí áp dụng
- Hình thức giảm phí
- Giá trị
- Mail phê duyệt
- Icon Upload mail phê duyệt
- Phí phải thu
- Ghi chú
- Button Xóa
- Button Thêm Quốc gia gửi bộ chứng từ</t>
    </r>
  </si>
  <si>
    <t>Kiểm tra button Xóa</t>
  </si>
  <si>
    <t>1. Click button Xóa</t>
  </si>
  <si>
    <t>&gt; Cụm Tài khoản và thông tin giảm phí 
&gt; Thêm Quốc gia gửi bộ chứng từ</t>
  </si>
  <si>
    <t>1. Xóa khối quốc gia được thêm</t>
  </si>
  <si>
    <t>Kiểm tra button Thêm Quốc gia gửi bộ chứng từ</t>
  </si>
  <si>
    <t xml:space="preserve">&gt; Cụm Tài khoản và thông tin giảm phí </t>
  </si>
  <si>
    <t>1. Click button Thêm Quốc gia gửi bộ chứng từ</t>
  </si>
  <si>
    <t>1. Thêm khối quốc gia để tính phí
- Mặc định Hình thức giảm phí = Không giảm phí</t>
  </si>
  <si>
    <t>1. Hiển thị giống design, bao gồm:
- Cụm Thông tin khách hàng
- Cụm Thông tin LC
- Cụm Thông tin chung BCT
- Cụm Tài khoản và thông tin giảm phí
- Cụm Kiểm tra RMA
- Cụm Kiểm tra AML
- Cụm Thông tin Email phòng ban liên quan
- Khung Hồ sơ LC
- Khung Danh mục hồ sơ
- Button Quay lại
- Button Lưu yêu cầu
- Buton Phản hồi
- Button Tiếp theo</t>
  </si>
  <si>
    <t>1. Giá trị mặc định: Theo giá trị Maker đã chọn
- Disable</t>
  </si>
  <si>
    <t>1. Giá trị mặc định: Hiển thị thông tin Maker đã chọn
- Disable</t>
  </si>
  <si>
    <t>2.
- TH MSB không có liên kết vs ngân hàng thụ hưởng, báo đỏ trường Ngân hàng thụ hưởng</t>
  </si>
  <si>
    <t>Nhập thông tin AML:
- Kiểm tra Upload 1 file</t>
  </si>
  <si>
    <t>Nhập thông tin AML:
- Kiểm tra Upload nhiều file</t>
  </si>
  <si>
    <t>1. Kiểm tra Upload 1 file</t>
  </si>
  <si>
    <t>1. Kiểm tra Upload nhiều file</t>
  </si>
  <si>
    <t>1. Cho phép upload</t>
  </si>
  <si>
    <t xml:space="preserve">2. Hiển thị như design: hiển thị dạng bảng, bao gồm các cột:
- Tên hồ sơ
- Lịch sử trao đổi
- Nợ chứng từ
- Tệp hồ sơ
- Thao tác
- Danh sách chứng từ/hồ sơ bổ sung thêm
- Button "Thêm mới chứng từ/ hồ sơ"
- Button "Quay lại"
- Button "Lưu yêu cầu"
- Button "Phản hồi"
- Button "Tiếp theo"
</t>
  </si>
  <si>
    <t>Kiểm tra Icon Xóa hồ sơ</t>
  </si>
  <si>
    <r>
      <t>[Số REF BCT</t>
    </r>
    <r>
      <rPr>
        <sz val="11"/>
        <color rgb="FFFF0000"/>
        <rFont val="Times New Roman"/>
        <family val="1"/>
      </rPr>
      <t>*</t>
    </r>
    <r>
      <rPr>
        <sz val="11"/>
        <rFont val="Times New Roman"/>
        <family val="1"/>
      </rPr>
      <t>] - Kiểm tra Thêm/sửa/xóa ký tự trong ô textxbox Số REF BCT</t>
    </r>
  </si>
  <si>
    <r>
      <t>[Số REF BCT</t>
    </r>
    <r>
      <rPr>
        <sz val="11"/>
        <color rgb="FFFF0000"/>
        <rFont val="Times New Roman"/>
        <family val="1"/>
      </rPr>
      <t>*</t>
    </r>
    <r>
      <rPr>
        <sz val="11"/>
        <rFont val="Times New Roman"/>
        <family val="1"/>
      </rPr>
      <t>] - Kiểm tra bắt buộc nhập Số REF BCT</t>
    </r>
  </si>
  <si>
    <t>1. Kiểm tra bắt buộc nhập Số REF BCT</t>
  </si>
  <si>
    <r>
      <t xml:space="preserve">1.
- Trường Req bắt buộc có </t>
    </r>
    <r>
      <rPr>
        <sz val="11"/>
        <color rgb="FFFF0000"/>
        <rFont val="Times New Roman"/>
        <family val="1"/>
      </rPr>
      <t>*</t>
    </r>
    <r>
      <rPr>
        <sz val="11"/>
        <color theme="1"/>
        <rFont val="Times New Roman"/>
        <family val="1"/>
      </rPr>
      <t xml:space="preserve">
</t>
    </r>
  </si>
  <si>
    <t>2. Hiển thị số ref BCT trên hệ thống TF để mapping với LC trên BPM</t>
  </si>
  <si>
    <t>2. Hiển thị như design: 
- Số REF BCT
- Số REF chiết khấu
- Tình trạng BCT
- Danh sách chứng từ/hồ sơ bổ sung thêm
- Button "Thêm mới chứng từ/ hồ sơ"
- Button "Quay lại"
- Button "Lưu yêu cầu"
- button "Phản hồi"
- Button Phê duyệt</t>
  </si>
  <si>
    <t>1. Hiển thị giống design, bao gồm:
- Ngân hàng thụ hưởng
- Tên ngân hàng thụ thưởng</t>
  </si>
  <si>
    <t>1. Thực hiện tắt popup và hủy việc thêm chứng từ vào danh mục hồ sơ Lâp chỉ dẫn thanh toán (Cover) BCT</t>
  </si>
  <si>
    <t>1. Thêm chứng từ vào danh mục hồ sơ Lâp chỉ dẫn thanh toán (Cover) BCT</t>
  </si>
  <si>
    <r>
      <t>1. Hiển thị giống design, bao gồm:
- Tittle: Thông tin chung BCT
- Button Thu gọn/mở rộng: mặc định Thu gọn
- Giá trị BCT</t>
    </r>
    <r>
      <rPr>
        <sz val="11"/>
        <color rgb="FFFF0000"/>
        <rFont val="Times New Roman"/>
        <family val="1"/>
      </rPr>
      <t>*</t>
    </r>
    <r>
      <rPr>
        <sz val="11"/>
        <color theme="1"/>
        <rFont val="Times New Roman"/>
        <family val="1"/>
      </rPr>
      <t xml:space="preserve">
   + Ngoại tệ
- Số vận đơn
- Số invoice
- Ngày giao hàng
- Tài khoản ghi có tiền về</t>
    </r>
    <r>
      <rPr>
        <sz val="11"/>
        <color rgb="FFFF0000"/>
        <rFont val="Times New Roman"/>
        <family val="1"/>
      </rPr>
      <t>*</t>
    </r>
    <r>
      <rPr>
        <sz val="11"/>
        <color theme="1"/>
        <rFont val="Times New Roman"/>
        <family val="1"/>
      </rPr>
      <t xml:space="preserve">
- Tài khoản trích nợ thu phí báo có</t>
    </r>
    <r>
      <rPr>
        <sz val="11"/>
        <color rgb="FFFF0000"/>
        <rFont val="Times New Roman"/>
        <family val="1"/>
      </rPr>
      <t>*</t>
    </r>
    <r>
      <rPr>
        <sz val="11"/>
        <color theme="1"/>
        <rFont val="Times New Roman"/>
        <family val="1"/>
      </rPr>
      <t xml:space="preserve">
- Ghí chú phí báo có</t>
    </r>
  </si>
  <si>
    <r>
      <t xml:space="preserve">1.
- Trường Req bắt buộc có </t>
    </r>
    <r>
      <rPr>
        <sz val="11"/>
        <color rgb="FFFF0000"/>
        <rFont val="Times New Roman"/>
        <family val="1"/>
      </rPr>
      <t>*</t>
    </r>
    <r>
      <rPr>
        <sz val="11"/>
        <color theme="1"/>
        <rFont val="Times New Roman"/>
        <family val="1"/>
      </rPr>
      <t xml:space="preserve">
- Chọn và hiển thị số tài khoản ghi nợ cho phần phí Lâp chỉ dẫn thanh toán (Cover) BCT</t>
    </r>
  </si>
  <si>
    <t xml:space="preserve">Sử dụng tài liệu Zone quốc gia và bảng giá để xử lý: Tài liệu phí DHL
</t>
  </si>
  <si>
    <t>&gt; Tình trạng BCT = Hợp lệ</t>
  </si>
  <si>
    <t>&gt; Tình trạng BCT = Không hợp lệ</t>
  </si>
  <si>
    <t>[Tình trạng BCT] - Kiểm tra bắt buộc nhập</t>
  </si>
  <si>
    <r>
      <t xml:space="preserve">1.
- Trường Req bắt buộc có </t>
    </r>
    <r>
      <rPr>
        <sz val="11"/>
        <color rgb="FFFF0000"/>
        <rFont val="Times New Roman"/>
        <family val="1"/>
      </rPr>
      <t>*</t>
    </r>
  </si>
  <si>
    <t>[Tình trạng BCT] - Kiểm tra giá trị droplist Tình trạng BCT</t>
  </si>
  <si>
    <t>1. Kiểm tra giá trị droplist Tình trạng BCT</t>
  </si>
  <si>
    <t>1. Hiển thị tình trạng gồm:
- Hợp lệ
- Không hợp lệ</t>
  </si>
  <si>
    <t>[Tình trạng BCT] - Kiểm tra giá trị mặc định Tình trạng BCT</t>
  </si>
  <si>
    <t>1. Kiểm tra giá trị mặc định Tình trạng BCT</t>
  </si>
  <si>
    <t>2. Update thông tin vào bảng tbl_request và tbl_request_data
- Mã hồ sơ (lcGeneralInfoDto.requestCode) - requestcode (tbl_request)
- cif (lcGeneralInfoDto.cif) - cif(tbl_request)
- Tên khách hàng (customerDto.name) - data (tbl_request_data)
- Nghiệp vụ (lcGeneralInfoDto.productType) - business_type (tbl_request)
- Loại sản phẩm (lcGeneralInfoDto.lcType) - data (tbl_request_data)
- Thời gian khởi tạo (lcGeneralInfoDto.createdDate) - created_at (tbl_request)
- Trạng thái (lcGeneralInfoDto.status) - status (tbl_request)
- Tình trạng BCT (lcGeneralInfoDto.statusBCT) - data (tbl_request_data)
- CIF khách hàng (customerDto.cif) - cif(tbl_request) - data (tbl_request_data)
- Tên khách hàng (customerDto.name) - data (tbl_request_data)
- Chi nhánh (customerDto.branchCode) - data (tbl_request_data)
- Địa chỉ (customerDto.address) - data (tbl_request_data)
- Phân khúc (customerDto.segment) - data (tbl_request_data)
- Địa chỉ email (customerDto.email) - data (tbl_request_data)
- Số LC (exportLCInfoDto.refNo) - data (tbl_request_data)
- Số REF MSB (exportLCInfoDto.refMsbNo) - data (tbl_request_data)
- Giá trị LC (exportLCInfoDto.amountLc) - data (tbl_request_data)
- Giá trị còn lại của LC (exportLCInfoDto.lcRemainValue) - data (tbl_request_data)
- Đơn vị tiền tệ (exportLCInfoDto.amountLcCurrency) - data (tbl_request_data)
- Dung sai trên (exportLCInfoDto.toTolerance) - data (tbl_request_data)
- Đơn vị dung sai trên (exportLCInfoDto.toToleranceUnit) - data (tbl_request_data)
- Dung sai dưới (exportLCInfoDto.fromTolerance) - data (tbl_request_data)
- Đơn vị dung sai dưới (exportLCInfoDto.fromToleranceUnit) - data (tbl_request_data)
- Ngày hết hạn(exportLCInfoDto.expireDocument) - data (tbl_request_data)
- Nơi hết hạn (exportLCInfoDto.expirePlaceDocument) - data (tbl_request_data)
- Ngân hàng phát hành (exportLCInfoDto.swiftCodeReleaseBank) - data (tbl_request_data)
- Ngân hàng xác nhận (exportLCInfoDto.swiftCodeConfirmBank) - data (tbl_request_data)
- Ngân hàng hoàn trả (exportLCInfoDto.swiftCodeRefundBank) - data (tbl_request_data)
- Loại LC (lcTypeDto.lcType) - data (tbl_request_data)
- Số ref NHTB thứ nhất (lcTypeDto.refNoOfFirstBank) - data (tbl_request_data)
- Ngân hàng thông báo thứ nhất (lcTypeDto.swiftCodeOfFirstBank) - data (tbl_request_data)
- Phí trả cho ngân hàng thông báo thứ nhất (lcTypeDto.feeForFirstBank) - data (tbl_request_data)
- Đơn vị phí trả cho ngân hàng thông báo thứ nhất (lcTypeDto.feeForFirstBankCurrency) - data (tbl_request_data)
- Ngân hàng thông báo thứ 2 (lcTypeDto.swiftCodeOfSecondBank) - data (tbl_request_data)
- Phí MSB (lcTypeDto.feeForMSB) - data (tbl_request_data)
- Đơn vị phí MSB (lcTypeDto.feeForMSBCurrency) - data (tbl_request_data)
- Ngân hàng thụ hưởng (lcRmaDto.swiftCode) - data (tbl_request_data)
- Tên ngân hàng thụ hưởng (lcRmaDto.bankName) - data (tbl_request_data)
- Danh sách quốc gia (lcRmaDto.countryName) - data (tbl_request_data)
- Giá trị BCT (exportBCTInfoDto.amountOfBCT) - data (tbl_request_data)
- Số vận đơn (exportBCTInfoDto.waybills) - data (tbl_request_data)
- Số invoice (exportBCTInfoDto.invoices) - data (tbl_request_data)
- Ngày giao hàng (exportBCTInfoDto.deliveryDate) - data (tbl_request_data)
- Tài khoản ghi có tiền về (exportBCTInfoDto.creditAccount) - data (tbl_request_data)
- Tài khoản trích nợ thu phí báo có (exportBCTInfoDto.debitAccount) - data (tbl_request_data)
- Ghi chú giảm phí báo có (exportBCTInfoDto.feeDiscountNote) - data (tbl_request_data)
- Số tài khoản ghi nợ (exportAccountAndFeeReductionInfoDto.debitAccountNumber) - data (tbl_request_data)
- Quốc gia (exportAccountAndFeeReductionInfoDto.feeReductionInfos.country) - data (tbl_request_data)
- Zone (exportAccountAndFeeReductionInfoDto.feeReductionInfos.zone) - data (tbl_request_data)
- Số lot (exportAccountAndFeeReductionInfoDto.feeReductionInfos.lotNo) - data (tbl_request_data)
- Phí áp dụng (exportAccountAndFeeReductionInfoDto.feeReductionInfos.fee) - data (tbl_request_data)
- Hình thức giảm phí (exportAccountAndFeeReductionInfoDto.feeReductionInfos.expressDeliveryFee) - data (tbl_request_data)
- Giá trị (exportAccountAndFeeReductionInfoDto.feeReductionInfos.feeReductionValue) - data (tbl_request_data)
- Mail phê duyệt (exportAccountAndFeeReductionInfoDto.feeReductionInfos.confirmMail) - data (tbl_request_data)
- Ghi chú (exportAccountAndFeeReductionInfoDto.feeReductionInfos.note) - data (tbl_request_data)
- Phí phải thu (exportAccountAndFeeReductionInfoDto.feeReductionInfos.feetoPay) - data (tbl_request_data)
- Địa chỉ email (emailDto.emailAddress) - data (tbl_request_data) - data (tbl_request_data)</t>
  </si>
  <si>
    <t>&gt; Maker đăng nhập thành công vào hệ thống
&gt; DS Yêu cầu đang xử lý
&gt; Tạo yêu cầu : Tài trợ thương mại -&gt; LC Xuất khẩu -&gt; Lập chỉ dẫn thanh toán (Cover) BCT -&gt; Lâp chỉ dẫn thanh toán đã kiểm tra BCT</t>
  </si>
  <si>
    <t>&gt; Maker đăng nhập thành công vào hệ thống
&gt; DS Yêu cầu đang xử lý
&gt; Tạo yêu cầu : Tài trợ thương mại -&gt; LC Xuất khẩu -&gt; Lâp chỉ dẫn thanh toán (Cover) BCT -&gt; Lâp chỉ dẫn thanh toán đã kiểm tra BCT -&gt; Nhấn Tạo yêu cầu</t>
  </si>
  <si>
    <t>&gt; Maker khởi tạo yêu cầu Lâp chỉ dẫn thanh toán đã kiểm tra BCT thành công 
&gt; Vào màn hình Chi tiết yêu cầu</t>
  </si>
  <si>
    <t>Maker khởi tạo yêu cầu Lâp chỉ dẫn thanh toán đã kiểm tra BCT thành công 
&gt; Vào màn hình Chi tiết yêu cầu</t>
  </si>
  <si>
    <t>Maker khởi tạo yêu cầu Lâp chỉ dẫn thanh toán đã kiểm tra BCT thành công 
&gt; Vào màn hình Chi tiết yêu cầu
&gt; Tab Thông tin nhập liệu</t>
  </si>
  <si>
    <t>3. Popup Hủy yêu cầu hiển thị như design:
+ Title: "Hủy yêu cầu"
+ Icon Đóng
+ Nội dung: “Bạn chắc chắn hủy yêu cầu Lâp chỉ dẫn thanh toán đã kiểm tra BCT?”
+ Button "Hủy"
+ Button "Đồng ý"</t>
  </si>
  <si>
    <t>2. Hiển thị popup Lưu yêu cầu
3. Popup Lưu yêu cầu hiển thị như design:
+ Title: "Lưu yêu cầu"
+ Icon Đóng
+ Nội dung:“Bạn chắc chắn lưu nháp yêu cầu Lâp chỉ dẫn thanh toán đã kiểm tra BCT?”
+ Button "Hủy"
+ Button "Đồng ý"</t>
  </si>
  <si>
    <t>&gt; Maker đăng nhập thành công vào hệ thống
&gt; Khởi tạo yêu cầu Lâp chỉ dẫn thanh toán đã kiểm tra BCT thành công
&gt;Mở ra màn hình Chi tiết yêu cầu &gt; Mở tab Danh mục hồ sơ</t>
  </si>
  <si>
    <t>3. Popup Hủy yêu cầu hiển thị như design:
- Title: "Hủy yêu cầu"
- Icon Đóng
- Nội dung: “Bạn chắc chắn hủy yêu cầu Lâp chỉ dẫn thanh toán đã kiểm tra BCT?”
- Button "Hủy"
- Button "Đồng ý"</t>
  </si>
  <si>
    <t>2. Hiển thị popup Lưu yêu cầu
3. Popup Lưu yêu cầu hiển thị như design:
- Title: "Lưu yêu cầu"
- Icon Đóng
- Nội dung:“Bạn chắc chắn lưu nháp yêu cầu Lâp chỉ dẫn thanh toán đã kiểm tra BCT?”
- Button "Hủy"
- Button "Đồng ý"</t>
  </si>
  <si>
    <t>2. Hiển thị popup Gửi yêu cầu
3. Popup Gửi yêu cầu hiển thị như design:
- Title: "Gửi đề nghị Lâp chỉ dẫn thanh toán đã kiểm tra BCT"
- Icon Đóng
- Nội dung: “Bạn có xác nhận thực hiện tạo yêu cầu Lâp chỉ dẫn thanh toán đã kiểm tra BCT?”
- Texbox: placeholder "Nhập nội dung mà bạn muốn gửi (tùy chọn)
- Button "Hủy"
- Button "Đồng ý"</t>
  </si>
  <si>
    <t>2. Hiển thị toast thông báo thành công với file được upload lên 
3. File được lưu dưới đường dẫn:
bpm-sit/LC/[CIF]-[Tên KH]/LC Xuất khẩu/Lâp chỉ dẫn thanh toán đã kiểm tra BCT-[Mã YC]/Danh mục hồ sơ/tên-file.định dạng file</t>
  </si>
  <si>
    <t>2. Hiển thị toast thông báo thành công với các file được upload lên 
3. Các file được lưu dưới đường dẫn:
bpm-sit/LC/[CIF]-[Tên KH]/LC Xuất khẩu/Lâp chỉ dẫn thanh toán đã kiểm tra BCT-[Mã YC]/Danh mục hồ sơ/tên-file.định dạng file</t>
  </si>
  <si>
    <t>2. Hiển thị thông báo lỗi: "File không hợp lệ"
3. Không tồn tại file dưới đường dẫn:
bpm-sit/LC/[CIF]-[Tên KH]/LC Xuất khẩu/Lâp chỉ dẫn thanh toán đã kiểm tra BCT-[Mã YC]/Danh mục hồ sơ/tên-file.định dạng file</t>
  </si>
  <si>
    <t>&gt; Đăng nhập hệ thống thành công với TK Maker
&gt; Mở Khay Yêu cầu đang xử lý
&gt; Chọn Nghiệp vụ LC -&gt; Chọn Nhập khẩu -&gt; Chọn Loại sản phẩm Lâp chỉ dẫn thanh toán đã kiểm tra BCT
&gt; Nhấn Tạo yêu cầu
&gt; Mở ra Popup Tìm kiếm thông tin KH</t>
  </si>
  <si>
    <t>&gt; Maker đăng nhập thành công vào hệ thống
&gt; Khởi tạo yêu cầu Lâp chỉ dẫn thanh toán đã kiểm tra BCT thành công
&gt;Mở ra màn hình Chi tiết yêu cầu</t>
  </si>
  <si>
    <t>1. Maker thực hiện tạo  yêu cầu Lâp chỉ dẫn thanh toán đã kiểm tra BCT ở trạng thái khởi tạo
2. Maker nhấn Hủy yêu cầu
3. Nhấn Đồng ý ở Popup xác nhận Hủy yêu cầu</t>
  </si>
  <si>
    <t>&gt; Maker thực hiện tạo  yêu cầu Lâp chỉ dẫn thanh toán đã kiểm tra BCT và gửi lên TFO thành công
&gt; TFO gắp yêu cầu đó về khay các nhân và thực hiện gửi trả yêu cầu đó cho Maker thành công</t>
  </si>
  <si>
    <t>Function: Tạo yêu cầu Lâp chỉ dẫn thanh toán đã kiểm tra BCT</t>
  </si>
  <si>
    <t>2. Hiển thị toast thông báo thành công với file được upload lên 
3. File được lưu dưới đường dẫn:
bpm-sit/LC/[CIF]-[Tên KH]/LC Xuất khẩu/Lâp chỉ dẫn thanh toán đã kiểm tra BCT-[Mã YC]/Kiểm tra AML/tên-file.định dạng file</t>
  </si>
  <si>
    <t>2. Hiển thị popup Phê duyệt
3. Popup Phê duyệt hiển thị như design:
+ Title: "Phê duyệt"
+ Icon Đóng
+ Nội dung: "Bạn có chắc chắn thực hiện phê duyệt yêu cầu Lâp chỉ dẫn thanh toán đã kiểm tra BCT hay không?"
+ Button "Hủy"
+ Button "Đồng ý"</t>
  </si>
  <si>
    <t>2. Hiển thị toast thông báo thành công với file được upload lên 
3. File được lưu dưới đường dẫn:
bpm-sit/LC/[CIF]-[Tên KH]/LC Xuất khẩu/Lâp chỉ dẫn thanh toán đã kiểm tra BCT-[Mã YC]/Hồ sơ LC/tên-file.định dạng file</t>
  </si>
  <si>
    <t>1. Đăng nhập hệ thống thành công với TK TFO
2. Gắp yêu cầu thành công
3. Mở ra Chi tiết yêu cầu Lâp chỉ dẫn thanh toán đã kiểm tra BCT
4. Chọn Thông tin nhập liệu
5. Nhấn Button Gửi trả yêu cầu
- Nhập lý do gửi trả
- Nhấn đồng ý gửi trả</t>
  </si>
  <si>
    <t>1. Đăng nhập hệ thống thành công với TK TFO
2. Gắp yêu cầu thành công
3. Mở ra Chi tiết yêu cầu Lâp chỉ dẫn thanh toán đã kiểm tra BCT
4. Chọn Thông tin nhập liệu
5. Nhấn Button Gửi trả yêu cầu</t>
  </si>
  <si>
    <t>1. Đăng nhập hệ thống thành công với TK TFO
2. Gắp yêu cầu thành công
3. Mở ra Chi tiết yêu cầu Lâp chỉ dẫn thanh toán đã kiểm tra BCT
4. Chọn Danh mục hồ sơ
5. Nhấn Button Gửi trả yêu cầu
- Nhập lý do gửi trả
- Nhấn đồng ý gửi trả</t>
  </si>
  <si>
    <t>1. Đăng nhập hệ thống thành công với TK TFO
2. Gắp yêu cầu thành công
3. Mở ra Chi tiết yêu cầu Lâp chỉ dẫn thanh toán đã kiểm tra BCT
4. Chọn Danh mục hồ sơ
5. Nhấn Button Gửi trả yêu cầu</t>
  </si>
  <si>
    <t>1. Đăng nhập hệ thống thành công với TK TFO
2. Gắp yêu cầu thành công
3. Mở ra Chi tiết yêu cầu Lâp chỉ dẫn thanh toán đã kiểm tra BCT
4. Chọn Hồ sơ LC
5. Nhấn Button Gửi trả yêu cầu
- Nhập lý do gửi trả
- Nhấn đồng ý gửi trả</t>
  </si>
  <si>
    <t>1. Đăng nhập hệ thống thành công với TK TFO
2. Gắp yêu cầu thành công
3. Mở ra Chi tiết yêu cầu Lâp chỉ dẫn thanh toán đã kiểm tra BCT
4. Chọn Hồ sơ LC
5. Nhấn Button Gửi trả yêu cầu</t>
  </si>
  <si>
    <t>1. Đăng nhập hệ thống thành công với TK TFO
2. Gắp yêu cầu thành công
3. Mở ra Chi tiết yêu cầu Lâp chỉ dẫn thanh toán đã kiểm tra BCT
4. Chọn Hồ sơ LC
5. Nhấn Button Phê duyệt yêu cầu
- Xác nhận Phê duyệt</t>
  </si>
  <si>
    <t>1. Đăng nhập hệ thống thành công với TK TFO
2. Nhận yêu cầu phê duyệt từ TFS gửi về TFO
3. Mở ra Chi tiết yêu cầu Lâp chỉ dẫn thanh toán đã kiểm tra BCT
4. Chọn Hồ sơ LC
5. Nhấn Button Phê duyệt yêu cầu
- Xác nhận Phê duyệt</t>
  </si>
  <si>
    <t>1. Mở ra popup Tìm kiếm thông tin KH
2. Hiển thị giống design, bao gồm:
- Tittle : Tìm kiếm thông tin khách hàng
- Button X: Đóng
- Text: "Vui lòng nhập một trong các trường sau để kiểm tra thông tin LC đã tồn tại trong hệ thống"
- Textbox CIF khách hàng: Enable
- Textbox Số REF MSB: Enable
- Textbox Số LC: Enable
- Textbox Mã yêu cầu: Enable
- Button "Hủy": Enable
- Button "Tìm kiếm": Enable</t>
  </si>
  <si>
    <t>Kiểm tra gia diện Popup Tìm kiếm thông tin KH
- Textbox Nhập Mã yêu cầu</t>
  </si>
  <si>
    <t>2. Textbox CIF:
- Default: Bỏ trống
- Placeholder: Nhập mã yêu cầu nháp
- Cho phép Thêm/sửa/xóa trong textbox</t>
  </si>
  <si>
    <t>Tìm kiếm thông tin khách hàng thành công_Mã yêu cầu &lt; 20 ký tự</t>
  </si>
  <si>
    <t>TH: Mã yêu cầu hợp lệ &lt; 20 ký tự</t>
  </si>
  <si>
    <t xml:space="preserve">1. Nhấn Tạo yêu cầu
2. Mở ra Popup Tìm kiếm thông tin KH
3. Nhập Mã yêu cầu &lt; 20 ký tự có tồn tại thông tin KH
4. Nhấn Tìm kiếm
</t>
  </si>
  <si>
    <t>Tìm kiếm thông tin khách hàng thành công_Mã yêu cầu = 20 ký tự</t>
  </si>
  <si>
    <t>TH: Mã yêu cầu hợp lệ = 20 ký tự</t>
  </si>
  <si>
    <t xml:space="preserve">1. Nhấn Tạo yêu cầu
2. Mở ra Popup Tìm kiếm thông tin KH
3. Nhập Mã yêu cầu = 20 ký tự có tồn tại thông tin KH
4. Nhấn Tìm kiếm
</t>
  </si>
  <si>
    <t>Tìm kiếm thông tin khách hàng KHÔNG thành công_Mã yêu cầu &gt; 20 ký tự</t>
  </si>
  <si>
    <t>TH: Mã yêu cầu hợp lệ &gt; 20 ký tự</t>
  </si>
  <si>
    <t xml:space="preserve">1. Nhấn Tạo yêu cầu
2. Mở ra Popup Tìm kiếm thông tin KH
3. Nhập Mã yêu cầu &gt; 20 ký tự có tồn tại thông tin KH
4. Nhấn Tìm kiếm
</t>
  </si>
  <si>
    <t>1. Hiển thị giống design, bao gồm:
- Text: Kết quả tìm kiếm thông tin
- Text: "Khách hàng:[Tên KH]"
- Text: Tích chọn 1 dòng dữ liệu phù hợp
- Danh sách thông tin hạn mức của KH
- Group Radio Button các yêu cầu
+ Số REF MSB
+ Số LC
+ Mã yêu cầu
+ CIF KH
+ Tên khách hàng
+ Giá trị BCT
+ Đơn vị
+ Tình trạng
- Button Hủy: Enable
- Button Tạo yêu cầu: Enable</t>
  </si>
  <si>
    <t>Tìm kiếm thông tin khách hàng thành công_nhập Mã yêu cầu tồn tại trong hệ thống</t>
  </si>
  <si>
    <t>TH: Nhập Mã yêu cầu tồn tại trong hệ thống</t>
  </si>
  <si>
    <t>1. Nhập Mã yêu cầu tồn tại trong hệ thống
2. Nhấn Tìm kiếm</t>
  </si>
  <si>
    <t>TH: số CIF/Số REF MSB/Số LC/Mã yêu cầu tồn tại trong hệ thống</t>
  </si>
  <si>
    <t xml:space="preserve">1. Nhập số CIF/Số REF MSB/Số LC/Mã yêu cầu tồn tại trong hệ thống
2. Nhấn Tìm kiếm
</t>
  </si>
  <si>
    <t xml:space="preserve">Tìm kiếm thông tin KH thành công_Mã yêu cầu đã được sử dụng tại Lập chỉ dẫn thanh toán BCT đã kiểm tra </t>
  </si>
  <si>
    <t>Tìm kiếm thông tin KH thành công_Mã yêu cầu đã được sử dụng tại Lập chỉ dẫn thanh toán và chiết khấu BCT đã kiểm tra</t>
  </si>
  <si>
    <t>&gt; Trạng thái Lập chỉ dẫn thanh toán và chiết khấu BCT đã kiểm tra # LC4E</t>
  </si>
  <si>
    <t>Tìm kiếm thông tin khách hàng KHÔNG thành công_ số CIF/Số REF MSB/Số LC/Mã yêu cầu bỏ trống</t>
  </si>
  <si>
    <t>TH: số CIF/Số REF MSB/Số LC/Mã yêu cầu bỏ trống</t>
  </si>
  <si>
    <t xml:space="preserve">1. Không nhập số CIF/Số REF MSB/Số LC/Mã yêu cầu
2. Nhấn Tìm kiếm
</t>
  </si>
  <si>
    <t>Tìm kiếm thông tin khách hàng KHÔNG thành công_số CIF/Số REF MSB/Số LC/Mã yêu cầu tồn tại trong hệ thống nhưng không matching với nhau</t>
  </si>
  <si>
    <t>TH: số CIF/Số REF MSB/Số LC/Mã yêu cầu tồn tại trong hệ thống nhưng không matching với nhau</t>
  </si>
  <si>
    <t xml:space="preserve">1. Nhập số CIF/Số REF MSB/Số LC/Mã yêu cầu tồn tại trong hệ thống nhưng không matching với nhau
2. Nhấn Tìm kiếm
</t>
  </si>
  <si>
    <t xml:space="preserve">1. Thông tin KH được lấy từ DB_BPMLC_letter_crdit bảng tbl_request_data
- Số REF MSB = refnumber
- Số LC = lcPartnerNumber
- Mã yêu cầu = requestCode
- CIF KH = cif
- Tên khách hàng = customerName
- Giá trị BCT = lcValue
- Đơn vị = currency
- Tình trạng = statusBCT
</t>
  </si>
  <si>
    <t xml:space="preserve">&gt; Nhập số CIF/Số REF MSB/Số LC/Mã yêu cầu tồn tại trong hệ thống
&gt; Nhấn Tìm kiếm
</t>
  </si>
  <si>
    <t>&gt; Tìm kiếm KH thành công (nhập CIF/Số REF MSB/Số LC/Mã yêu cầu hợp lệ)
&gt; Maker tích chọn Radio Button</t>
  </si>
  <si>
    <t>&gt; Tìm kiếm KH thành công (nhập CIF/Số REF MSB/Số LC/Mã yêu cầu hợp lệ)
&gt; Maker không tích chọn Radio Button</t>
  </si>
  <si>
    <t>Kiểm tra giá trị default của Thông tin chung BCT</t>
  </si>
  <si>
    <t xml:space="preserve">1. Kiểm tra giá trị default của Thông tin chung BCT
</t>
  </si>
  <si>
    <t>&gt; Chưa có yêu cầu Lập chỉ dẫn thanh toán đã kiểm tra BCT trên BCT đang dùng</t>
  </si>
  <si>
    <t>&gt; Chưa có yêu cầu Cập nhật kiểm tra BCT trên BCT đang dùng</t>
  </si>
  <si>
    <t>&gt; Có yêu cầu Lập chỉ dẫn thanh toán đã kiểm tra BCT trên BCT đang dùng</t>
  </si>
  <si>
    <t>1. HT báo lỗi: "Đang có yêu cầu "Lập chỉ dẫn thanh toán đã kiểm tra BCT" liên quan đến BCT chưa hoàn thành. Vui lòng kiểm tra lại!"</t>
  </si>
  <si>
    <t>&gt; Có yêu cầu Cập nhật kiểm tra BCT trên BCT đang dùng</t>
  </si>
  <si>
    <t>1. HT báo lỗi: "Đang có yêu cầu "Cập nhật kiểm tra BCT" liên quan đến BCT chưa hoàn thành. Vui lòng kiểm tra lại!"</t>
  </si>
  <si>
    <t>&gt; Chưa có yêu cầu Lập chỉ dẫn thanh toán và chiết khấu BCT đã kiểm tra trên BCT đang dùng</t>
  </si>
  <si>
    <t>&gt; Có yêu cầu Lập chỉ dẫn thanh toán và chiết khấu BCT đã kiểm tra trên BCT đang dùng</t>
  </si>
  <si>
    <t>1. HT báo lỗi: "Đang có yêu cầu "Lập chỉ dẫn thanh toán và chiết khấu BCT đã kiểm tra" liên quan đến BCT chưa hoàn thành. Vui lòng kiểm tra lại!"</t>
  </si>
  <si>
    <t>&gt; Yêu cầu Lập chỉ dẫn thanh toán BCT cần kiểm tra có trạng thái ĐÓNG và Số REF BCT = null</t>
  </si>
  <si>
    <t>Kiểm tra Tìm kiếm KHÔNG thành công_Mã yêu cầu tồn tại trong hệ thống và có Trạng thái # ĐÓNG</t>
  </si>
  <si>
    <t>1. Nhập Mã yêu cầu tồn tại trong hệ thống và có Trạng thái # ĐÓNG</t>
  </si>
  <si>
    <t>Kiểm tra "Tạo yêu cầu" KHÔNG thành công_Khi có yêu cầu song song tác động đến BCT mình đang dùng</t>
  </si>
  <si>
    <t>1. Lấy giá trị đã ghi nhận từ lúc kiểm tra</t>
  </si>
  <si>
    <t>[Tình trạng BCT] - Kiểm tra Thêm/sửa/xóa trong droplisst</t>
  </si>
  <si>
    <t>1. Click vào tab Hồ sơ LC
2. Thêm/sửa/xóa trong droplisst</t>
  </si>
  <si>
    <t>1. Disable không chỉnh sửa</t>
  </si>
  <si>
    <t>1. Cho phép chỉnh sửa</t>
  </si>
  <si>
    <t>Kiểm tra giá trị default của tab Danh mục hồ sơ</t>
  </si>
  <si>
    <t>1. Kiểm tra giá trị default của tab Danh mục hồ sơ</t>
  </si>
  <si>
    <t>&gt; Mã yêu cầu được chọn có Tình trạng BCT = Hợp lệ</t>
  </si>
  <si>
    <t>1. Kiểm tra Thêm/ Sửa/ Xóa tab Thông tin nhập liệu khi Mã yêu cầu được chọn có Tình trạng BCT = Hợp lệ</t>
  </si>
  <si>
    <t>&gt; Mã yêu cầu được chọn có Tình trạng BCT = Không hợp lệ</t>
  </si>
  <si>
    <t>1. Kiểm tra Thêm/ Sửa/ Xóa tab Thông tin nhập liệu khi Mã yêu cầu được chọn có Tình trạng BCT = Không hợp lệ</t>
  </si>
  <si>
    <t>Kiểm tra Thêm/ Sửa/ Xóa tab Danh mục hồ sơ khi Mã yêu cầu được chọn có Tình trạng BCT = Hợp lệ</t>
  </si>
  <si>
    <t>1. Kiểm tra Thêm/ Sửa/ Xóa tab Danh mục hồ sơ khi Mã yêu cầu được chọn có Tình trạng BCT = Hợp lệ</t>
  </si>
  <si>
    <t>1. 
- Danh mục hồ sơ tĩnh cho phép Thêm/ Sửa/ Xóa
- Danh mục hồ sơ động không cho phép chỉnh sửa - Disable</t>
  </si>
  <si>
    <t>Kiểm tra Thêm/ Sửa/ Xóa tab Danh mục hồ sơ khi Mã yêu cầu được chọn có Tình trạng BCT = Không hợp lệ</t>
  </si>
  <si>
    <t>1. Kiểm tra Thêm/ Sửa/ Xóa tab Danh mục hồ sơ khi Mã yêu cầu được chọn có Tình trạng BCT = Không hợp lệ</t>
  </si>
  <si>
    <t>1. Cho phép Thêm/ Sửa/ Xóa tab Danh mục hồ sơ</t>
  </si>
  <si>
    <t>1. Không cho phép chỉnh sửa (Thông tin BCT)
- Disable</t>
  </si>
  <si>
    <t>Kiểm tra Thêm/ Sửa/ Xóa tab Thông tin nhập liệu (Thông tin BCT) khi Mã yêu cầu được chọn có Tình trạng BCT = Hợp lệ</t>
  </si>
  <si>
    <t>Kiểm tra Thêm/ Sửa/ Xóa tab Thông tin nhập liệu (Thông tin BCT) khi Mã yêu cầu được chọn có Tình trạng BCT = Không hợp lệ</t>
  </si>
  <si>
    <t>1. Cho phép Thêm/ Sửa/ Xóa tab Thông tin nhập liệu (Thông tin BCT)</t>
  </si>
  <si>
    <t>&gt; Trạng thái Lập chỉ dẫn thanh toán BCT đã kiểm tra = LC4E</t>
  </si>
  <si>
    <t xml:space="preserve">[Danh mục hồ sơ - Hồ sơ tĩnh] - Kiểm tra giá trị mặc định trường Đính kèm file </t>
  </si>
  <si>
    <t>[Danh mục hồ sơ - Hồ sơ tĩnh] - Kiểm tra upload file thành công</t>
  </si>
  <si>
    <t>[Danh mục hồ sơ - Hồ sơ tĩnh] - Kiểm tra upload nhiều file có tổng dung lượng &lt;30MB thành công</t>
  </si>
  <si>
    <t>[Danh mục hồ sơ - Hồ sơ tĩnh] - Kiểm tra upload file có đuôi .msg thành công</t>
  </si>
  <si>
    <t>[Danh mục hồ sơ - Hồ sơ tĩnh] - Kiểm tra upload file có đuôi .pdf thành công</t>
  </si>
  <si>
    <t>[Danh mục hồ sơ - Hồ sơ tĩnh] - Kiểm tra upload file có đuôi .xls, .xlsx thành công</t>
  </si>
  <si>
    <t>[Danh mục hồ sơ - Hồ sơ tĩnh] - Kiểm tra upload file có đuôi .doc, .docx thành công</t>
  </si>
  <si>
    <t>[Danh mục hồ sơ - Hồ sơ tĩnh] - Kiểm tra upload file có đuôi .png thành công</t>
  </si>
  <si>
    <t>[Danh mục hồ sơ - Hồ sơ tĩnh] - Kiểm tra upload file có size = 30MB thành công</t>
  </si>
  <si>
    <t>[Danh mục hồ sơ - Hồ sơ tĩnh] - Kiểm tra upload file có size &gt; 30MB</t>
  </si>
  <si>
    <t>[Danh mục hồ sơ - Hồ sơ tĩnh] - Kiểm tra khi upload file đã đẩy lên minIO trước đó</t>
  </si>
  <si>
    <t>[Danh mục hồ sơ - Hồ sơ tĩnh] - Kiểm tra khi click download file về_Nhấn button Download khi hover vào file</t>
  </si>
  <si>
    <t>[Danh mục hồ sơ - Hồ sơ tĩnh] - Kiểm tra file khi download về máy</t>
  </si>
  <si>
    <t>[Danh mục hồ sơ - Hồ sơ tĩnh] - Kiểm tra view file vừa tải lên_Nhấn button view khi hover vào file</t>
  </si>
  <si>
    <t>[Danh mục hồ sơ - Hồ sơ tĩnh] - Kiểm tra khi click icon "Xóa"_Nhấn button XÓA khi hover vào file</t>
  </si>
  <si>
    <t>[Danh mục hồ sơ - Hồ sơ tĩnh] - Kiểm tra tái sử dụng với hồ sơ cũ - upload file</t>
  </si>
  <si>
    <t>[Danh mục hồ sơ - Hồ sơ tĩnh] - Kiểm tra tái sử dụng với hồ sơ cũ - xóa file</t>
  </si>
  <si>
    <t>[Danh mục hồ sơ - Hồ sơ tĩnh] - Kiểm tra tái sử dụng với hồ sơ cũ - view file</t>
  </si>
  <si>
    <t>Kiểm tra upload file tab Danh mục hồ sơ - hồ sơ động</t>
  </si>
  <si>
    <t>[Danh mục hồ sơ - Hồ sơ động] - Kiểm tra upload file thành công</t>
  </si>
  <si>
    <t>2. Hiển thị toast thông báo thành công với file được upload lên 
3. File được lưu dưới đường dẫn:
bpm-sit/LC/[CIF]-[Tên KH]/LC Xuất khẩu/Kiểm tra BCT nháp lần 2-[Mã YC]/Danh  mục hồ sơ BCT/tên-file.định dạng file</t>
  </si>
  <si>
    <t>[Danh mục hồ sơ - Hồ sơ động] - Kiểm tra khi upload file đã đẩy lên minIO trước đó</t>
  </si>
  <si>
    <t>[Danh mục hồ sơ - Hồ sơ động] - Kiểm tra khi click download file về_Nhấn button Download khi hover vào file</t>
  </si>
  <si>
    <t>[Danh mục hồ sơ - Hồ sơ động] - Kiểm tra file khi download về máy</t>
  </si>
  <si>
    <t>[Danh mục hồ sơ - Hồ sơ động] - Kiểm tra view file vừa tải lên_Nhấn button view khi hover vào file</t>
  </si>
  <si>
    <t>[Danh mục hồ sơ - Hồ sơ động] - Kiểm tra khi click icon "Xóa"_Nhấn button XÓA tại cột thao tác</t>
  </si>
  <si>
    <t>[Danh mục hồ sơ - Hồ sơ động] - Kiểm tra khi click icon "Xóa"_Nhấn button XÓA khi hover vào file</t>
  </si>
  <si>
    <t>[Danh mục hồ sơ - Hồ sơ động] - Kiểm tra tái sử dụng với hồ sơ cũ - upload file</t>
  </si>
  <si>
    <t>[Danh mục hồ sơ - Hồ sơ động] - Kiểm tra tái sử dụng với hồ sơ cũ - xóa file</t>
  </si>
  <si>
    <t>[Danh mục hồ sơ - Hồ sơ động] - Kiểm tra tái sử dụng với hồ sơ cũ - view file</t>
  </si>
  <si>
    <t>[Kiểm tra AML] - Kiểm tra upload file thành công</t>
  </si>
  <si>
    <t>[Kiểm tra AML] - Kiểm tra khi upload file đã đẩy lên minIO trước đó</t>
  </si>
  <si>
    <t>[Kiểm tra AML] - Kiểm tra khi click download file về_Nhấn button Download khi hover vào file</t>
  </si>
  <si>
    <t>[Kiểm tra AML] - Kiểm tra file khi download về máy</t>
  </si>
  <si>
    <t>[Kiểm tra AML] - Kiểm tra view file vừa tải lên_Nhấn button view khi hover vào file</t>
  </si>
  <si>
    <t>[Kiểm tra AML] - Kiểm tra khi click icon "Xóa"_Nhấn button XÓA khi hover vào file</t>
  </si>
  <si>
    <t>[Kiểm tra AML] - Kiểm tra tái sử dụng với hồ sơ cũ - upload file</t>
  </si>
  <si>
    <t>[Kiểm tra AML] - Kiểm tra tái sử dụng với hồ sơ cũ - xóa file</t>
  </si>
  <si>
    <t>[Kiểm tra AML] - Kiểm tra tái sử dụng với hồ sơ cũ - view file</t>
  </si>
  <si>
    <t>[Hồ sơ LC - Hồ sơ động] - Kiểm tra upload file thành công</t>
  </si>
  <si>
    <t>[Hồ sơ LC - Hồ sơ động] - Kiểm tra khi upload file đã đẩy lên minIO trước đó</t>
  </si>
  <si>
    <t>[Hồ sơ LC - Hồ sơ động] - Kiểm tra khi click download file về_Nhấn button Download khi hover vào file</t>
  </si>
  <si>
    <t>[Hồ sơ LC - Hồ sơ động] - Kiểm tra file khi download về máy</t>
  </si>
  <si>
    <t>[Hồ sơ LC - Hồ sơ động] - Kiểm tra view file vừa tải lên_Nhấn button view khi hover vào file</t>
  </si>
  <si>
    <t>[Hồ sơ LC - Hồ sơ động] - Kiểm tra khi click icon "Xóa"_Nhấn button XÓA tại cột thao tác</t>
  </si>
  <si>
    <t>[Hồ sơ LC - Hồ sơ động] - Kiểm tra khi click icon "Xóa"_Nhấn button XÓA khi hover vào file</t>
  </si>
  <si>
    <t>[Hồ sơ LC - Hồ sơ động] - Kiểm tra tái sử dụng với hồ sơ cũ - upload file</t>
  </si>
  <si>
    <t>[Hồ sơ LC - Hồ sơ động] - Kiểm tra tái sử dụng với hồ sơ cũ - xóa file</t>
  </si>
  <si>
    <t>[Hồ sơ LC - Hồ sơ động] - Kiểm tra tái sử dụng với hồ sơ cũ - view file</t>
  </si>
  <si>
    <t>Lập chỉ dẫn thanh toán đã kiểm tra BCT</t>
  </si>
  <si>
    <t>1. Tab Hồ sơ LC
2. Nhấn Button Phê duyệt yêu cầu
- Xác nhận Phê duyệt</t>
  </si>
  <si>
    <t>&gt; Nhập REF BCT đã tồn tại trong DB</t>
  </si>
  <si>
    <t>5.
- Hiển thị thông báo:"Số REF BCT đã tồn tại trong hẹ thống
- Highlitgh vào REF BCT</t>
  </si>
  <si>
    <t>Hồ sơ LC:
Phê duyệt yêu cầu KHÔNG thành công_Kiểm tra REF BCT đã tồn tại trong DB</t>
  </si>
  <si>
    <t>Kiểm tra giá trị mặc định</t>
  </si>
  <si>
    <t xml:space="preserve">1. Giá trị mặc định của các trường được thừa kế theo REF MSB mới nhất
Từ bảng tbl_request và tbl_request_data
- Số LC (exportLCInfoDto.refNo) - data (tbl_request_data)
- Số REF MSB (exportLCInfoDto.refMsbNo) - data (tbl_request_data)
- Giá trị LC (exportLCInfoDto.amountLc) - data (tbl_request_data)
- Giá trị còn lại của LC (exportLCInfoDto.lcRemainValue) - data (tbl_request_data)
- Đơn vị tiền tệ (exportLCInfoDto.amountLcCurrency) - data (tbl_request_data)
- Dung sai trên (exportLCInfoDto.toTolerance) - data (tbl_request_data)
- Đơn vị dung sai trên (exportLCInfoDto.toToleranceUnit) - data (tbl_request_data)
- Dung sai dưới (exportLCInfoDto.fromTolerance) - data (tbl_request_data)
- Đơn vị dung sai dưới (exportLCInfoDto.fromToleranceUnit) - data (tbl_request_data)
- Ngày hết hạn(exportLCInfoDto.expireDocument) - data (tbl_request_data)
- Nơi hết hạn (exportLCInfoDto.expirePlaceDocument) - data (tbl_request_data)
- Ngân hàng phát hành (exportLCInfoDto.swiftCodeReleaseBank) - data (tbl_request_data)
- Ngân hàng xác nhận (exportLCInfoDto.swiftCodeConfirmBank) - data (tbl_request_data)
- Ngân hàng hoàn trả (exportLCInfoDto.swiftCodeRefundBank) - data (tbl_request_data)
- Loại LC (lcTypeDto.lcType) - data (tbl_request_data)
- Số ref NHTB thứ nhất (lcTypeDto.refNoOfFirstBank) - data (tbl_request_data)
- Ngân hàng thông báo thứ nhất (lcTypeDto.swiftCodeOfFirstBank) - data (tbl_request_data)
- Phí trả cho ngân hàng thông báo thứ nhất (lcTypeDto.feeForFirstBank) - data (tbl_request_data)
- Đơn vị phí trả cho ngân hàng thông báo thứ nhất (lcTypeDto.feeForFirstBankCurrency) - data (tbl_request_data)
- Ngân hàng thông báo thứ 2 (lcTypeDto.swiftCodeOfSecondBank) - data (tbl_request_data)
- Phí MSB (lcTypeDto.feeForMSB) - data (tbl_request_data)
- Đơn vị phí MSB (lcTypeDto.feeForMSBCurrency) - data (tbl_request_data)
</t>
  </si>
  <si>
    <r>
      <t xml:space="preserve">1. Giá trị default là các thông tin được thừa kế từ Mã yêu cầu đã chọn
Theo API </t>
    </r>
    <r>
      <rPr>
        <sz val="11"/>
        <color rgb="FF002060"/>
        <rFont val="Times New Roman"/>
        <family val="1"/>
      </rPr>
      <t>http://api-bpm-dev.msb.com.vn/checklist/api/v1/request-checklists/'Mã yêu cầu</t>
    </r>
  </si>
  <si>
    <t xml:space="preserve">1. Giá trị mặc định của các trường được thừa kế theo REF MSB mới nhất
Từ bảng tbl_request_data:
- Giá trị BCT (exportBCTInfoDto.amountOfBCT) - data (tbl_request_data)
- Số vận đơn (exportBCTInfoDto.waybills) - data (tbl_request_data)
- Số invoice (exportBCTInfoDto.invoices) - data (tbl_request_data)
- Ngày giao hàng (exportBCTInfoDto.deliveryDate) - data (tbl_request_data)
- Tài khoản ghi có tiền về (exportBCTInfoDto.creditAccount) - data (tbl_request_data)
- Tài khoản trích nợ thu phí báo có (exportBCTInfoDto.debitAccount) - data (tbl_request_data)
- Ghi chú giảm phí báo có (exportBCTInfoDto.feeDiscountNote) - data (tbl_request_data)
</t>
  </si>
  <si>
    <t xml:space="preserve">1. Giá trị mặc định của các trường được thừa kế theo REF MSB mới nhất
Từ bảng tbl_request_data:
- CIF khách hàng (customerDto.cif) - cif(tbl_request) - data (tbl_request_data)
- Tên khách hàng (customerDto.name) - data (tbl_request_data)
- Chi nhánh (customerDto.branchCode) - data (tbl_request_data)
- Địa chỉ (customerDto.address) - data (tbl_request_data)
- Phân khúc (customerDto.segment) - data (tbl_request_data)
- Địa chỉ email (customerDto.email) - data (tbl_request_data)
- Số LC (exportLCInfoDto.refNo) - data (tbl_request_data)
- Số REF MSB (exportLCInfoDto.refMsbNo) - data (tbl_request_data)
- Giá trị LC (exportLCInfoDto.amountLc) - data (tbl_request_data)
- Giá trị còn lại của LC (exportLCInfoDto.lcRemainValue) - data (tbl_request_data)
- Đơn vị tiền tệ (exportLCInfoDto.amountLcCurrency) - data (tbl_request_data)
- Dung sai trên (exportLCInfoDto.toTolerance) - data (tbl_request_data)
- Đơn vị dung sai trên (exportLCInfoDto.toToleranceUnit) - data (tbl_request_data)
- Dung sai dưới (exportLCInfoDto.fromTolerance) - data (tbl_request_data)
- Đơn vị dung sai dưới (exportLCInfoDto.fromToleranceUnit) - data (tbl_request_data)
- Ngày hết hạn(exportLCInfoDto.expireDocument) - data (tbl_request_data)
- Nơi hết hạn (exportLCInfoDto.expirePlaceDocument) - data (tbl_request_data)
- Ngân hàng phát hành (exportLCInfoDto.swiftCodeReleaseBank) - data (tbl_request_data)
- Ngân hàng xác nhận (exportLCInfoDto.swiftCodeConfirmBank) - data (tbl_request_data)
- Ngân hàng hoàn trả (exportLCInfoDto.swiftCodeRefundBank) - data (tbl_request_data)
- Loại LC (lcTypeDto.lcType) - data (tbl_request_data)
- Số ref NHTB thứ nhất (lcTypeDto.refNoOfFirstBank) - data (tbl_request_data)
- Ngân hàng thông báo thứ nhất (lcTypeDto.swiftCodeOfFirstBank) - data (tbl_request_data)
- Phí trả cho ngân hàng thông báo thứ nhất (lcTypeDto.feeForFirstBank) - data (tbl_request_data)
- Đơn vị phí trả cho ngân hàng thông báo thứ nhất (lcTypeDto.feeForFirstBankCurrency) - data (tbl_request_data)
- Ngân hàng thông báo thứ 2 (lcTypeDto.swiftCodeOfSecondBank) - data (tbl_request_data)
- Phí MSB (lcTypeDto.feeForMSB) - data (tbl_request_data)
- Đơn vị phí MSB (lcTypeDto.feeForMSBCurrency) - data (tbl_request_data)
- Giá trị BCT (exportBCTInfoDto.amountOfBCT) - data (tbl_request_data)
- Số vận đơn (exportBCTInfoDto.waybills) - data (tbl_request_data)
- Số invoice (exportBCTInfoDto.invoices) - data (tbl_request_data)
- Ngày giao hàng (exportBCTInfoDto.deliveryDate) - data (tbl_request_data)
- Tài khoản ghi có tiền về (exportBCTInfoDto.creditAccount) - data (tbl_request_data)
- Tài khoản trích nợ thu phí báo có (exportBCTInfoDto.debitAccount) - data (tbl_request_data)
- Ghi chú giảm phí báo có (exportBCTInfoDto.feeDiscountNote) - data (tbl_request_data)
</t>
  </si>
  <si>
    <t>&gt; Mã yêu cầu Kiểm tra BCT chính thức dựa trên nháp tồn tại trong hệ thống và có Trạng thái # ĐÓNG</t>
  </si>
  <si>
    <t>&gt; Mã yêu cầu Kiểm tra BCT chính thức tồn tại trong hệ thống và có Trạng thái # ĐÓNG</t>
  </si>
  <si>
    <t>&gt; Mã yêu cầu Lập chỉ dẫn thanh toán cần kiểm tra BCT tồn tại trong hệ thống và có Trạng thái # ĐÓNG</t>
  </si>
  <si>
    <t>&gt; Mã yêu cầu Kiểm tra, lập cover tồn tại trong hệ thống và có Trạng thái # ĐÓNG</t>
  </si>
  <si>
    <t xml:space="preserve">1. Giá trị mặc định của các trường là các giá trị Maker đã nhập
Từ bảng tbl_request_data:
- Giá trị BCT (exportBCTInfoDto.amountOfBCT) - data (tbl_request_data)
- Số vận đơn (exportBCTInfoDto.waybills) - data (tbl_request_data)
- Số invoice (exportBCTInfoDto.invoices) - data (tbl_request_data)
- Ngày giao hàng (exportBCTInfoDto.deliveryDate) - data (tbl_request_data)
- Tài khoản ghi có tiền về (exportBCTInfoDto.creditAccount) - data (tbl_request_data)
- Tài khoản trích nợ thu phí báo có (exportBCTInfoDto.debitAccount) - data (tbl_request_data)
- Ghi chú giảm phí báo có (exportBCTInfoDto.feeDiscountNote) - data (tbl_request_data)
</t>
  </si>
  <si>
    <t>1. Giá trị mặc định của các trường là các giá trị Maker đã nhập
Từ bảng tbl_request_data:
- Số tài khoản ghi nợ (exportAccountAndFeeReductionInfoDto.debitAccountNumber) - data (tbl_request_data)
- Quốc gia (exportAccountAndFeeReductionInfoDto.feeReductionInfos.country) - data (tbl_request_data)
- Zone (exportAccountAndFeeReductionInfoDto.feeReductionInfos.zone) - data (tbl_request_data)
- Số lot (exportAccountAndFeeReductionInfoDto.feeReductionInfos.lotNo) - data (tbl_request_data)
- Phí áp dụng (exportAccountAndFeeReductionInfoDto.feeReductionInfos.fee) - data (tbl_request_data)
- Hình thức giảm phí (exportAccountAndFeeReductionInfoDto.feeReductionInfos.expressDeliveryFee) - data (tbl_request_data)
- Giá trị (exportAccountAndFeeReductionInfoDto.feeReductionInfos.feeReductionValue) - data (tbl_request_data)
- Mail phê duyệt (exportAccountAndFeeReductionInfoDto.feeReductionInfos.confirmMail) - data (tbl_request_data)
- Ghi chú (exportAccountAndFeeReductionInfoDto.feeReductionInfos.note) - data (tbl_request_data)
- Phí phải thu (exportAccountAndFeeReductionInfoDto.feeReductionInfos.feetoPay) - data (tbl_request_data)</t>
  </si>
  <si>
    <t>CMOBPMLC-4497</t>
  </si>
  <si>
    <t>Cho phép chỉnh sửa</t>
  </si>
  <si>
    <t>5.
- Hiển thị thông báo:"Số REF BCT đã tồn tại trong hệ thống
- Highlitgh vào REF BCT</t>
  </si>
  <si>
    <t>CMOBPMLC-4498</t>
  </si>
  <si>
    <r>
      <t xml:space="preserve">1. Giá trị default là các thông tin của TFO đã nhập
Theo API: </t>
    </r>
    <r>
      <rPr>
        <sz val="11"/>
        <color rgb="FF002060"/>
        <rFont val="Times New Roman"/>
        <family val="1"/>
      </rPr>
      <t>http://api-bpm-dev.msb.com.vn/letter-credit/api/v1/ref-file/get-lc-ref-file?request_code='Mã yêu cầu'</t>
    </r>
  </si>
  <si>
    <t>CMOBPMLC-4507</t>
  </si>
  <si>
    <t>[Gửi trả yêu cầu thành công] - Kiểm tra gửi Email thành công_Gửi trả yêu cầu về Maker</t>
  </si>
  <si>
    <t>1. Chọn Thông tin nhập liệu
2. Nhấn Button Gửi trả yêu cầu
- Nhập lý do gửi trả
- Nhấn đồng ý gửi trả</t>
  </si>
  <si>
    <r>
      <t>2. Mess: Gửi trả yêu cầu thành công
- Gửi Email cho Maker thực hiện gửi yêu cầu (Lấy Maker cuối cùng xử lý yêu cầu)
 + Tiêu đề: BPM LC-</t>
    </r>
    <r>
      <rPr>
        <sz val="11"/>
        <color rgb="FFFF0000"/>
        <rFont val="Times New Roman"/>
        <family val="1"/>
      </rPr>
      <t>ID BPM</t>
    </r>
    <r>
      <rPr>
        <sz val="11"/>
        <color theme="1"/>
        <rFont val="Times New Roman"/>
        <family val="1"/>
      </rPr>
      <t>-Y/C cần bổ sung
 + Nội dung: 
Kính gửi Anh/Chị,
Yêu cầu “</t>
    </r>
    <r>
      <rPr>
        <sz val="11"/>
        <color rgb="FFFF0000"/>
        <rFont val="Times New Roman"/>
        <family val="1"/>
      </rPr>
      <t>ID BPM</t>
    </r>
    <r>
      <rPr>
        <sz val="11"/>
        <color theme="1"/>
        <rFont val="Times New Roman"/>
        <family val="1"/>
      </rPr>
      <t xml:space="preserve">” được GỬI TRẢ
- Khách hàng: </t>
    </r>
    <r>
      <rPr>
        <b/>
        <sz val="11"/>
        <color rgb="FFFF0000"/>
        <rFont val="Times New Roman"/>
        <family val="1"/>
      </rPr>
      <t>Tên khách hàng (được tô đậm)</t>
    </r>
    <r>
      <rPr>
        <sz val="11"/>
        <color theme="1"/>
        <rFont val="Times New Roman"/>
        <family val="1"/>
      </rPr>
      <t xml:space="preserve">
- Nghiệp vụ: </t>
    </r>
    <r>
      <rPr>
        <b/>
        <sz val="11"/>
        <color rgb="FFFF0000"/>
        <rFont val="Times New Roman"/>
        <family val="1"/>
      </rPr>
      <t>Loại nghiệp vụ thực hiện (được tô đậm)</t>
    </r>
    <r>
      <rPr>
        <sz val="11"/>
        <color theme="1"/>
        <rFont val="Times New Roman"/>
        <family val="1"/>
      </rPr>
      <t xml:space="preserve">
- Loại sản phẩm: </t>
    </r>
    <r>
      <rPr>
        <b/>
        <sz val="11"/>
        <color rgb="FFFF0000"/>
        <rFont val="Times New Roman"/>
        <family val="1"/>
      </rPr>
      <t>Loại sản phẩm thực hiện (được tô đậm)</t>
    </r>
    <r>
      <rPr>
        <sz val="11"/>
        <color theme="1"/>
        <rFont val="Times New Roman"/>
        <family val="1"/>
      </rPr>
      <t xml:space="preserve">
- Gửi trả từ: </t>
    </r>
    <r>
      <rPr>
        <b/>
        <sz val="11"/>
        <color rgb="FFFF0000"/>
        <rFont val="Times New Roman"/>
        <family val="1"/>
      </rPr>
      <t>user gửi trả (được tô đậm)</t>
    </r>
    <r>
      <rPr>
        <sz val="11"/>
        <color theme="1"/>
        <rFont val="Times New Roman"/>
        <family val="1"/>
      </rPr>
      <t xml:space="preserve">
- Nội dung gửi trả: </t>
    </r>
    <r>
      <rPr>
        <b/>
        <sz val="11"/>
        <color rgb="FFFF0000"/>
        <rFont val="Times New Roman"/>
        <family val="1"/>
      </rPr>
      <t>Lý do gửi trả (được tô đậm)</t>
    </r>
    <r>
      <rPr>
        <sz val="11"/>
        <color theme="1"/>
        <rFont val="Times New Roman"/>
        <family val="1"/>
      </rPr>
      <t xml:space="preserve">
- Xem chi tiết yêu cầu tại: </t>
    </r>
    <r>
      <rPr>
        <sz val="11"/>
        <color rgb="FFFF0000"/>
        <rFont val="Times New Roman"/>
        <family val="1"/>
      </rPr>
      <t>Link yêu cầu trên BPM (hiển thị dưới dạng link có thể click để điều hướng, link hiển thị màu xanh)</t>
    </r>
    <r>
      <rPr>
        <sz val="11"/>
        <color theme="1"/>
        <rFont val="Times New Roman"/>
        <family val="1"/>
      </rPr>
      <t xml:space="preserve">
Trân trọng,
BPM
*Đây là email tự động, vui lòng không trả lời email này. Mọi vướng mắc vui lòng liên hệ: </t>
    </r>
    <r>
      <rPr>
        <b/>
        <sz val="11"/>
        <color rgb="FFFF0000"/>
        <rFont val="Times New Roman"/>
        <family val="1"/>
      </rPr>
      <t>User người gửi trả (được tô đậm)</t>
    </r>
  </si>
  <si>
    <t>[Gửi trả yêu cầu thành công] - Kiểm tra gửi Email thành công_Gửi trả yêu cầu về TFO</t>
  </si>
  <si>
    <r>
      <t>2. Mess: Gửi trả yêu cầu thành công
- Gửi Email cho TFO phê duyệt yêu cầu (Lấy TFO cuối cùng xử lý yêu cầu)
 + Tiêu đề: BPM LC-</t>
    </r>
    <r>
      <rPr>
        <sz val="11"/>
        <color rgb="FFFF0000"/>
        <rFont val="Times New Roman"/>
        <family val="1"/>
      </rPr>
      <t>ID BPM</t>
    </r>
    <r>
      <rPr>
        <sz val="11"/>
        <color theme="1"/>
        <rFont val="Times New Roman"/>
        <family val="1"/>
      </rPr>
      <t>-Y/C cần bổ sung
 + Nội dung: 
Kính gửi Anh/Chị,
Yêu cầu “</t>
    </r>
    <r>
      <rPr>
        <sz val="11"/>
        <color rgb="FFFF0000"/>
        <rFont val="Times New Roman"/>
        <family val="1"/>
      </rPr>
      <t>ID BPM</t>
    </r>
    <r>
      <rPr>
        <sz val="11"/>
        <color theme="1"/>
        <rFont val="Times New Roman"/>
        <family val="1"/>
      </rPr>
      <t xml:space="preserve">” được GỬI TRẢ
- Khách hàng: </t>
    </r>
    <r>
      <rPr>
        <b/>
        <sz val="11"/>
        <color rgb="FFFF0000"/>
        <rFont val="Times New Roman"/>
        <family val="1"/>
      </rPr>
      <t>Tên khách hàng (được tô đậm)</t>
    </r>
    <r>
      <rPr>
        <sz val="11"/>
        <color theme="1"/>
        <rFont val="Times New Roman"/>
        <family val="1"/>
      </rPr>
      <t xml:space="preserve">
- Nghiệp vụ: </t>
    </r>
    <r>
      <rPr>
        <b/>
        <sz val="11"/>
        <color rgb="FFFF0000"/>
        <rFont val="Times New Roman"/>
        <family val="1"/>
      </rPr>
      <t>Loại nghiệp vụ thực hiện (được tô đậm)</t>
    </r>
    <r>
      <rPr>
        <sz val="11"/>
        <color theme="1"/>
        <rFont val="Times New Roman"/>
        <family val="1"/>
      </rPr>
      <t xml:space="preserve">
- Loại sản phẩm: </t>
    </r>
    <r>
      <rPr>
        <b/>
        <sz val="11"/>
        <color rgb="FFFF0000"/>
        <rFont val="Times New Roman"/>
        <family val="1"/>
      </rPr>
      <t>Loại sản phẩm thực hiện (được tô đậm)</t>
    </r>
    <r>
      <rPr>
        <sz val="11"/>
        <color theme="1"/>
        <rFont val="Times New Roman"/>
        <family val="1"/>
      </rPr>
      <t xml:space="preserve">
- Gửi trả từ: </t>
    </r>
    <r>
      <rPr>
        <b/>
        <sz val="11"/>
        <color rgb="FFFF0000"/>
        <rFont val="Times New Roman"/>
        <family val="1"/>
      </rPr>
      <t>user gửi trả (được tô đậm)</t>
    </r>
    <r>
      <rPr>
        <sz val="11"/>
        <color theme="1"/>
        <rFont val="Times New Roman"/>
        <family val="1"/>
      </rPr>
      <t xml:space="preserve">
- Nội dung gửi trả: </t>
    </r>
    <r>
      <rPr>
        <b/>
        <sz val="11"/>
        <color rgb="FFFF0000"/>
        <rFont val="Times New Roman"/>
        <family val="1"/>
      </rPr>
      <t>Lý do gửi trả (được tô đậm)</t>
    </r>
    <r>
      <rPr>
        <sz val="11"/>
        <color theme="1"/>
        <rFont val="Times New Roman"/>
        <family val="1"/>
      </rPr>
      <t xml:space="preserve">
- Xem chi tiết yêu cầu tại: </t>
    </r>
    <r>
      <rPr>
        <sz val="11"/>
        <color rgb="FFFF0000"/>
        <rFont val="Times New Roman"/>
        <family val="1"/>
      </rPr>
      <t>Link yêu cầu trên BPM (hiển thị dưới dạng link có thể click để điều hướng, link hiển thị màu xanh)</t>
    </r>
    <r>
      <rPr>
        <sz val="11"/>
        <color theme="1"/>
        <rFont val="Times New Roman"/>
        <family val="1"/>
      </rPr>
      <t xml:space="preserve">
Trân trọng,
BPM
*Đây là email tự động, vui lòng không trả lời email này. Mọi vướng mắc vui lòng liên hệ: </t>
    </r>
    <r>
      <rPr>
        <b/>
        <sz val="11"/>
        <color rgb="FFFF0000"/>
        <rFont val="Times New Roman"/>
        <family val="1"/>
      </rPr>
      <t>User người gửi trả (được tô đậm)</t>
    </r>
  </si>
  <si>
    <t>[Gửi trả yêu cầu thành công] - Kiểm tra Email so với DB</t>
  </si>
  <si>
    <r>
      <t xml:space="preserve">1. Connection DB_BPMLC_letter_crdit
2. Query: 
</t>
    </r>
    <r>
      <rPr>
        <sz val="11"/>
        <color rgb="FF002060"/>
        <rFont val="Times New Roman"/>
        <family val="1"/>
      </rPr>
      <t>select tr.business_type, tr.requestcode, trd.data from tbl_request tr 
inner join tbl_request_data trd 
on tr.id = trd.request_id
where tr.request_code = 'Mã yêu cầu'</t>
    </r>
  </si>
  <si>
    <t>2. Thông tin email được lấy từ bảng tbl_mail_template, tbl_request, tbl_request_data, tbl_note_history
- ID BPM (lcGeneralInfoDto.requestCode) - requestcode (tbl_request)
- Khách hàng (customerDto.name) - data (tbl_request_data)
- Nghiệp vụ (lcGeneralInfoDto.productType) - business_type (tbl_request)
- Loại sản phẩm: data (lcGeneralInfoDto.lcType) - data (tbl_request_data)
- Gửi trả từ: 
- Nội dung gửi trả - note(tbl_note_history)</t>
  </si>
  <si>
    <t>[Gửi trả yêu cầu thành công] - Kiểm tra thông tin Email so với DB</t>
  </si>
  <si>
    <t>[Phê duyệt yêu cầu thành công] - Kiểm tra gửi Email thành công_TFS phê duyệt yêu cầu</t>
  </si>
  <si>
    <r>
      <t xml:space="preserve">&gt; Nhập Email hợp lệ có đuôi của MSB
</t>
    </r>
    <r>
      <rPr>
        <i/>
        <sz val="11"/>
        <color theme="1"/>
        <rFont val="Times New Roman"/>
        <family val="1"/>
      </rPr>
      <t>outsource.tester1@msb.com.vn</t>
    </r>
  </si>
  <si>
    <t>1. Chọn Hồ sơ LC
2. Nhấn Button Phê duyệt yêu cầu
- Xác nhận Phê duyệt
3. Kiểm tra gửi Email thành công</t>
  </si>
  <si>
    <t>[Phê duyệt yêu cầu thành công] - Kiểm tra thông tin Email so với DB</t>
  </si>
  <si>
    <r>
      <t xml:space="preserve">2. Mess: Phê duyệt yêu cầu thành công (Trạng thái Hoàn thành)
- Gửi Email cho Maker thực hiện gửi yêu cầu (Lấy Maker cuối cùng xử lý yêu cầu)
 + TO: maker
    CC: các mail được nhập trong ô text có đuôi email là msb.com.vn
 + Tiêu đề: BPM LC-ID BPM-Y/C hoàn thành
 + Nội dung: 
</t>
    </r>
    <r>
      <rPr>
        <i/>
        <sz val="11"/>
        <color theme="1"/>
        <rFont val="Times New Roman"/>
        <family val="1"/>
      </rPr>
      <t>Kính gửi Anh/Chị,
Yêu cầu “ID BPM” đã HOÀN THÀNH 
- Khách hàng: Tên khách hàng (được tô đậm)
- Nghiệp vụ: LC xuất khẩu
- Loại sản phẩm: Lập chỉ dẫn thanh toán đã kiểm tra BCT
- Số LC: Số LC được nhập khi thông báo LC
- Số tiền phát sinh: Giá trị BCT
- Loại tiền: Đơn vị tiền tệ của giá trị BCT
- Số REF MSB: Số REF MSB của thông báo LC
- Số REF BCT: Số REF BCT được ghi nhận tương ứng của yêu cầu 
-  Xem chi tiết hồ sơ tại:  Link yêu cầu trên BPM (hiển thị dưới dạng link có thể click để điều hướng, link hiển thị màu xanh)
Lưu ý:
Đề nghị Anh/Chị thực hiện in Chỉ dẫn thanh toán - Covering Letter, kèm bộ chứng từ gốc để gửi đòi tiền ngân hàng nước ngoài (nếu cần):
+ Kiểm tra địa chỉ ngân hàng nước ngoài gửi BCT phải đúng theo với địa chỉ được thể hiện trên Chỉ dẫn thanh toán - Covering Letter
+ Kiểm tra số LC (nếu có), số tiền, loại và số lượng chứng từ phù hợp theo chỉ dẫn trên Chỉ dẫn thanh toán - Covering Letter
+ Gửi lại Hóa đơn chuyển phát nhanh và Chỉ dẫn thanh toán - Covering Letter cho TN.TTTM lưu hồ sơ theo dõi bằng cách tạo yêu cầu “Cập nhật Courier”
Anh/Chị vào TF với chức năng: Maintenance -&gt; Document Utility thực hiện in giấy báo nợ, giấy báo có theo số Ref trên để thông báo cho khách hàng (nếu cần)
+ Trường hợp BCT đã kiểm tra trước đó có Bất hợp lệ: Khách hàng cập nhật thêm BCT trong yêu cầu này: Nếu kết quả kiểm tra có BHL, Khách hàng không Lập Cover -&gt; Bắt buộc hủy Yêu cầu này
Trân trọng,
BPM Tài trợ Thương mại
Hotline TN.TTTM: 0988962069/ (08) 38222177 Ext: 3863
*Đây là email tự động, vui lòng không trả lời email này.
Mọi vướng mắc vui lòng liên hệ: “Cán bộ TFO thực hiện” - (Hiện tên đầy đủ kèm địa chỉ outlook + số điện thoại liên hệ)
Để giúp chúng tôi có thể nâng cao chất lượng dịch vụ, anh/chị vui lòng dành một chút thời gian để góp ý cho chúng tôi bằng việc thực hiện survey đánh giá yêu cầu qua link sau:
https://forms.office.com/r/SZFac3Uecw</t>
    </r>
  </si>
  <si>
    <t>Kiểm tra nhập đúng định dạng Email</t>
  </si>
  <si>
    <t>1. Kiểm tra nhập đúng định dạng Email</t>
  </si>
  <si>
    <t>abc@msb.com.vn
123@gmai.com
haha@yahoo.com
tinhte@gmail.com
genk@zoho.com
test@msb.com.vn
….</t>
  </si>
  <si>
    <t>1. Thêm email thành công
- Có ô bao quanh email, icon "x" sau mỗi email</t>
  </si>
  <si>
    <t>Kiểm tra nhập SAI định dạng Email</t>
  </si>
  <si>
    <t>1. Kiểm tra nhập SAI định dạng Email</t>
  </si>
  <si>
    <t xml:space="preserve">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t>
  </si>
  <si>
    <t>1. Hiển thị error message:
"Email không hợp lệ"</t>
  </si>
  <si>
    <t>Kiểm tra "Tạo yêu cầu" thành công_dựa trên yêu cầu 'Kiểm tra BCT chính thức dựa trên BCT đã kiểm tra nháp'
- TH không có yêu cầu song song 'Kiểm tra BCT chính thức lần 2,3,… (Cập nhật BCT chính thức)'</t>
  </si>
  <si>
    <t>&gt; Tồn tại yêu cầu 'Kiểm tra BCT chính thức dựa trên BCT đã kiểm tra nháp' với trạng thái Đóng (status = LC4E)
&gt; Không có yêu cầu song song 'Kiểm tra BCT chính thức lần 2,3,… (Cập nhật BCT chính thức)' trên BCT đang dùng</t>
  </si>
  <si>
    <t>Kiểm tra "Tạo yêu cầu" thành công_dựa trên yêu cầu 'Kiểm tra BCT chính thức dựa trên BCT đã kiểm tra nháp'
- TH không có yêu cầu song song 'Lập chỉ dẫn thanh toán đã kiểm tra BCT'</t>
  </si>
  <si>
    <t>&gt; Tồn tại yêu cầu 'Kiểm tra BCT chính thức dựa trên BCT đã kiểm tra nháp' với trạng thái Đóng (status = LC4E)
&gt; Chưa có yêu cầu 'Lập chỉ dẫn thanh toán đã kiểm tra BCT' trên BCT đang dùng</t>
  </si>
  <si>
    <t>Kiểm tra "Tạo yêu cầu" thành công_dựa trên yêu cầu 'Kiểm tra BCT chính thức dựa trên BCT đã kiểm tra nháp'
- TH không có yêu cầu song song 'Lập chỉ dẫn thanh toán BCT đã chiết khấu nhanh trên BCT đã kiểm tra'</t>
  </si>
  <si>
    <t>&gt; Tồn tại yêu cầu 'Kiểm tra BCT chính thức dựa trên BCT đã kiểm tra nháp' với trạng thái Đóng (status = LC4E)
&gt; Chưa có yêu cầu 'Lập chỉ dẫn thanh toán BCT đã chiết khấu nhanh trên BCT đã kiểm tra' trên BCT đang dùng</t>
  </si>
  <si>
    <t>Maker Tạo yêu cầu Cập nhật kiểm tra BCT thành công gửi lên TFO</t>
  </si>
  <si>
    <t>Kiểm tra "Tạo yêu cầu" thành công_dựa trên yêu cầu 'Kiểm tra BCT chính thức chưa kiểm tra nháp'
- TH không có yêu cầu song song 'Kiểm tra BCT chính thức lần 2,3,… (Cập nhật BCT chính thức)'</t>
  </si>
  <si>
    <t>&gt; Tồn tại yêu cầu 'Kiểm tra BCT chính thức chưa kiểm tra nháp' với trạng thái Đóng (status = LC4E)
&gt; Không có yêu cầu song song 'Kiểm tra BCT chính thức lần 2,3,… (Cập nhật BCT chính thức)' trên BCT đang dùng</t>
  </si>
  <si>
    <t>Kiểm tra "Tạo yêu cầu" thành công_dựa trên yêu cầu 'Kiểm tra BCT chính thức chưa kiểm tra nháp'
- TH không có yêu cầu song song 'Lập chỉ dẫn thanh toán đã kiểm tra BCT'</t>
  </si>
  <si>
    <t>&gt; Tồn tại yêu cầu 'Kiểm tra BCT chính thức chưa kiểm tra nháp' với trạng thái Đóng (status = LC4E)
&gt; Chưa có yêu cầu 'Lập chỉ dẫn thanh toán đã kiểm tra BCT' trên BCT đang dùng</t>
  </si>
  <si>
    <t>Kiểm tra "Tạo yêu cầu" thành công_dựa trên yêu cầu 'Kiểm tra BCT chính thức chưa kiểm tra nháp'
- TH không có yêu cầu song song 'Lập chỉ dẫn thanh toán BCT đã chiết khấu nhanh trên BCT đã kiểm tra'</t>
  </si>
  <si>
    <t>&gt; Tồn tại yêu cầu 'Kiểm tra BCT chính thức chưa kiểm tra nháp' với trạng thái Đóng (status = LC4E)
&gt; Chưa có yêu cầu 'Lập chỉ dẫn thanh toán BCT đã chiết khấu nhanh trên BCT đã kiểm tra' trên BCT đang dùng</t>
  </si>
  <si>
    <t>Kiểm tra "Tạo yêu cầu" thành công_dựa trên yêu cầu 'Lập chỉ dẫn thanh toán cần kiểm tra BCT '
- TH không có yêu cầu song song 'Kiểm tra BCT chính thức lần 2,3,… (Cập nhật BCT chính thức)'</t>
  </si>
  <si>
    <t>&gt; Tồn tại yêu cầu 'Lập chỉ dẫn thanh toán cần kiểm tra BCT ' với trạng thái Đóng (status = LC4E) và Số REF BCT = null
&gt; Không có yêu cầu song song 'Kiểm tra BCT chính thức lần 2,3,… (Cập nhật BCT chính thức)' trên BCT đang dùng</t>
  </si>
  <si>
    <t>Kiểm tra "Tạo yêu cầu" thành công_dựa trên yêu cầu 'Lập chỉ dẫn thanh toán cần kiểm tra BCT '
- TH không có yêu cầu song song 'Lập chỉ dẫn thanh toán đã kiểm tra BCT'</t>
  </si>
  <si>
    <t>&gt; Tồn tại yêu cầu 'Lập chỉ dẫn thanh toán cần kiểm tra BCT ' với trạng thái Đóng (status = LC4E) và Số REF BCT = null
&gt; Chưa có yêu cầu 'Lập chỉ dẫn thanh toán đã kiểm tra BCT' trên BCT đang dùng</t>
  </si>
  <si>
    <t>Kiểm tra "Tạo yêu cầu" thành công_dựa trên yêu cầu 'Lập chỉ dẫn thanh toán cần kiểm tra BCT '
- TH không có yêu cầu song song 'Lập chỉ dẫn thanh toán BCT đã chiết khấu nhanh trên BCT đã kiểm tra'</t>
  </si>
  <si>
    <t>&gt; Tồn tại yêu cầu 'Lập chỉ dẫn thanh toán cần kiểm tra BCT ' với trạng thái Đóng (status = LC4E) và Số REF BCT = null
&gt; Chưa có yêu cầu 'Lập chỉ dẫn thanh toán BCT đã chiết khấu nhanh trên BCT đã kiểm tra' trên BCT đang dùng</t>
  </si>
  <si>
    <t>Kiểm tra "Tạo yêu cầu" thành công_dựa trên yêu cầu 'Lập chỉ dẫn thanh toán và chiết khấu BCT cần kiểm tra'
- TH không có yêu cầu song song 'Kiểm tra BCT chính thức lần 2,3,… (Cập nhật BCT chính thức)'</t>
  </si>
  <si>
    <t>&gt; Tồn tại yêu cầu 'Lập chỉ dẫn thanh toán và chiết khấu BCT cần kiểm tra' với trạng thái Đóng (status = LC4E) và Số REF BCT = null
&gt; Không có yêu cầu song song 'Kiểm tra BCT chính thức lần 2,3,… (Cập nhật BCT chính thức)' trên BCT đang dùng</t>
  </si>
  <si>
    <t>Kiểm tra "Tạo yêu cầu" thành công_dựa trên yêu cầu 'Lập chỉ dẫn thanh toán và chiết khấu BCT cần kiểm tra'
- TH không có yêu cầu song song 'Lập chỉ dẫn thanh toán đã kiểm tra BCT'</t>
  </si>
  <si>
    <t>&gt; Tồn tại yêu cầu 'Lập chỉ dẫn thanh toán và chiết khấu BCT cần kiểm tra' với trạng thái Đóng (status = LC4E) và Số REF BCT = null
&gt; Chưa có yêu cầu 'Lập chỉ dẫn thanh toán đã kiểm tra BCT' trên BCT đang dùng</t>
  </si>
  <si>
    <t>Kiểm tra "Tạo yêu cầu" thành công_dựa trên yêu cầu 'Lập chỉ dẫn thanh toán và chiết khấu BCT cần kiểm tra'
- TH không có yêu cầu song song 'Lập chỉ dẫn thanh toán BCT đã chiết khấu nhanh trên BCT đã kiểm tra'</t>
  </si>
  <si>
    <t>&gt; Tồn tại yêu cầu 'Lập chỉ dẫn thanh toán và chiết khấu BCT cần kiểm tra' với trạng thái Đóng (status = LC4E) và Số REF BCT = null
&gt; Chưa có yêu cầu 'Lập chỉ dẫn thanh toán BCT đã chiết khấu nhanh trên BCT đã kiểm tra' trên BCT đang dùng</t>
  </si>
  <si>
    <t>Kiểm tra "Tạo yêu cầu" thành công_dựa trên yêu cầu 'Kiểm tra BCT chính thức dựa trên BCT đã kiểm tra nháp'
- TH có yêu cầu song song 'Kiểm tra BCT chính thức lần 2,3,… (Cập nhật BCT chính thức)'</t>
  </si>
  <si>
    <t>&gt; Tồn tại yêu cầu 'Kiểm tra BCT chính thức dựa trên BCT đã kiểm tra nháp' với trạng thái Đóng (status = LC4E)
&gt; Có yêu cầu song song 'Kiểm tra BCT chính thức lần 2,3,… (Cập nhật BCT chính thức)' liên quan đến BCT được chọn với trạng thái Lưu nháp (status = LC01)</t>
  </si>
  <si>
    <t>Kiểm tra "Tạo yêu cầu" thành công_dựa trên yêu cầu 'Kiểm tra BCT chính thức dựa trên BCT đã kiểm tra nháp'
- TH có yêu cầu song song 'Lập chỉ dẫn thanh toán đã kiểm tra BCT'</t>
  </si>
  <si>
    <t>&gt; Tồn tại yêu cầu 'Kiểm tra BCT chính thức dựa trên BCT đã kiểm tra nháp' với trạng thái Đóng (status = LC4E)
&gt; Có yêu cầu song song 'Lập chỉ dẫn thanh toán đã kiểm tra BCT' liên quan đến BCT được chọn với trạng thái Lưu nháp (status = LC01)</t>
  </si>
  <si>
    <t>Kiểm tra "Tạo yêu cầu" thành công_dựa trên yêu cầu 'Kiểm tra BCT chính thức dựa trên BCT đã kiểm tra nháp'
- TH có yêu cầu song song 'Lập chỉ dẫn thanh toán BCT đã chiết khấu nhanh trên BCT đã kiểm tra'</t>
  </si>
  <si>
    <t>&gt; Tồn tại yêu cầu 'Kiểm tra BCT chính thức dựa trên BCT đã kiểm tra nháp' với trạng thái Đóng (status = LC4E)
&gt; Có yêu cầu song song 'Lập chỉ dẫn thanh toán BCT đã chiết khấu nhanh trên BCT đã kiểm tra' liên quan đến BCT được chọn với trạng thái Lưu nháp (status = LC01)</t>
  </si>
  <si>
    <t>Kiểm tra "Tạo yêu cầu" thành công_dựa trên yêu cầu 'Kiểm tra BCT chính thức chưa kiểm tra nháp'
- TH có yêu cầu song song 'Kiểm tra BCT chính thức lần 2,3,… (Cập nhật BCT chính thức)'</t>
  </si>
  <si>
    <t>&gt; Tồn tại yêu cầu 'Kiểm tra BCT chính thức chưa kiểm tra nháp' với trạng thái Đóng (status = LC4E)
&gt; Có yêu cầu song song 'Kiểm tra BCT chính thức lần 2,3,… (Cập nhật BCT chính thức)' liên quan đến BCT được chọn với trạng thái Lưu nháp (status = LC01)</t>
  </si>
  <si>
    <t>Kiểm tra "Tạo yêu cầu" thành công_dựa trên yêu cầu 'Kiểm tra BCT chính thức chưa kiểm tra nháp'
- TH có yêu cầu song song 'Lập chỉ dẫn thanh toán đã kiểm tra BCT'</t>
  </si>
  <si>
    <t>&gt; Tồn tại yêu cầu 'Kiểm tra BCT chính thức chưa kiểm tra nháp' với trạng thái Đóng (status = LC4E)
&gt; Có yêu cầu song song 'Lập chỉ dẫn thanh toán đã kiểm tra BCT' liên quan đến BCT được chọn với trạng thái Lưu nháp (status = LC01)</t>
  </si>
  <si>
    <t>Kiểm tra "Tạo yêu cầu" thành công_dựa trên yêu cầu 'Kiểm tra BCT chính thức chưa kiểm tra nháp'
- TH có yêu cầu song song 'Lập chỉ dẫn thanh toán BCT đã chiết khấu nhanh trên BCT đã kiểm tra'</t>
  </si>
  <si>
    <t>&gt; Tồn tại yêu cầu 'Kiểm tra BCT chính thức chưa kiểm tra nháp' với trạng thái Đóng (status = LC4E)
&gt; Có yêu cầu song song 'Lập chỉ dẫn thanh toán BCT đã chiết khấu nhanh trên BCT đã kiểm tra' liên quan đến BCT được chọn với trạng thái Lưu nháp (status = LC01)</t>
  </si>
  <si>
    <t>Kiểm tra "Tạo yêu cầu" thành công_dựa trên yêu cầu 'Lập chỉ dẫn thanh toán cần kiểm tra BCT'
- TH có yêu cầu song song 'Kiểm tra BCT chính thức lần 2,3,… (Cập nhật BCT chính thức)'</t>
  </si>
  <si>
    <t>&gt; Tồn tại yêu cầu 'Lập chỉ dẫn thanh toán cần kiểm tra BCT' với trạng thái Đóng (status = LC4E) và Số REF BCT = null
&gt; Có yêu cầu song song 'Kiểm tra BCT chính thức lần 2,3,… (Cập nhật BCT chính thức)' liên quan đến BCT được chọn với trạng thái Lưu nháp (status = LC01)</t>
  </si>
  <si>
    <t>Kiểm tra "Tạo yêu cầu" thành công_dựa trên yêu cầu 'Lập chỉ dẫn thanh toán cần kiểm tra BCT'
- TH có yêu cầu song song 'Lập chỉ dẫn thanh toán đã kiểm tra BCT'</t>
  </si>
  <si>
    <t>&gt; Tồn tại yêu cầu 'Lập chỉ dẫn thanh toán cần kiểm tra BCT' với trạng thái Đóng (status = LC4E) và Số REF BCT = null
&gt; Có yêu cầu song song 'Lập chỉ dẫn thanh toán đã kiểm tra BCT' liên quan đến BCT được chọn với trạng thái Lưu nháp (status = LC01)</t>
  </si>
  <si>
    <t>Kiểm tra "Tạo yêu cầu" thành công_dựa trên yêu cầu 'Lập chỉ dẫn thanh toán cần kiểm tra BCT'
- TH có yêu cầu song song 'Lập chỉ dẫn thanh toán BCT đã chiết khấu nhanh trên BCT đã kiểm tra'</t>
  </si>
  <si>
    <t>&gt; Tồn tại yêu cầu 'Lập chỉ dẫn thanh toán cần kiểm tra BCT' với trạng thái Đóng (status = LC4E) và Số REF BCT = null
&gt; Có yêu cầu song song 'Lập chỉ dẫn thanh toán BCT đã chiết khấu nhanh trên BCT đã kiểm tra' liên quan đến BCT được chọn với trạng thái Lưu nháp (status = LC01)</t>
  </si>
  <si>
    <t>Kiểm tra "Tạo yêu cầu" thành công_dựa trên yêu cầu 'Lập chỉ dẫn thanh toán và chiết khấu BCT cần kiểm tra'
- TH có yêu cầu song song 'Kiểm tra BCT chính thức lần 2,3,… (Cập nhật BCT chính thức)'</t>
  </si>
  <si>
    <t>&gt; Tồn tại yêu cầu 'Lập chỉ dẫn thanh toán và chiết khấu BCT cần kiểm tra' với trạng thái Đóng (status = LC4E) và Số REF BCT = null
&gt; Có yêu cầu song song 'Kiểm tra BCT chính thức lần 2,3,… (Cập nhật BCT chính thức)' liên quan đến BCT được chọn với trạng thái Lưu nháp (status = LC01)</t>
  </si>
  <si>
    <t>Kiểm tra "Tạo yêu cầu" thành công_dựa trên yêu cầu 'Lập chỉ dẫn thanh toán và chiết khấu BCT cần kiểm tra'
- TH có yêu cầu song song 'Lập chỉ dẫn thanh toán đã kiểm tra BCT'</t>
  </si>
  <si>
    <t>&gt; Tồn tại yêu cầu 'Lập chỉ dẫn thanh toán và chiết khấu BCT cần kiểm tra' với trạng thái Đóng (status = LC4E) và Số REF BCT = null
&gt; Có yêu cầu song song 'Lập chỉ dẫn thanh toán đã kiểm tra BCT' liên quan đến BCT được chọn với trạng thái Lưu nháp (status = LC01)</t>
  </si>
  <si>
    <t>Kiểm tra "Tạo yêu cầu" thành công_dựa trên yêu cầu 'Lập chỉ dẫn thanh toán và chiết khấu BCT cần kiểm tra'
- TH có yêu cầu song song 'Lập chỉ dẫn thanh toán BCT đã chiết khấu nhanh trên BCT đã kiểm tra'</t>
  </si>
  <si>
    <t>&gt; Tồn tại yêu cầu 'Lập chỉ dẫn thanh toán và chiết khấu BCT cần kiểm tra' với trạng thái Đóng (status = LC4E) và Số REF BCT = null
&gt; Có yêu cầu song song 'Lập chỉ dẫn thanh toán BCT đã chiết khấu nhanh trên BCT đã kiểm tra' liên quan đến BCT được chọn với trạng thái Lưu nháp (status = LC01)</t>
  </si>
  <si>
    <t>Kiểm tra "Tạo yêu cầu" KHÔNG thành công - TH Có yêu cầu song song 'Kiểm tra BCT chính thức lần 2,3,… (Cập nhật BCT chính thức)' trạng thái Đang xử lý</t>
  </si>
  <si>
    <t>&gt; Tồn tại yêu cầu 'Kiểm tra BCT chính thức dựa trên BCT đã kiểm tra nháp' với trạng thái Đóng (status = LC4E)
&gt; Có yêu cầu song song 'Kiểm tra BCT chính thức lần 2,3,… (Cập nhật BCT chính thức)' liên quan đến BCT được chọn với trạng thái Đang xử lý (status = LC22, LC33, LC312)</t>
  </si>
  <si>
    <t>1. HT báo lỗi: "Đang có yêu cầu Kiểm tra BCT chính thức lần 2,3,… (Cập nhật BCT chính thức) liên quan đến BCT chưa hoàn thành. Vui lòng kiểm tra lại!"</t>
  </si>
  <si>
    <t>Kiểm tra "Tạo yêu cầu" KHÔNG thành công - TH Có yêu cầu song song 'Kiểm tra BCT chính thức lần 2,3,… (Cập nhật BCT chính thức)' trạng thái Chờ xử lý</t>
  </si>
  <si>
    <t>&gt; Tồn tại yêu cầu 'Kiểm tra BCT chính thức dựa trên BCT đã kiểm tra nháp' với trạng thái Đóng (status = LC4E)
&gt; Có yêu cầu song song 'Kiểm tra BCT chính thức lần 2,3,… (Cập nhật BCT chính thức)' liên quan đến BCT được chọn với trạng thái Chờ xử lý (status = LC12, LC23)</t>
  </si>
  <si>
    <t>Kiểm tra "Tạo yêu cầu" KHÔNG thành công - TH Có yêu cầu song song 'Kiểm tra BCT chính thức lần 2,3,… (Cập nhật BCT chính thức)' trạng thái Chờ bổ sung</t>
  </si>
  <si>
    <t>&gt; Tồn tại yêu cầu 'Kiểm tra BCT chính thức dựa trên BCT đã kiểm tra nháp' với trạng thái Đóng (status = LC4E)
&gt; Có yêu cầu song song 'Kiểm tra BCT chính thức lần 2,3,… (Cập nhật BCT chính thức)' liên quan đến BCT được chọn với trạng thái Chờ bổ sung (status = LC21, LC31, LC3121, LC32)</t>
  </si>
  <si>
    <t>Kiểm tra "Tạo yêu cầu" KHÔNG thành công - TH Có yêu cầu song song 'Kiểm tra BCT chính thức lần 2,3,… (Cập nhật BCT chính thức)' trạng thái Hoàn thành</t>
  </si>
  <si>
    <t>&gt; Tồn tại yêu cầu 'Kiểm tra BCT chính thức dựa trên BCT đã kiểm tra nháp' với trạng thái Đóng (status = LC4E)
&gt; Có yêu cầu song song 'Kiểm tra BCT chính thức lần 2,3,… (Cập nhật BCT chính thức)' liên quan đến BCT được chọn với trạng thái Hoàn thành (status = LC44)</t>
  </si>
  <si>
    <t>Kiểm tra "Tạo yêu cầu" KHÔNG thành công - TH Có yêu cầu song song 'Lập chỉ dẫn thanh toán cần kiểm tra BCT' trạng thái Đang xử lý</t>
  </si>
  <si>
    <t>&gt; Tồn tại yêu cầu 'Kiểm tra BCT chính thức dựa trên BCT đã kiểm tra nháp' với trạng thái Đóng (status = LC4E)
&gt; Có yêu cầu song song 'Lập chỉ dẫn thanh toán cần kiểm tra BCT' liên quan đến BCT được chọn với trạng thái Đang xử lý (status = LC22, LC33, LC312)</t>
  </si>
  <si>
    <t>1. HT báo lỗi: "Đang có yêu cầu Lập chỉ dẫn thanh toán cần kiểm tra BCT liên quan đến BCT chưa hoàn thành. Vui lòng kiểm tra lại!"</t>
  </si>
  <si>
    <t>Kiểm tra "Tạo yêu cầu" KHÔNG thành công - TH Có yêu cầu song song 'Lập chỉ dẫn thanh toán cần kiểm tra BCT' trạng thái Chờ xử lý</t>
  </si>
  <si>
    <t>&gt; Tồn tại yêu cầu 'Kiểm tra BCT chính thức dựa trên BCT đã kiểm tra nháp' với trạng thái Đóng (status = LC4E)
&gt; Có yêu cầu song song 'Lập chỉ dẫn thanh toán cần kiểm tra BCT' liên quan đến BCT được chọn với trạng thái Chờ xử lý (status = LC12, LC23)</t>
  </si>
  <si>
    <t>Kiểm tra "Tạo yêu cầu" KHÔNG thành công - TH Có yêu cầu song song 'Lập chỉ dẫn thanh toán cần kiểm tra BCT' trạng thái Chờ bổ sung</t>
  </si>
  <si>
    <t>&gt; Tồn tại yêu cầu 'Kiểm tra BCT chính thức dựa trên BCT đã kiểm tra nháp' với trạng thái Đóng (status = LC4E)
&gt; Có yêu cầu song song 'Lập chỉ dẫn thanh toán cần kiểm tra BCT' liên quan đến BCT được chọn với trạng thái Chờ bổ sung (status = LC21, LC31, LC3121, LC32)</t>
  </si>
  <si>
    <t>Kiểm tra "Tạo yêu cầu" KHÔNG thành công - TH Có yêu cầu song song 'Lập chỉ dẫn thanh toán cần kiểm tra BCT' trạng thái Hoàn thành</t>
  </si>
  <si>
    <t>&gt; Tồn tại yêu cầu 'Kiểm tra BCT chính thức dựa trên BCT đã kiểm tra nháp' với trạng thái Đóng (status = LC4E)
&gt; Có yêu cầu song song 'Lập chỉ dẫn thanh toán cần kiểm tra BCT' liên quan đến BCT được chọn với trạng thái Hoàn thành (status = LC44)</t>
  </si>
  <si>
    <t>Kiểm tra "Tạo yêu cầu" KHÔNG thành công - TH Có yêu cầu song song 'Lập chỉ dẫn thanh toán và chiết khấu BCT đã kiểm tra' trạng thái Đang xử lý</t>
  </si>
  <si>
    <t>&gt; Tồn tại yêu cầu 'Kiểm tra BCT chính thức dựa trên BCT đã kiểm tra nháp' với trạng thái Đóng (status = LC4E)
&gt; Có yêu cầu song song 'Lập chỉ dẫn thanh toán và chiết khấu BCT đã kiểm tra' liên quan đến BCT được chọn với trạng thái Đang xử lý (status = LC22, LC33, LC312)</t>
  </si>
  <si>
    <t>1. HT báo lỗi: "Đang có yêu cầu Lập chỉ dẫn thanh toán và chiết khấu BCT đã kiểm tra liên quan đến BCT chưa hoàn thành. Vui lòng kiểm tra lại!"</t>
  </si>
  <si>
    <t>Kiểm tra "Tạo yêu cầu" KHÔNG thành công - TH Có yêu cầu song song 'Lập chỉ dẫn thanh toán và chiết khấu BCT đã kiểm tra' trạng thái Chờ xử lý</t>
  </si>
  <si>
    <t>&gt; Tồn tại yêu cầu 'Kiểm tra BCT chính thức dựa trên BCT đã kiểm tra nháp' với trạng thái Đóng (status = LC4E)
&gt; Có yêu cầu song song 'Lập chỉ dẫn thanh toán và chiết khấu BCT đã kiểm tra' liên quan đến BCT được chọn với trạng thái Chờ xử lý (status = LC12, LC23)</t>
  </si>
  <si>
    <t>Kiểm tra "Tạo yêu cầu" KHÔNG thành công - TH Có yêu cầu song song 'Lập chỉ dẫn thanh toán và chiết khấu BCT đã kiểm tra' trạng thái Chờ bổ sung</t>
  </si>
  <si>
    <t>&gt; Tồn tại yêu cầu 'Kiểm tra BCT chính thức dựa trên BCT đã kiểm tra nháp' với trạng thái Đóng (status = LC4E)
&gt; Có yêu cầu song song 'Lập chỉ dẫn thanh toán và chiết khấu BCT đã kiểm tra' liên quan đến BCT được chọn với trạng thái Chờ bổ sung (status = LC21, LC31, LC3121, LC32)</t>
  </si>
  <si>
    <t>Kiểm tra "Tạo yêu cầu" KHÔNG thành công - TH Có yêu cầu song song 'Lập chỉ dẫn thanh toán và chiết khấu BCT đã kiểm tra' trạng thái Hoàn thành</t>
  </si>
  <si>
    <t>&gt; Tồn tại yêu cầu 'Kiểm tra BCT chính thức dựa trên BCT đã kiểm tra nháp' với trạng thái Đóng (status = LC4E)
&gt; Có yêu cầu song song 'Lập chỉ dẫn thanh toán và chiết khấu BCT đã kiểm tra' liên quan đến BCT được chọn với trạng thái Hoàn thành (status = LC44)</t>
  </si>
  <si>
    <t>1. Chọn Hồ sơ LC
2. Nhấn Button Phê duyệt yêu cầu
- Xác nhận Phê duyệt</t>
  </si>
  <si>
    <t>2. 
- Mess: Phê duyệt yêu cầu thành công
- Lưu lại thông tin đã được TFO nhận và Đóng yêu cầu
- Điều hướng khay màn hình Yêu cầu đã hoàn thành
- Trạng thái Đóng</t>
  </si>
  <si>
    <t xml:space="preserve">2. 
- Mess: Phê duyệt yêu cầu thành công
- Lưu toàn bộ thông tin TFS đã điền, nhận gửi về cho TFO
- Trạng thái yêu cầu chuyển thành "Hoàn thành"
- Điều hướng màn hình Yêu cầu đã hoàn thành
</t>
  </si>
  <si>
    <t>[Kết quả tìm kiếm] - Kiểm tra DS yêu cầu "Kiểm tra BCT chính thức dựa trên BCT đã kiểm tra nháp" và "Kiểm tra BCT chính thức chưa kiểm tra nháp" và "Lập chỉ dẫn thanh toán cần kiểm tra BCT" và "Lập chỉ dẫn thanh toán và chiết khấu BCT cần kiểm tra" của KH</t>
  </si>
  <si>
    <t>&gt; KH tồn tại yêu cầu: 
- Kiểm tra BCT chính thức dựa trên BCT đã kiểm tra nháp ở trạng thái Đóng
- Kiểm tra BCT chính thức chưa kiểm tra nháp ở trạng thái Đóng
- Lập chỉ dẫn thanh toán cần kiểm tra BCT ở trạng thái Đóng và Số REF BCT = null
- Lập chỉ dẫn thanh toán và chiết khấu BCT cần kiểm tra ở trạng thái Đóng và Số REF BCT = null</t>
  </si>
  <si>
    <r>
      <t xml:space="preserve">1. Thực hiện tìm kiếm thông tin KH thành công - có DS yêu cầu "Kiểm tra BCT chính thức dựa trên BCT đã kiểm tra nháp" và "Kiểm tra BCT chính thức chưa kiểm tra nháp" và "Lập chỉ dẫn thanh toán cần kiểm tra BCT" và "Lập chỉ dẫn thanh toán và chiết khấu BCT cần kiểm tra"
2. Connect DB LC_SIT 
3. Query: 
</t>
    </r>
    <r>
      <rPr>
        <sz val="11"/>
        <color rgb="FF002060"/>
        <rFont val="Times New Roman"/>
        <family val="1"/>
      </rPr>
      <t xml:space="preserve">select tr.id ,tr.ref_number , tr.lc_bct_number , tr.lc_value , trd.`data`, tr.currency, tr.lc_type, tr.expiration_date  
from tbl_request tr 
join tbl_request_data trd
on tr.id = trd.request_id 
where cif = 'số cif' and product_type in (62,63,66,18) and status = 'LC4E'
order by id desc;
</t>
    </r>
    <r>
      <rPr>
        <sz val="11"/>
        <rFont val="Times New Roman"/>
        <family val="1"/>
      </rPr>
      <t>4. Kiểm tra DS hiển thị của FE so với DB</t>
    </r>
  </si>
  <si>
    <r>
      <t xml:space="preserve">1. Thực hiện tìm kiếm thông tin KH thành công - có DS yêu cầu "Kiểm tra BCT chính thức dựa trên BCT đã kiểm tra nháp" và "Kiểm tra BCT chính thức chưa kiểm tra nháp" và "Lập chỉ dẫn thanh toán cần kiểm tra BCT" và "Lập chỉ dẫn thanh toán và chiết khấu BCT cần kiểm tra"
2. Connect DB LC_SIT 
3. Query: 
</t>
    </r>
    <r>
      <rPr>
        <sz val="11"/>
        <color rgb="FF002060"/>
        <rFont val="Times New Roman"/>
        <family val="1"/>
      </rPr>
      <t xml:space="preserve">select tr.id ,tr.ref_number , tr.lc_bct_number , tr.lc_value , trd.`data`, tr.currency, tr.lc_type, tr.expiration_date  
from tbl_request tr 
join tbl_request_data trd
on tr.id = trd.request_id 
where ref_number = 'Số REF MSB' and product_type in (62,63,66,18) and status = 'LC4E'
order by id desc;
</t>
    </r>
    <r>
      <rPr>
        <sz val="11"/>
        <rFont val="Times New Roman"/>
        <family val="1"/>
      </rPr>
      <t>4. Kiểm tra DS hiển thị của FE so với DB</t>
    </r>
  </si>
  <si>
    <r>
      <t xml:space="preserve">1. Thực hiện tìm kiếm thông tin KH thành công - có DS yêu cầu "Kiểm tra BCT chính thức dựa trên BCT đã kiểm tra nháp" và "Kiểm tra BCT chính thức chưa kiểm tra nháp" và "Lập chỉ dẫn thanh toán cần kiểm tra BCT" và "Lập chỉ dẫn thanh toán và chiết khấu BCT cần kiểm tra"
2. Connect DB LC_SIT 
3. Query: 
</t>
    </r>
    <r>
      <rPr>
        <sz val="11"/>
        <color rgb="FF002060"/>
        <rFont val="Times New Roman"/>
        <family val="1"/>
      </rPr>
      <t xml:space="preserve">select tr.id ,tr.ref_number , tr.lc_bct_number , tr.lc_value , trd.`data`, tr.currency, tr.lc_type, tr.expiration_date  
from tbl_request tr 
join tbl_request_data trd
on tr.id = trd.request_id 
where lc_partner_number = 'Số LC' and product_type in (62,63,66,18) and status = 'LC4E'
order by id desc;
</t>
    </r>
    <r>
      <rPr>
        <sz val="11"/>
        <rFont val="Times New Roman"/>
        <family val="1"/>
      </rPr>
      <t>4. Kiểm tra DS hiển thị của FE so với DB</t>
    </r>
  </si>
  <si>
    <r>
      <t xml:space="preserve">1. Thực hiện tìm kiếm thông tin KH thành công - có DS yêu cầu "Kiểm tra BCT chính thức dựa trên BCT đã kiểm tra nháp" và "Kiểm tra BCT chính thức chưa kiểm tra nháp" và "Lập chỉ dẫn thanh toán cần kiểm tra BCT" và "Lập chỉ dẫn thanh toán và chiết khấu BCT cần kiểm tra"
2. Connect DB LC_SIT 
3. Query: 
</t>
    </r>
    <r>
      <rPr>
        <sz val="11"/>
        <color rgb="FF002060"/>
        <rFont val="Times New Roman"/>
        <family val="1"/>
      </rPr>
      <t xml:space="preserve">select tr.id ,tr.ref_number , tr.lc_bct_number , tr.lc_value , trd.`data`, tr.currency, tr.lc_type, tr.expiration_date  
from tbl_request tr 
join tbl_request_data trd
on tr.id = trd.request_id 
where request_code = 'Mã yêu cầu' and product_type in (62,63,66,18) and status = 'LC4E'
order by id desc;
</t>
    </r>
    <r>
      <rPr>
        <sz val="11"/>
        <rFont val="Times New Roman"/>
        <family val="1"/>
      </rPr>
      <t>4. Kiểm tra DS hiển thị của FE so với DB</t>
    </r>
  </si>
  <si>
    <t>Tìm kiếm thông tin khách hàng thành công_số CIF/Số REF MSB/Số LC/Mã yêu cầu tồn tại trong hệ thống</t>
  </si>
  <si>
    <r>
      <t xml:space="preserve">1. Thực hiện tìm kiếm thông tin KH thành công - có DS yêu cầu "Kiểm tra BCT chính thức dựa trên BCT đã kiểm tra nháp" và "Kiểm tra BCT chính thức chưa kiểm tra nháp" và "Lập chỉ dẫn thanh toán cần kiểm tra BCT" và "Lập chỉ dẫn thanh toán và chiết khấu BCT cần kiểm tra"
2. Connect DB LC_SIT 
3. Query: 
</t>
    </r>
    <r>
      <rPr>
        <sz val="11"/>
        <color rgb="FF002060"/>
        <rFont val="Times New Roman"/>
        <family val="1"/>
      </rPr>
      <t xml:space="preserve">select tr.id ,tr.ref_number , tr.lc_bct_number , tr.lc_value , trd.`data`, tr.currency, tr.lc_type, tr.expiration_date  
from tbl_request tr 
join tbl_request_data trd
on tr.id = trd.request_id 
where cif = 'số cif' and lc_partner_number = 'Số LC' and ref_number = 'Số REF MSB' and request_code = 'Mã yêu cầu' and product_type in (62,63,66,18) and status = 'LC4E'
order by id desc;
</t>
    </r>
    <r>
      <rPr>
        <sz val="11"/>
        <rFont val="Times New Roman"/>
        <family val="1"/>
      </rPr>
      <t>4. Kiểm tra DS hiển thị của FE so với DB</t>
    </r>
  </si>
  <si>
    <t>Tìm kiểm thông tin KH thành công_với Mã yêu cầu Kiểm tra BCT chính thức dựa trên BCT đã kiểm tra nháp có trạng thái ĐÓNG</t>
  </si>
  <si>
    <t>&gt; Yêu cầu Kiểm tra BCT chính thức dựa trên BCT đã kiểm tra nháp có trạng thái ĐÓNG</t>
  </si>
  <si>
    <t>Tìm kiểm thông tin KH thành công_với Mã yêu cầu Kiểm tra BCT chính thức chưa kiểm tra nháp có trạng thái ĐÓNG</t>
  </si>
  <si>
    <t>&gt; Yêu cầu Kiểm tra BCT chính thức chưa kiểm tra nháp có trạng thái ĐÓNG</t>
  </si>
  <si>
    <t>Tìm kiểm thông tin KH thành công_với Mã yêu cầu Lập chỉ dẫn thanh toán cần kiểm tra BCT có trạng thái ĐÓNG</t>
  </si>
  <si>
    <t>Tìm kiểm thông tin KH thành công_với Mã yêu cầu Lập chỉ dẫn thanh toán và chiết khấu BCT cần kiểm tra có trạng thái ĐÓNG</t>
  </si>
  <si>
    <t>&gt; Yêu cầu Lập chỉ dẫn thanh toán và chiết khấu BCT cần kiểm tra có trạng thái ĐÓNG và Số REF BCT = null</t>
  </si>
  <si>
    <t>&gt; Yêu cầu được chọn ở trạng thái Đóng
&gt; Trạng thái Lập chỉ dẫn thanh toán BCT đã kiểm tra # Đóng (status = LC4E)</t>
  </si>
  <si>
    <t>&gt; Yêu cầu được chọn ở trạng thái Đóng
&gt; Trạng thái Lập chỉ dẫn thanh toán và chiết khấu BCT đã kiểm tra # Đóng (status = LC4E)</t>
  </si>
  <si>
    <t>4. Danh sách yêu cầu là DS yêu cầu "Kiểm tra BCT chính thức dựa trên BCT đã kiểm tra nháp" và "Kiểm tra BCT chính thức chưa kiểm tra nháp" và "Lập chỉ dẫn thanh toán cần kiểm tra BCT" và "Lập chỉ dẫn thanh toán và chiết khấu BCT cần kiểm tra" ở trạng thái Đóng + Số REF BCT = null. Các yêu cầu được chọn chưa được chọn và tạo thành công tại yêu cầu Lập chỉ dẫn thanh toán BCT đã kiểm tra và Lập chỉ dẫn thanh toán và chiết khấu BCT đã kiểm tra
- Danh sách hiển thị trên FE = Danh sách theo query trả 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</si>
</sst>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d\-mmm\-yy;@"/>
    <numFmt numFmtId="165" formatCode="0.0"/>
    <numFmt numFmtId="166" formatCode="[$-409]d\-mmm\-yy;@"/>
    <numFmt numFmtId="167" formatCode="d\-mmm\-yy;@"/>
  </numFmts>
  <fonts count="56">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Tahoma"/>
      <family val="2"/>
    </font>
    <font>
      <sz val="11"/>
      <name val="ＭＳ Ｐゴシック"/>
      <family val="3"/>
      <charset val="128"/>
    </font>
    <font>
      <sz val="11"/>
      <name val="Tahoma"/>
      <family val="2"/>
    </font>
    <font>
      <b/>
      <sz val="9"/>
      <color indexed="62"/>
      <name val="Tahoma"/>
      <family val="2"/>
    </font>
    <font>
      <sz val="9"/>
      <name val="Tahoma"/>
      <family val="2"/>
    </font>
    <font>
      <b/>
      <sz val="9"/>
      <name val="Tahoma"/>
      <family val="2"/>
    </font>
    <font>
      <b/>
      <sz val="26"/>
      <color indexed="17"/>
      <name val="Tahoma"/>
      <family val="2"/>
    </font>
    <font>
      <b/>
      <sz val="26"/>
      <name val="Tahoma"/>
      <family val="2"/>
    </font>
    <font>
      <b/>
      <sz val="36"/>
      <color rgb="FF1F497D"/>
      <name val="Arial"/>
      <family val="2"/>
    </font>
    <font>
      <b/>
      <sz val="36"/>
      <name val="Arial"/>
      <family val="2"/>
    </font>
    <font>
      <b/>
      <sz val="9"/>
      <color indexed="12"/>
      <name val="Tahoma"/>
      <family val="2"/>
    </font>
    <font>
      <sz val="9"/>
      <color indexed="12"/>
      <name val="Tahoma"/>
      <family val="2"/>
    </font>
    <font>
      <b/>
      <sz val="10"/>
      <color rgb="FF1F497D"/>
      <name val="Arial"/>
      <family val="2"/>
    </font>
    <font>
      <b/>
      <sz val="10"/>
      <color theme="3"/>
      <name val="Arial"/>
      <family val="2"/>
    </font>
    <font>
      <sz val="10"/>
      <color rgb="FF1F497D"/>
      <name val="Arial"/>
      <family val="2"/>
    </font>
    <font>
      <b/>
      <sz val="14"/>
      <color rgb="FF1F497D"/>
      <name val="Arial"/>
      <family val="2"/>
    </font>
    <font>
      <b/>
      <sz val="10"/>
      <color indexed="12"/>
      <name val="Arial"/>
      <family val="2"/>
    </font>
    <font>
      <b/>
      <sz val="10"/>
      <color indexed="9"/>
      <name val="Arial"/>
      <family val="2"/>
    </font>
    <font>
      <u/>
      <sz val="10"/>
      <color indexed="12"/>
      <name val="Tahoma"/>
      <family val="2"/>
    </font>
    <font>
      <sz val="10"/>
      <color theme="1"/>
      <name val="Arial"/>
      <family val="2"/>
    </font>
    <font>
      <sz val="8"/>
      <color indexed="81"/>
      <name val="Tahoma"/>
      <family val="2"/>
    </font>
    <font>
      <b/>
      <sz val="10"/>
      <name val="Arial"/>
      <family val="2"/>
    </font>
    <font>
      <b/>
      <sz val="22"/>
      <name val="Arial"/>
      <family val="2"/>
    </font>
    <font>
      <b/>
      <sz val="8"/>
      <name val="Arial"/>
      <family val="2"/>
    </font>
    <font>
      <sz val="9"/>
      <color theme="1"/>
      <name val="Arial"/>
      <family val="2"/>
    </font>
    <font>
      <sz val="9"/>
      <name val="Arial"/>
      <family val="2"/>
    </font>
    <font>
      <b/>
      <sz val="11"/>
      <color rgb="FFFF0000"/>
      <name val="Arial"/>
      <family val="2"/>
    </font>
    <font>
      <b/>
      <sz val="8"/>
      <color indexed="8"/>
      <name val="Arial"/>
      <family val="2"/>
    </font>
    <font>
      <sz val="9"/>
      <color indexed="8"/>
      <name val="Arial"/>
      <family val="2"/>
    </font>
    <font>
      <sz val="10"/>
      <color indexed="8"/>
      <name val="Arial"/>
      <family val="2"/>
    </font>
    <font>
      <i/>
      <sz val="10"/>
      <color indexed="8"/>
      <name val="Arial"/>
      <family val="2"/>
    </font>
    <font>
      <b/>
      <sz val="10"/>
      <color indexed="8"/>
      <name val="Arial"/>
      <family val="2"/>
    </font>
    <font>
      <b/>
      <sz val="11"/>
      <color rgb="FF1F497D"/>
      <name val="Times New Roman"/>
      <family val="1"/>
    </font>
    <font>
      <b/>
      <sz val="11"/>
      <color indexed="8"/>
      <name val="Times New Roman"/>
      <family val="1"/>
    </font>
    <font>
      <sz val="11"/>
      <name val="Times New Roman"/>
      <family val="1"/>
    </font>
    <font>
      <sz val="11"/>
      <color theme="1"/>
      <name val="Times New Roman"/>
      <family val="1"/>
    </font>
    <font>
      <b/>
      <sz val="11"/>
      <name val="Times New Roman"/>
      <family val="1"/>
    </font>
    <font>
      <b/>
      <sz val="11"/>
      <color theme="0"/>
      <name val="Times New Roman"/>
      <family val="1"/>
    </font>
    <font>
      <sz val="11"/>
      <name val="明朝"/>
      <family val="1"/>
      <charset val="128"/>
    </font>
    <font>
      <b/>
      <sz val="11"/>
      <color indexed="9"/>
      <name val="Times New Roman"/>
      <family val="1"/>
    </font>
    <font>
      <sz val="11"/>
      <color indexed="8"/>
      <name val="Times New Roman"/>
      <family val="1"/>
    </font>
    <font>
      <sz val="11"/>
      <color rgb="FF0033CC"/>
      <name val="Times New Roman"/>
      <family val="1"/>
    </font>
    <font>
      <sz val="11"/>
      <color rgb="FFFF0000"/>
      <name val="Times New Roman"/>
      <family val="1"/>
    </font>
    <font>
      <b/>
      <sz val="11"/>
      <color theme="1"/>
      <name val="Times New Roman"/>
      <family val="1"/>
    </font>
    <font>
      <sz val="11"/>
      <color rgb="FFFF0000"/>
      <name val="Calibri"/>
      <family val="2"/>
      <scheme val="minor"/>
    </font>
    <font>
      <i/>
      <sz val="11"/>
      <name val="Times New Roman"/>
      <family val="1"/>
    </font>
    <font>
      <sz val="11"/>
      <name val="Calibri"/>
      <family val="2"/>
      <scheme val="minor"/>
    </font>
    <font>
      <b/>
      <sz val="10"/>
      <color theme="0"/>
      <name val="Arial"/>
      <family val="2"/>
    </font>
    <font>
      <sz val="10"/>
      <color theme="1"/>
      <name val="Times New Roman"/>
      <family val="1"/>
    </font>
    <font>
      <sz val="11"/>
      <color rgb="FF002060"/>
      <name val="Times New Roman"/>
      <family val="1"/>
    </font>
    <font>
      <b/>
      <sz val="11"/>
      <color rgb="FFFF0000"/>
      <name val="Times New Roman"/>
      <family val="1"/>
    </font>
    <font>
      <i/>
      <sz val="11"/>
      <color theme="1"/>
      <name val="Times New Roman"/>
      <family val="1"/>
    </font>
  </fonts>
  <fills count="22">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theme="4" tint="-0.249977111117893"/>
        <bgColor indexed="32"/>
      </patternFill>
    </fill>
    <fill>
      <patternFill patternType="solid">
        <fgColor theme="0"/>
        <bgColor indexed="64"/>
      </patternFill>
    </fill>
    <fill>
      <patternFill patternType="solid">
        <fgColor indexed="9"/>
        <bgColor indexed="26"/>
      </patternFill>
    </fill>
    <fill>
      <patternFill patternType="solid">
        <fgColor theme="5" tint="0.59999389629810485"/>
        <bgColor indexed="26"/>
      </patternFill>
    </fill>
    <fill>
      <patternFill patternType="solid">
        <fgColor theme="0"/>
        <bgColor indexed="26"/>
      </patternFill>
    </fill>
    <fill>
      <patternFill patternType="solid">
        <fgColor rgb="FFA7D6E3"/>
        <bgColor indexed="32"/>
      </patternFill>
    </fill>
    <fill>
      <patternFill patternType="solid">
        <fgColor theme="4" tint="0.59999389629810485"/>
        <bgColor indexed="26"/>
      </patternFill>
    </fill>
    <fill>
      <patternFill patternType="solid">
        <fgColor theme="8" tint="0.59999389629810485"/>
        <bgColor indexed="26"/>
      </patternFill>
    </fill>
    <fill>
      <patternFill patternType="solid">
        <fgColor rgb="FFCCFFCC"/>
        <bgColor indexed="32"/>
      </patternFill>
    </fill>
    <fill>
      <patternFill patternType="solid">
        <fgColor theme="8" tint="-0.249977111117893"/>
        <bgColor indexed="32"/>
      </patternFill>
    </fill>
    <fill>
      <patternFill patternType="solid">
        <fgColor theme="4" tint="0.39997558519241921"/>
        <bgColor indexed="32"/>
      </patternFill>
    </fill>
    <fill>
      <patternFill patternType="solid">
        <fgColor theme="0"/>
        <bgColor indexed="41"/>
      </patternFill>
    </fill>
    <fill>
      <patternFill patternType="solid">
        <fgColor theme="0"/>
        <bgColor indexed="32"/>
      </patternFill>
    </fill>
    <fill>
      <patternFill patternType="solid">
        <fgColor theme="4" tint="0.79998168889431442"/>
        <bgColor indexed="32"/>
      </patternFill>
    </fill>
    <fill>
      <patternFill patternType="solid">
        <fgColor theme="4" tint="0.79998168889431442"/>
        <bgColor indexed="64"/>
      </patternFill>
    </fill>
    <fill>
      <patternFill patternType="solid">
        <fgColor theme="5" tint="0.79998168889431442"/>
        <bgColor indexed="32"/>
      </patternFill>
    </fill>
    <fill>
      <patternFill patternType="solid">
        <fgColor rgb="FFFFFF00"/>
        <bgColor indexed="64"/>
      </patternFill>
    </fill>
    <fill>
      <patternFill patternType="solid">
        <fgColor rgb="FFFFFF00"/>
        <bgColor indexed="32"/>
      </patternFill>
    </fill>
  </fills>
  <borders count="7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3" tint="0.39994506668294322"/>
      </left>
      <right style="thin">
        <color theme="3" tint="0.39994506668294322"/>
      </right>
      <top style="medium">
        <color theme="3" tint="0.39994506668294322"/>
      </top>
      <bottom style="thin">
        <color theme="3" tint="0.39994506668294322"/>
      </bottom>
      <diagonal/>
    </border>
    <border>
      <left style="thin">
        <color theme="3" tint="0.39994506668294322"/>
      </left>
      <right/>
      <top style="medium">
        <color theme="3" tint="0.39994506668294322"/>
      </top>
      <bottom style="thin">
        <color theme="3" tint="0.39994506668294322"/>
      </bottom>
      <diagonal/>
    </border>
    <border>
      <left/>
      <right/>
      <top style="medium">
        <color theme="3" tint="0.39994506668294322"/>
      </top>
      <bottom style="thin">
        <color theme="3" tint="0.39994506668294322"/>
      </bottom>
      <diagonal/>
    </border>
    <border>
      <left/>
      <right style="thin">
        <color theme="3" tint="0.39994506668294322"/>
      </right>
      <top style="medium">
        <color theme="3" tint="0.39994506668294322"/>
      </top>
      <bottom style="thin">
        <color theme="3" tint="0.39994506668294322"/>
      </bottom>
      <diagonal/>
    </border>
    <border>
      <left style="medium">
        <color rgb="FF548DD4"/>
      </left>
      <right style="thin">
        <color rgb="FF548DD4"/>
      </right>
      <top style="thin">
        <color rgb="FF548DD4"/>
      </top>
      <bottom style="thin">
        <color rgb="FF548DD4"/>
      </bottom>
      <diagonal/>
    </border>
    <border>
      <left style="thin">
        <color rgb="FF548DD4"/>
      </left>
      <right style="thin">
        <color rgb="FF548DD4"/>
      </right>
      <top style="thin">
        <color rgb="FF548DD4"/>
      </top>
      <bottom style="thin">
        <color rgb="FF548DD4"/>
      </bottom>
      <diagonal/>
    </border>
    <border>
      <left style="thin">
        <color rgb="FF548DD4"/>
      </left>
      <right style="medium">
        <color rgb="FF548DD4"/>
      </right>
      <top style="thin">
        <color rgb="FF548DD4"/>
      </top>
      <bottom style="thin">
        <color rgb="FF548DD4"/>
      </bottom>
      <diagonal/>
    </border>
    <border>
      <left style="thin">
        <color theme="3" tint="0.39994506668294322"/>
      </left>
      <right/>
      <top style="medium">
        <color theme="3" tint="0.39994506668294322"/>
      </top>
      <bottom style="thin">
        <color rgb="FF548DD4"/>
      </bottom>
      <diagonal/>
    </border>
    <border>
      <left/>
      <right/>
      <top style="medium">
        <color theme="3" tint="0.39994506668294322"/>
      </top>
      <bottom style="thin">
        <color rgb="FF548DD4"/>
      </bottom>
      <diagonal/>
    </border>
    <border>
      <left/>
      <right style="thin">
        <color theme="3" tint="0.39994506668294322"/>
      </right>
      <top style="medium">
        <color theme="3" tint="0.39994506668294322"/>
      </top>
      <bottom style="thin">
        <color rgb="FF548DD4"/>
      </bottom>
      <diagonal/>
    </border>
    <border>
      <left style="thin">
        <color rgb="FF548DD4"/>
      </left>
      <right/>
      <top style="thin">
        <color rgb="FF548DD4"/>
      </top>
      <bottom style="thin">
        <color rgb="FF548DD4"/>
      </bottom>
      <diagonal/>
    </border>
    <border>
      <left/>
      <right/>
      <top style="thin">
        <color rgb="FF548DD4"/>
      </top>
      <bottom style="thin">
        <color rgb="FF548DD4"/>
      </bottom>
      <diagonal/>
    </border>
    <border>
      <left/>
      <right style="thin">
        <color rgb="FF548DD4"/>
      </right>
      <top style="thin">
        <color rgb="FF548DD4"/>
      </top>
      <bottom style="thin">
        <color rgb="FF548DD4"/>
      </bottom>
      <diagonal/>
    </border>
    <border>
      <left style="medium">
        <color theme="3" tint="0.39994506668294322"/>
      </left>
      <right style="thin">
        <color theme="3" tint="0.39991454817346722"/>
      </right>
      <top style="medium">
        <color theme="3" tint="0.39994506668294322"/>
      </top>
      <bottom style="thin">
        <color theme="3" tint="0.39991454817346722"/>
      </bottom>
      <diagonal/>
    </border>
    <border>
      <left style="thin">
        <color theme="3" tint="0.39991454817346722"/>
      </left>
      <right/>
      <top style="medium">
        <color theme="3" tint="0.39994506668294322"/>
      </top>
      <bottom style="thin">
        <color theme="3" tint="0.39991454817346722"/>
      </bottom>
      <diagonal/>
    </border>
    <border>
      <left/>
      <right style="thin">
        <color theme="3" tint="0.39988402966399123"/>
      </right>
      <top style="medium">
        <color theme="3" tint="0.39994506668294322"/>
      </top>
      <bottom style="thin">
        <color theme="3" tint="0.39991454817346722"/>
      </bottom>
      <diagonal/>
    </border>
    <border>
      <left/>
      <right style="thin">
        <color theme="3" tint="0.39991454817346722"/>
      </right>
      <top style="medium">
        <color theme="3" tint="0.39994506668294322"/>
      </top>
      <bottom style="thin">
        <color theme="3" tint="0.39991454817346722"/>
      </bottom>
      <diagonal/>
    </border>
    <border>
      <left/>
      <right/>
      <top style="medium">
        <color theme="3" tint="0.39994506668294322"/>
      </top>
      <bottom style="thin">
        <color theme="3" tint="0.39991454817346722"/>
      </bottom>
      <diagonal/>
    </border>
    <border>
      <left/>
      <right style="medium">
        <color theme="3" tint="0.39991454817346722"/>
      </right>
      <top style="medium">
        <color theme="3" tint="0.39994506668294322"/>
      </top>
      <bottom style="thin">
        <color theme="3" tint="0.39991454817346722"/>
      </bottom>
      <diagonal/>
    </border>
    <border>
      <left style="medium">
        <color theme="3" tint="0.39994506668294322"/>
      </left>
      <right style="thin">
        <color theme="3" tint="0.39991454817346722"/>
      </right>
      <top style="thin">
        <color theme="3" tint="0.39991454817346722"/>
      </top>
      <bottom style="thin">
        <color theme="3" tint="0.39991454817346722"/>
      </bottom>
      <diagonal/>
    </border>
    <border>
      <left style="thin">
        <color theme="3" tint="0.39991454817346722"/>
      </left>
      <right/>
      <top style="thin">
        <color theme="3" tint="0.39991454817346722"/>
      </top>
      <bottom style="thin">
        <color theme="3" tint="0.39991454817346722"/>
      </bottom>
      <diagonal/>
    </border>
    <border>
      <left/>
      <right style="thin">
        <color theme="3" tint="0.39991454817346722"/>
      </right>
      <top style="thin">
        <color theme="3" tint="0.39991454817346722"/>
      </top>
      <bottom style="thin">
        <color theme="3" tint="0.39991454817346722"/>
      </bottom>
      <diagonal/>
    </border>
    <border>
      <left style="thin">
        <color theme="3" tint="0.39991454817346722"/>
      </left>
      <right style="thin">
        <color theme="3" tint="0.39991454817346722"/>
      </right>
      <top style="thin">
        <color theme="3" tint="0.39991454817346722"/>
      </top>
      <bottom style="thin">
        <color theme="3" tint="0.39991454817346722"/>
      </bottom>
      <diagonal/>
    </border>
    <border>
      <left/>
      <right/>
      <top style="thin">
        <color theme="3" tint="0.39991454817346722"/>
      </top>
      <bottom style="thin">
        <color theme="3" tint="0.39991454817346722"/>
      </bottom>
      <diagonal/>
    </border>
    <border>
      <left/>
      <right style="medium">
        <color theme="3" tint="0.39991454817346722"/>
      </right>
      <top style="thin">
        <color theme="3" tint="0.39991454817346722"/>
      </top>
      <bottom style="thin">
        <color theme="3" tint="0.39991454817346722"/>
      </bottom>
      <diagonal/>
    </border>
    <border>
      <left style="thin">
        <color theme="3" tint="0.39991454817346722"/>
      </left>
      <right/>
      <top style="thin">
        <color theme="3" tint="0.39991454817346722"/>
      </top>
      <bottom/>
      <diagonal/>
    </border>
    <border>
      <left/>
      <right style="thin">
        <color theme="3" tint="0.39991454817346722"/>
      </right>
      <top style="thin">
        <color theme="3" tint="0.39991454817346722"/>
      </top>
      <bottom/>
      <diagonal/>
    </border>
    <border>
      <left style="thin">
        <color theme="3" tint="0.39991454817346722"/>
      </left>
      <right/>
      <top style="thin">
        <color theme="3" tint="0.39991454817346722"/>
      </top>
      <bottom style="thin">
        <color rgb="FF548DD4"/>
      </bottom>
      <diagonal/>
    </border>
    <border>
      <left/>
      <right style="thin">
        <color theme="3" tint="0.39991454817346722"/>
      </right>
      <top style="thin">
        <color theme="3" tint="0.39991454817346722"/>
      </top>
      <bottom style="thin">
        <color rgb="FF548DD4"/>
      </bottom>
      <diagonal/>
    </border>
    <border>
      <left style="medium">
        <color rgb="FF548DD4"/>
      </left>
      <right/>
      <top style="thin">
        <color rgb="FF548DD4"/>
      </top>
      <bottom style="thin">
        <color rgb="FF548DD4"/>
      </bottom>
      <diagonal/>
    </border>
    <border>
      <left/>
      <right style="medium">
        <color theme="3" tint="0.39991454817346722"/>
      </right>
      <top style="thin">
        <color rgb="FF548DD4"/>
      </top>
      <bottom style="thin">
        <color rgb="FF548DD4"/>
      </bottom>
      <diagonal/>
    </border>
    <border>
      <left style="thin">
        <color theme="3" tint="0.39991454817346722"/>
      </left>
      <right/>
      <top style="thin">
        <color rgb="FF548DD4"/>
      </top>
      <bottom style="thin">
        <color theme="3" tint="0.39991454817346722"/>
      </bottom>
      <diagonal/>
    </border>
    <border>
      <left/>
      <right/>
      <top style="thin">
        <color rgb="FF548DD4"/>
      </top>
      <bottom style="thin">
        <color theme="3" tint="0.39991454817346722"/>
      </bottom>
      <diagonal/>
    </border>
    <border>
      <left/>
      <right style="medium">
        <color theme="3" tint="0.39991454817346722"/>
      </right>
      <top style="thin">
        <color rgb="FF548DD4"/>
      </top>
      <bottom style="thin">
        <color theme="3" tint="0.39991454817346722"/>
      </bottom>
      <diagonal/>
    </border>
    <border>
      <left style="medium">
        <color theme="3" tint="0.39994506668294322"/>
      </left>
      <right style="thin">
        <color theme="3" tint="0.39991454817346722"/>
      </right>
      <top/>
      <bottom style="thin">
        <color theme="3" tint="0.39991454817346722"/>
      </bottom>
      <diagonal/>
    </border>
    <border>
      <left style="thin">
        <color theme="3" tint="0.39991454817346722"/>
      </left>
      <right style="medium">
        <color theme="3" tint="0.39991454817346722"/>
      </right>
      <top style="thin">
        <color theme="3" tint="0.39991454817346722"/>
      </top>
      <bottom style="thin">
        <color theme="3" tint="0.39991454817346722"/>
      </bottom>
      <diagonal/>
    </border>
    <border>
      <left style="thin">
        <color theme="3" tint="0.39991454817346722"/>
      </left>
      <right style="thin">
        <color theme="3" tint="0.39991454817346722"/>
      </right>
      <top style="thin">
        <color theme="3" tint="0.39991454817346722"/>
      </top>
      <bottom/>
      <diagonal/>
    </border>
    <border>
      <left style="medium">
        <color theme="3" tint="0.39994506668294322"/>
      </left>
      <right/>
      <top style="thin">
        <color theme="3" tint="0.39991454817346722"/>
      </top>
      <bottom/>
      <diagonal/>
    </border>
    <border>
      <left style="medium">
        <color theme="3" tint="0.39994506668294322"/>
      </left>
      <right style="thin">
        <color theme="3" tint="0.39991454817346722"/>
      </right>
      <top style="thin">
        <color theme="3" tint="0.39991454817346722"/>
      </top>
      <bottom/>
      <diagonal/>
    </border>
    <border>
      <left style="medium">
        <color theme="8"/>
      </left>
      <right style="thin">
        <color theme="8"/>
      </right>
      <top style="medium">
        <color theme="8"/>
      </top>
      <bottom style="thin">
        <color theme="8"/>
      </bottom>
      <diagonal/>
    </border>
    <border>
      <left style="thin">
        <color theme="8"/>
      </left>
      <right style="thin">
        <color theme="8"/>
      </right>
      <top style="medium">
        <color theme="8"/>
      </top>
      <bottom style="thin">
        <color theme="8"/>
      </bottom>
      <diagonal/>
    </border>
    <border>
      <left style="medium">
        <color theme="8"/>
      </left>
      <right style="thin">
        <color theme="8"/>
      </right>
      <top style="thin">
        <color theme="8"/>
      </top>
      <bottom style="thin">
        <color theme="8"/>
      </bottom>
      <diagonal/>
    </border>
    <border>
      <left style="thin">
        <color theme="8"/>
      </left>
      <right style="thin">
        <color theme="8"/>
      </right>
      <top style="thin">
        <color theme="8"/>
      </top>
      <bottom/>
      <diagonal/>
    </border>
    <border>
      <left style="medium">
        <color theme="8"/>
      </left>
      <right/>
      <top style="thin">
        <color theme="8"/>
      </top>
      <bottom style="thin">
        <color theme="8"/>
      </bottom>
      <diagonal/>
    </border>
    <border>
      <left style="thin">
        <color indexed="64"/>
      </left>
      <right style="thin">
        <color indexed="64"/>
      </right>
      <top style="thin">
        <color indexed="64"/>
      </top>
      <bottom style="thin">
        <color indexed="64"/>
      </bottom>
      <diagonal/>
    </border>
    <border>
      <left style="medium">
        <color theme="8"/>
      </left>
      <right/>
      <top style="thin">
        <color theme="8"/>
      </top>
      <bottom style="medium">
        <color theme="8"/>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8"/>
      </left>
      <right style="thin">
        <color theme="8"/>
      </right>
      <top style="thin">
        <color theme="8"/>
      </top>
      <bottom style="thin">
        <color theme="4" tint="-0.24994659260841701"/>
      </bottom>
      <diagonal/>
    </border>
    <border>
      <left style="thin">
        <color theme="8"/>
      </left>
      <right style="thin">
        <color theme="8"/>
      </right>
      <top style="thin">
        <color theme="8"/>
      </top>
      <bottom style="thin">
        <color theme="8"/>
      </bottom>
      <diagonal/>
    </border>
    <border>
      <left style="medium">
        <color indexed="64"/>
      </left>
      <right style="thin">
        <color theme="8"/>
      </right>
      <top style="medium">
        <color indexed="64"/>
      </top>
      <bottom style="thin">
        <color theme="8"/>
      </bottom>
      <diagonal/>
    </border>
    <border>
      <left style="thin">
        <color theme="8"/>
      </left>
      <right style="thin">
        <color theme="8"/>
      </right>
      <top style="medium">
        <color indexed="64"/>
      </top>
      <bottom style="thin">
        <color theme="8"/>
      </bottom>
      <diagonal/>
    </border>
    <border>
      <left style="thin">
        <color theme="8"/>
      </left>
      <right style="medium">
        <color indexed="64"/>
      </right>
      <top style="medium">
        <color indexed="64"/>
      </top>
      <bottom style="thin">
        <color theme="8"/>
      </bottom>
      <diagonal/>
    </border>
    <border>
      <left style="medium">
        <color indexed="64"/>
      </left>
      <right style="thin">
        <color theme="8"/>
      </right>
      <top style="thin">
        <color theme="8"/>
      </top>
      <bottom style="thin">
        <color theme="8"/>
      </bottom>
      <diagonal/>
    </border>
    <border>
      <left style="thin">
        <color theme="8"/>
      </left>
      <right style="medium">
        <color indexed="64"/>
      </right>
      <top style="thin">
        <color theme="8"/>
      </top>
      <bottom style="thin">
        <color theme="8"/>
      </bottom>
      <diagonal/>
    </border>
    <border>
      <left style="medium">
        <color indexed="64"/>
      </left>
      <right style="thin">
        <color theme="8"/>
      </right>
      <top style="thin">
        <color theme="8"/>
      </top>
      <bottom style="medium">
        <color indexed="64"/>
      </bottom>
      <diagonal/>
    </border>
    <border>
      <left style="thin">
        <color theme="8"/>
      </left>
      <right style="medium">
        <color indexed="64"/>
      </right>
      <top style="thin">
        <color theme="8"/>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0">
    <xf numFmtId="0" fontId="0" fillId="0" borderId="0"/>
    <xf numFmtId="164" fontId="2" fillId="0" borderId="0" applyNumberFormat="0" applyFill="0" applyBorder="0" applyAlignment="0" applyProtection="0"/>
    <xf numFmtId="164" fontId="3" fillId="0" borderId="0"/>
    <xf numFmtId="164" fontId="5" fillId="0" borderId="0">
      <alignment vertical="center"/>
    </xf>
    <xf numFmtId="164" fontId="1" fillId="0" borderId="0"/>
    <xf numFmtId="164" fontId="5" fillId="0" borderId="0"/>
    <xf numFmtId="164" fontId="22" fillId="0" borderId="0" applyNumberFormat="0" applyFill="0" applyBorder="0" applyAlignment="0" applyProtection="0"/>
    <xf numFmtId="166" fontId="5" fillId="0" borderId="0"/>
    <xf numFmtId="164" fontId="5" fillId="0" borderId="0" applyFont="0"/>
    <xf numFmtId="164" fontId="42" fillId="0" borderId="0"/>
  </cellStyleXfs>
  <cellXfs count="294">
    <xf numFmtId="0" fontId="0" fillId="0" borderId="0" xfId="0"/>
    <xf numFmtId="164" fontId="16" fillId="3" borderId="0" xfId="3" applyFont="1" applyFill="1" applyAlignment="1">
      <alignment horizontal="left" vertical="center"/>
    </xf>
    <xf numFmtId="164" fontId="4" fillId="2" borderId="0" xfId="2" applyFont="1" applyFill="1"/>
    <xf numFmtId="164" fontId="6" fillId="2" borderId="0" xfId="3" applyFont="1" applyFill="1">
      <alignment vertical="center"/>
    </xf>
    <xf numFmtId="164" fontId="9" fillId="3" borderId="4" xfId="3" applyFont="1" applyFill="1" applyBorder="1" applyAlignment="1">
      <alignment shrinkToFit="1"/>
    </xf>
    <xf numFmtId="164" fontId="9" fillId="3" borderId="0" xfId="3" applyFont="1" applyFill="1" applyAlignment="1">
      <alignment shrinkToFit="1"/>
    </xf>
    <xf numFmtId="164" fontId="9" fillId="3" borderId="5" xfId="3" applyFont="1" applyFill="1" applyBorder="1" applyAlignment="1">
      <alignment shrinkToFit="1"/>
    </xf>
    <xf numFmtId="164" fontId="11" fillId="3" borderId="4" xfId="3" applyFont="1" applyFill="1" applyBorder="1" applyAlignment="1">
      <alignment horizontal="center" vertical="center" wrapText="1"/>
    </xf>
    <xf numFmtId="164" fontId="11" fillId="3" borderId="0" xfId="3" applyFont="1" applyFill="1" applyAlignment="1">
      <alignment horizontal="center" vertical="center" wrapText="1"/>
    </xf>
    <xf numFmtId="164" fontId="11" fillId="3" borderId="5" xfId="3" applyFont="1" applyFill="1" applyBorder="1" applyAlignment="1">
      <alignment horizontal="center" vertical="center" wrapText="1"/>
    </xf>
    <xf numFmtId="164" fontId="14" fillId="3" borderId="5" xfId="3" applyFont="1" applyFill="1" applyBorder="1" applyAlignment="1">
      <alignment horizontal="center"/>
    </xf>
    <xf numFmtId="164" fontId="14" fillId="3" borderId="4" xfId="3" applyFont="1" applyFill="1" applyBorder="1" applyAlignment="1">
      <alignment horizontal="left"/>
    </xf>
    <xf numFmtId="164" fontId="17" fillId="0" borderId="0" xfId="3" applyFont="1" applyAlignment="1">
      <alignment horizontal="left" vertical="center" wrapText="1"/>
    </xf>
    <xf numFmtId="164" fontId="16" fillId="3" borderId="0" xfId="3" applyFont="1" applyFill="1" applyAlignment="1">
      <alignment horizontal="left"/>
    </xf>
    <xf numFmtId="164" fontId="16" fillId="3" borderId="0" xfId="3" applyFont="1" applyFill="1" applyAlignment="1">
      <alignment horizontal="left" vertical="center" wrapText="1"/>
    </xf>
    <xf numFmtId="164" fontId="14" fillId="3" borderId="0" xfId="3" applyFont="1" applyFill="1" applyAlignment="1">
      <alignment horizontal="left"/>
    </xf>
    <xf numFmtId="164" fontId="14" fillId="3" borderId="5" xfId="3" applyFont="1" applyFill="1" applyBorder="1" applyAlignment="1">
      <alignment horizontal="left"/>
    </xf>
    <xf numFmtId="164" fontId="14" fillId="3" borderId="4" xfId="3" applyFont="1" applyFill="1" applyBorder="1" applyAlignment="1">
      <alignment horizontal="left" vertical="center" wrapText="1"/>
    </xf>
    <xf numFmtId="164" fontId="18" fillId="3" borderId="0" xfId="3" applyFont="1" applyFill="1" applyAlignment="1">
      <alignment horizontal="left" vertical="center" wrapText="1"/>
    </xf>
    <xf numFmtId="164" fontId="15" fillId="3" borderId="0" xfId="3" applyFont="1" applyFill="1" applyAlignment="1">
      <alignment horizontal="left" vertical="center" wrapText="1"/>
    </xf>
    <xf numFmtId="164" fontId="15" fillId="3" borderId="5" xfId="3" applyFont="1" applyFill="1" applyBorder="1" applyAlignment="1">
      <alignment horizontal="left" vertical="center" wrapText="1"/>
    </xf>
    <xf numFmtId="164" fontId="17" fillId="0" borderId="0" xfId="3" quotePrefix="1" applyFont="1" applyAlignment="1">
      <alignment horizontal="left" vertical="center" wrapText="1"/>
    </xf>
    <xf numFmtId="164" fontId="8" fillId="3" borderId="4" xfId="3" applyFont="1" applyFill="1" applyBorder="1" applyAlignment="1"/>
    <xf numFmtId="164" fontId="8" fillId="3" borderId="0" xfId="3" applyFont="1" applyFill="1" applyAlignment="1"/>
    <xf numFmtId="164" fontId="8" fillId="3" borderId="0" xfId="3" applyFont="1" applyFill="1">
      <alignment vertical="center"/>
    </xf>
    <xf numFmtId="164" fontId="8" fillId="3" borderId="5" xfId="3" applyFont="1" applyFill="1" applyBorder="1">
      <alignment vertical="center"/>
    </xf>
    <xf numFmtId="164" fontId="8" fillId="3" borderId="4" xfId="3" applyFont="1" applyFill="1" applyBorder="1">
      <alignment vertical="center"/>
    </xf>
    <xf numFmtId="164" fontId="8" fillId="3" borderId="6" xfId="3" applyFont="1" applyFill="1" applyBorder="1">
      <alignment vertical="center"/>
    </xf>
    <xf numFmtId="164" fontId="8" fillId="3" borderId="7" xfId="3" applyFont="1" applyFill="1" applyBorder="1">
      <alignment vertical="center"/>
    </xf>
    <xf numFmtId="164" fontId="8" fillId="3" borderId="8" xfId="3" applyFont="1" applyFill="1" applyBorder="1">
      <alignment vertical="center"/>
    </xf>
    <xf numFmtId="164" fontId="19" fillId="2" borderId="0" xfId="4" applyFont="1" applyFill="1" applyAlignment="1">
      <alignment vertical="center"/>
    </xf>
    <xf numFmtId="164" fontId="20" fillId="2" borderId="0" xfId="4" applyFont="1" applyFill="1"/>
    <xf numFmtId="164" fontId="3" fillId="2" borderId="0" xfId="4" applyFont="1" applyFill="1"/>
    <xf numFmtId="164" fontId="21" fillId="4" borderId="9" xfId="5" applyFont="1" applyFill="1" applyBorder="1" applyAlignment="1">
      <alignment horizontal="center" vertical="center" wrapText="1"/>
    </xf>
    <xf numFmtId="1" fontId="3" fillId="5" borderId="13" xfId="4" applyNumberFormat="1" applyFont="1" applyFill="1" applyBorder="1" applyAlignment="1">
      <alignment horizontal="center" vertical="center" wrapText="1"/>
    </xf>
    <xf numFmtId="164" fontId="22" fillId="5" borderId="14" xfId="6" applyFill="1" applyBorder="1" applyAlignment="1" applyProtection="1">
      <alignment vertical="top" wrapText="1"/>
    </xf>
    <xf numFmtId="164" fontId="20" fillId="2" borderId="0" xfId="4" applyFont="1" applyFill="1" applyAlignment="1">
      <alignment horizontal="left" vertical="center" wrapText="1"/>
    </xf>
    <xf numFmtId="164" fontId="23" fillId="2" borderId="0" xfId="4" applyFont="1" applyFill="1"/>
    <xf numFmtId="164" fontId="3" fillId="5" borderId="13" xfId="6" applyNumberFormat="1" applyFont="1" applyFill="1" applyBorder="1" applyAlignment="1" applyProtection="1">
      <alignment horizontal="left" vertical="center" wrapText="1"/>
    </xf>
    <xf numFmtId="164" fontId="3" fillId="5" borderId="14" xfId="6" applyFont="1" applyFill="1" applyBorder="1" applyAlignment="1" applyProtection="1">
      <alignment vertical="center" wrapText="1"/>
    </xf>
    <xf numFmtId="165" fontId="3" fillId="5" borderId="14" xfId="6" applyNumberFormat="1" applyFont="1" applyFill="1" applyBorder="1" applyAlignment="1" applyProtection="1">
      <alignment horizontal="left" vertical="center" wrapText="1"/>
    </xf>
    <xf numFmtId="164" fontId="3" fillId="5" borderId="15" xfId="6" applyFont="1" applyFill="1" applyBorder="1" applyAlignment="1" applyProtection="1">
      <alignment vertical="center" wrapText="1"/>
    </xf>
    <xf numFmtId="166" fontId="25" fillId="6" borderId="0" xfId="7" applyFont="1" applyFill="1"/>
    <xf numFmtId="166" fontId="3" fillId="6" borderId="0" xfId="7" applyFont="1" applyFill="1"/>
    <xf numFmtId="167" fontId="3" fillId="6" borderId="0" xfId="7" applyNumberFormat="1" applyFont="1" applyFill="1"/>
    <xf numFmtId="0" fontId="4" fillId="6" borderId="0" xfId="0" applyFont="1" applyFill="1"/>
    <xf numFmtId="0" fontId="26" fillId="6" borderId="0" xfId="0" applyFont="1" applyFill="1"/>
    <xf numFmtId="164" fontId="27" fillId="7" borderId="22" xfId="5" applyFont="1" applyFill="1" applyBorder="1" applyAlignment="1">
      <alignment horizontal="left" wrapText="1"/>
    </xf>
    <xf numFmtId="164" fontId="27" fillId="7" borderId="25" xfId="5" applyFont="1" applyFill="1" applyBorder="1" applyAlignment="1">
      <alignment horizontal="left" wrapText="1"/>
    </xf>
    <xf numFmtId="164" fontId="27" fillId="7" borderId="28" xfId="5" applyFont="1" applyFill="1" applyBorder="1" applyAlignment="1">
      <alignment wrapText="1"/>
    </xf>
    <xf numFmtId="164" fontId="27" fillId="7" borderId="31" xfId="5" applyFont="1" applyFill="1" applyBorder="1" applyAlignment="1">
      <alignment wrapText="1"/>
    </xf>
    <xf numFmtId="164" fontId="29" fillId="6" borderId="34" xfId="5" applyFont="1" applyFill="1" applyBorder="1" applyAlignment="1">
      <alignment horizontal="left" wrapText="1"/>
    </xf>
    <xf numFmtId="164" fontId="29" fillId="6" borderId="35" xfId="5" applyFont="1" applyFill="1" applyBorder="1" applyAlignment="1">
      <alignment horizontal="left" wrapText="1"/>
    </xf>
    <xf numFmtId="166" fontId="28" fillId="6" borderId="29" xfId="5" applyNumberFormat="1" applyFont="1" applyFill="1" applyBorder="1" applyAlignment="1">
      <alignment horizontal="left" wrapText="1"/>
    </xf>
    <xf numFmtId="166" fontId="28" fillId="6" borderId="32" xfId="5" applyNumberFormat="1" applyFont="1" applyFill="1" applyBorder="1" applyAlignment="1">
      <alignment horizontal="left" wrapText="1"/>
    </xf>
    <xf numFmtId="166" fontId="28" fillId="6" borderId="33" xfId="5" applyNumberFormat="1" applyFont="1" applyFill="1" applyBorder="1" applyAlignment="1">
      <alignment horizontal="left" wrapText="1"/>
    </xf>
    <xf numFmtId="164" fontId="30" fillId="9" borderId="20" xfId="1" applyFont="1" applyFill="1" applyBorder="1" applyAlignment="1">
      <alignment horizontal="center" vertical="top" wrapText="1"/>
    </xf>
    <xf numFmtId="164" fontId="30" fillId="9" borderId="39" xfId="1" applyFont="1" applyFill="1" applyBorder="1" applyAlignment="1">
      <alignment horizontal="center" vertical="top" wrapText="1"/>
    </xf>
    <xf numFmtId="0" fontId="31" fillId="10" borderId="28" xfId="0" applyFont="1" applyFill="1" applyBorder="1" applyAlignment="1">
      <alignment horizontal="left" vertical="center"/>
    </xf>
    <xf numFmtId="0" fontId="32" fillId="6" borderId="40" xfId="0" applyFont="1" applyFill="1" applyBorder="1" applyAlignment="1">
      <alignment horizontal="left" vertical="center"/>
    </xf>
    <xf numFmtId="0" fontId="32" fillId="6" borderId="41" xfId="0" applyFont="1" applyFill="1" applyBorder="1" applyAlignment="1">
      <alignment horizontal="left" vertical="center"/>
    </xf>
    <xf numFmtId="0" fontId="32" fillId="6" borderId="42" xfId="0" applyFont="1" applyFill="1" applyBorder="1" applyAlignment="1">
      <alignment horizontal="left" vertical="center"/>
    </xf>
    <xf numFmtId="0" fontId="31" fillId="10" borderId="28" xfId="0" applyFont="1" applyFill="1" applyBorder="1" applyAlignment="1">
      <alignment vertical="center"/>
    </xf>
    <xf numFmtId="166" fontId="32" fillId="6" borderId="29" xfId="0" applyNumberFormat="1" applyFont="1" applyFill="1" applyBorder="1" applyAlignment="1">
      <alignment horizontal="left" vertical="center"/>
    </xf>
    <xf numFmtId="166" fontId="32" fillId="6" borderId="32" xfId="0" applyNumberFormat="1" applyFont="1" applyFill="1" applyBorder="1" applyAlignment="1">
      <alignment horizontal="left" vertical="center"/>
    </xf>
    <xf numFmtId="166" fontId="32" fillId="6" borderId="33" xfId="0" applyNumberFormat="1" applyFont="1" applyFill="1" applyBorder="1" applyAlignment="1">
      <alignment horizontal="left" vertical="center"/>
    </xf>
    <xf numFmtId="164" fontId="27" fillId="7" borderId="43" xfId="5" applyFont="1" applyFill="1" applyBorder="1" applyAlignment="1">
      <alignment horizontal="left" vertical="center" wrapText="1"/>
    </xf>
    <xf numFmtId="0" fontId="31" fillId="10" borderId="31" xfId="0" applyFont="1" applyFill="1" applyBorder="1" applyAlignment="1">
      <alignment horizontal="center" vertical="center"/>
    </xf>
    <xf numFmtId="0" fontId="31" fillId="10" borderId="31" xfId="0" applyFont="1" applyFill="1" applyBorder="1" applyAlignment="1">
      <alignment horizontal="center" vertical="center" wrapText="1"/>
    </xf>
    <xf numFmtId="0" fontId="31" fillId="10" borderId="29" xfId="0" applyFont="1" applyFill="1" applyBorder="1" applyAlignment="1">
      <alignment horizontal="center" vertical="center" wrapText="1"/>
    </xf>
    <xf numFmtId="0" fontId="31" fillId="10" borderId="44" xfId="0" applyFont="1" applyFill="1" applyBorder="1" applyAlignment="1">
      <alignment horizontal="center" vertical="center" wrapText="1"/>
    </xf>
    <xf numFmtId="0" fontId="33" fillId="10" borderId="28" xfId="0" applyFont="1" applyFill="1" applyBorder="1" applyAlignment="1">
      <alignment horizontal="right" vertical="center"/>
    </xf>
    <xf numFmtId="1" fontId="34" fillId="11" borderId="45" xfId="0" applyNumberFormat="1" applyFont="1" applyFill="1" applyBorder="1" applyAlignment="1">
      <alignment horizontal="center"/>
    </xf>
    <xf numFmtId="1" fontId="34" fillId="11" borderId="34" xfId="0" applyNumberFormat="1" applyFont="1" applyFill="1" applyBorder="1" applyAlignment="1">
      <alignment horizontal="center"/>
    </xf>
    <xf numFmtId="1" fontId="34" fillId="11" borderId="44" xfId="0" applyNumberFormat="1" applyFont="1" applyFill="1" applyBorder="1" applyAlignment="1">
      <alignment horizontal="center"/>
    </xf>
    <xf numFmtId="1" fontId="34" fillId="6" borderId="31" xfId="0" applyNumberFormat="1" applyFont="1" applyFill="1" applyBorder="1" applyAlignment="1">
      <alignment horizontal="center"/>
    </xf>
    <xf numFmtId="0" fontId="35" fillId="10" borderId="46" xfId="0" applyFont="1" applyFill="1" applyBorder="1" applyAlignment="1">
      <alignment horizontal="left" vertical="center"/>
    </xf>
    <xf numFmtId="0" fontId="34" fillId="6" borderId="29" xfId="0" applyFont="1" applyFill="1" applyBorder="1" applyAlignment="1">
      <alignment horizontal="center" vertical="center"/>
    </xf>
    <xf numFmtId="0" fontId="34" fillId="6" borderId="32" xfId="0" applyFont="1" applyFill="1" applyBorder="1" applyAlignment="1">
      <alignment horizontal="center" vertical="center"/>
    </xf>
    <xf numFmtId="0" fontId="34" fillId="6" borderId="32" xfId="0" applyFont="1" applyFill="1" applyBorder="1" applyAlignment="1">
      <alignment horizontal="center" vertical="center" wrapText="1"/>
    </xf>
    <xf numFmtId="0" fontId="34" fillId="6" borderId="33" xfId="0" applyFont="1" applyFill="1" applyBorder="1" applyAlignment="1">
      <alignment vertical="center"/>
    </xf>
    <xf numFmtId="0" fontId="34" fillId="6" borderId="31" xfId="0" applyFont="1" applyFill="1" applyBorder="1" applyAlignment="1">
      <alignment horizontal="center" vertical="center"/>
    </xf>
    <xf numFmtId="0" fontId="34" fillId="6" borderId="31" xfId="0" applyFont="1" applyFill="1" applyBorder="1" applyAlignment="1">
      <alignment horizontal="center" vertical="center" wrapText="1"/>
    </xf>
    <xf numFmtId="0" fontId="34" fillId="6" borderId="34" xfId="0" applyFont="1" applyFill="1" applyBorder="1" applyAlignment="1">
      <alignment horizontal="center" vertical="center" wrapText="1"/>
    </xf>
    <xf numFmtId="10" fontId="34" fillId="6" borderId="44" xfId="0" applyNumberFormat="1" applyFont="1" applyFill="1" applyBorder="1" applyAlignment="1">
      <alignment vertical="center"/>
    </xf>
    <xf numFmtId="0" fontId="33" fillId="10" borderId="47" xfId="0" applyFont="1" applyFill="1" applyBorder="1" applyAlignment="1">
      <alignment horizontal="right" vertical="center"/>
    </xf>
    <xf numFmtId="0" fontId="34" fillId="6" borderId="45" xfId="0" applyFont="1" applyFill="1" applyBorder="1" applyAlignment="1">
      <alignment horizontal="center" vertical="center"/>
    </xf>
    <xf numFmtId="0" fontId="34" fillId="6" borderId="45" xfId="0" applyFont="1" applyFill="1" applyBorder="1" applyAlignment="1">
      <alignment horizontal="center" vertical="center" wrapText="1"/>
    </xf>
    <xf numFmtId="0" fontId="34" fillId="6" borderId="33" xfId="0" applyFont="1" applyFill="1" applyBorder="1" applyAlignment="1">
      <alignment horizontal="center" vertical="center"/>
    </xf>
    <xf numFmtId="0" fontId="35" fillId="0" borderId="29" xfId="0" applyFont="1" applyBorder="1" applyAlignment="1">
      <alignment horizontal="left" vertical="center"/>
    </xf>
    <xf numFmtId="0" fontId="35" fillId="0" borderId="32" xfId="0" applyFont="1" applyBorder="1" applyAlignment="1">
      <alignment horizontal="left" vertical="center"/>
    </xf>
    <xf numFmtId="0" fontId="35" fillId="0" borderId="33" xfId="0" applyFont="1" applyBorder="1" applyAlignment="1">
      <alignment horizontal="left" vertical="center"/>
    </xf>
    <xf numFmtId="164" fontId="36" fillId="2" borderId="0" xfId="0" applyNumberFormat="1" applyFont="1" applyFill="1" applyAlignment="1">
      <alignment vertical="center"/>
    </xf>
    <xf numFmtId="164" fontId="36" fillId="2" borderId="0" xfId="0" applyNumberFormat="1" applyFont="1" applyFill="1" applyAlignment="1">
      <alignment vertical="center" wrapText="1"/>
    </xf>
    <xf numFmtId="164" fontId="37" fillId="8" borderId="0" xfId="8" applyFont="1" applyFill="1" applyAlignment="1">
      <alignment horizontal="left" wrapText="1"/>
    </xf>
    <xf numFmtId="164" fontId="38" fillId="5" borderId="0" xfId="8" applyFont="1" applyFill="1" applyAlignment="1">
      <alignment wrapText="1"/>
    </xf>
    <xf numFmtId="164" fontId="39" fillId="5" borderId="0" xfId="0" applyNumberFormat="1" applyFont="1" applyFill="1"/>
    <xf numFmtId="0" fontId="40" fillId="2" borderId="0" xfId="0" applyFont="1" applyFill="1" applyAlignment="1">
      <alignment vertical="top"/>
    </xf>
    <xf numFmtId="164" fontId="40" fillId="8" borderId="0" xfId="8" applyFont="1" applyFill="1" applyAlignment="1">
      <alignment horizontal="left" vertical="top" wrapText="1"/>
    </xf>
    <xf numFmtId="164" fontId="40" fillId="8" borderId="0" xfId="8" applyFont="1" applyFill="1" applyAlignment="1">
      <alignment horizontal="left" vertical="top"/>
    </xf>
    <xf numFmtId="0" fontId="38" fillId="5" borderId="0" xfId="0" applyFont="1" applyFill="1" applyAlignment="1">
      <alignment vertical="top"/>
    </xf>
    <xf numFmtId="164" fontId="40" fillId="4" borderId="48" xfId="5" applyFont="1" applyFill="1" applyBorder="1" applyAlignment="1">
      <alignment horizontal="center" vertical="top" wrapText="1"/>
    </xf>
    <xf numFmtId="1" fontId="41" fillId="4" borderId="49" xfId="5" applyNumberFormat="1" applyFont="1" applyFill="1" applyBorder="1" applyAlignment="1">
      <alignment horizontal="center" vertical="top" wrapText="1"/>
    </xf>
    <xf numFmtId="0" fontId="38" fillId="5" borderId="0" xfId="0" applyFont="1" applyFill="1" applyAlignment="1">
      <alignment vertical="top" wrapText="1"/>
    </xf>
    <xf numFmtId="0" fontId="40" fillId="12" borderId="50" xfId="0" applyFont="1" applyFill="1" applyBorder="1" applyAlignment="1">
      <alignment horizontal="left" vertical="top" wrapText="1"/>
    </xf>
    <xf numFmtId="1" fontId="40" fillId="12" borderId="51" xfId="0" applyNumberFormat="1" applyFont="1" applyFill="1" applyBorder="1" applyAlignment="1">
      <alignment horizontal="center" vertical="top" wrapText="1"/>
    </xf>
    <xf numFmtId="164" fontId="40" fillId="2" borderId="52" xfId="9" applyFont="1" applyFill="1" applyBorder="1" applyAlignment="1">
      <alignment horizontal="left" vertical="top" wrapText="1"/>
    </xf>
    <xf numFmtId="1" fontId="38" fillId="2" borderId="53" xfId="9" applyNumberFormat="1" applyFont="1" applyFill="1" applyBorder="1" applyAlignment="1">
      <alignment horizontal="center" vertical="top" wrapText="1"/>
    </xf>
    <xf numFmtId="164" fontId="40" fillId="2" borderId="54" xfId="9" applyFont="1" applyFill="1" applyBorder="1" applyAlignment="1">
      <alignment horizontal="left" vertical="top" wrapText="1"/>
    </xf>
    <xf numFmtId="164" fontId="38" fillId="2" borderId="0" xfId="9" applyFont="1" applyFill="1" applyAlignment="1">
      <alignment horizontal="center" vertical="top"/>
    </xf>
    <xf numFmtId="2" fontId="38" fillId="2" borderId="0" xfId="9" applyNumberFormat="1" applyFont="1" applyFill="1" applyAlignment="1">
      <alignment horizontal="center" vertical="top" wrapText="1"/>
    </xf>
    <xf numFmtId="2" fontId="38" fillId="2" borderId="0" xfId="9" applyNumberFormat="1" applyFont="1" applyFill="1" applyAlignment="1">
      <alignment horizontal="center" vertical="top"/>
    </xf>
    <xf numFmtId="164" fontId="43" fillId="13" borderId="53" xfId="5" applyFont="1" applyFill="1" applyBorder="1" applyAlignment="1">
      <alignment horizontal="center" vertical="center" wrapText="1"/>
    </xf>
    <xf numFmtId="164" fontId="43" fillId="13" borderId="53" xfId="5" applyFont="1" applyFill="1" applyBorder="1" applyAlignment="1">
      <alignment horizontal="left" vertical="top" wrapText="1"/>
    </xf>
    <xf numFmtId="164" fontId="43" fillId="14" borderId="53" xfId="5" applyFont="1" applyFill="1" applyBorder="1" applyAlignment="1">
      <alignment horizontal="left" vertical="top" wrapText="1"/>
    </xf>
    <xf numFmtId="164" fontId="38" fillId="15" borderId="53" xfId="5" applyFont="1" applyFill="1" applyBorder="1" applyAlignment="1">
      <alignment horizontal="left" vertical="top" wrapText="1"/>
    </xf>
    <xf numFmtId="0" fontId="39" fillId="0" borderId="53" xfId="0" applyFont="1" applyBorder="1" applyAlignment="1">
      <alignment horizontal="left" vertical="top" wrapText="1"/>
    </xf>
    <xf numFmtId="164" fontId="39" fillId="16" borderId="53" xfId="0" applyNumberFormat="1" applyFont="1" applyFill="1" applyBorder="1" applyAlignment="1">
      <alignment horizontal="left" vertical="top" wrapText="1"/>
    </xf>
    <xf numFmtId="164" fontId="37" fillId="6" borderId="0" xfId="0" applyNumberFormat="1" applyFont="1" applyFill="1" applyAlignment="1">
      <alignment horizontal="center" vertical="center" wrapText="1"/>
    </xf>
    <xf numFmtId="164" fontId="44" fillId="6" borderId="0" xfId="0" applyNumberFormat="1" applyFont="1" applyFill="1" applyAlignment="1">
      <alignment horizontal="left" vertical="top" wrapText="1"/>
    </xf>
    <xf numFmtId="0" fontId="39" fillId="0" borderId="0" xfId="0" applyFont="1" applyAlignment="1">
      <alignment horizontal="left" vertical="top" wrapText="1"/>
    </xf>
    <xf numFmtId="0" fontId="39" fillId="0" borderId="0" xfId="0" applyFont="1"/>
    <xf numFmtId="0" fontId="39" fillId="0" borderId="0" xfId="0" applyFont="1" applyAlignment="1">
      <alignment wrapText="1"/>
    </xf>
    <xf numFmtId="0" fontId="39" fillId="0" borderId="53" xfId="0" quotePrefix="1" applyFont="1" applyBorder="1" applyAlignment="1">
      <alignment horizontal="left" vertical="top" wrapText="1"/>
    </xf>
    <xf numFmtId="0" fontId="38" fillId="0" borderId="53" xfId="0" quotePrefix="1" applyFont="1" applyBorder="1" applyAlignment="1">
      <alignment horizontal="left" vertical="top" wrapText="1"/>
    </xf>
    <xf numFmtId="164" fontId="40" fillId="14" borderId="53" xfId="5" applyFont="1" applyFill="1" applyBorder="1" applyAlignment="1">
      <alignment horizontal="left" vertical="top" wrapText="1"/>
    </xf>
    <xf numFmtId="0" fontId="38" fillId="5" borderId="53" xfId="0" applyFont="1" applyFill="1" applyBorder="1" applyAlignment="1">
      <alignment horizontal="left" vertical="top" wrapText="1"/>
    </xf>
    <xf numFmtId="164" fontId="40" fillId="14" borderId="53" xfId="5" applyFont="1" applyFill="1" applyBorder="1" applyAlignment="1">
      <alignment vertical="top" wrapText="1"/>
    </xf>
    <xf numFmtId="164" fontId="40" fillId="17" borderId="53" xfId="5" applyFont="1" applyFill="1" applyBorder="1" applyAlignment="1">
      <alignment horizontal="left" vertical="top" wrapText="1"/>
    </xf>
    <xf numFmtId="164" fontId="43" fillId="17" borderId="53" xfId="5" applyFont="1" applyFill="1" applyBorder="1" applyAlignment="1">
      <alignment horizontal="left" vertical="top" wrapText="1"/>
    </xf>
    <xf numFmtId="0" fontId="39" fillId="18" borderId="53" xfId="0" applyFont="1" applyFill="1" applyBorder="1" applyAlignment="1">
      <alignment horizontal="left" vertical="top" wrapText="1"/>
    </xf>
    <xf numFmtId="0" fontId="45" fillId="5" borderId="53" xfId="0" applyFont="1" applyFill="1" applyBorder="1" applyAlignment="1">
      <alignment horizontal="left" vertical="top" wrapText="1"/>
    </xf>
    <xf numFmtId="0" fontId="38" fillId="0" borderId="53" xfId="0" applyFont="1" applyBorder="1" applyAlignment="1">
      <alignment horizontal="left" vertical="top" wrapText="1"/>
    </xf>
    <xf numFmtId="164" fontId="43" fillId="19" borderId="53" xfId="5" applyFont="1" applyFill="1" applyBorder="1" applyAlignment="1">
      <alignment horizontal="left" vertical="top" wrapText="1"/>
    </xf>
    <xf numFmtId="164" fontId="40" fillId="19" borderId="53" xfId="5" applyFont="1" applyFill="1" applyBorder="1" applyAlignment="1">
      <alignment horizontal="left" vertical="top" wrapText="1"/>
    </xf>
    <xf numFmtId="0" fontId="39" fillId="0" borderId="53" xfId="0" applyFont="1" applyBorder="1" applyAlignment="1">
      <alignment horizontal="left" vertical="center" wrapText="1"/>
    </xf>
    <xf numFmtId="0" fontId="39" fillId="0" borderId="53" xfId="0" applyFont="1" applyBorder="1" applyAlignment="1">
      <alignment horizontal="left" vertical="center"/>
    </xf>
    <xf numFmtId="164" fontId="39" fillId="16" borderId="53" xfId="0" applyNumberFormat="1" applyFont="1" applyFill="1" applyBorder="1" applyAlignment="1">
      <alignment horizontal="left" vertical="center" wrapText="1"/>
    </xf>
    <xf numFmtId="0" fontId="39" fillId="0" borderId="55" xfId="0" applyFont="1" applyBorder="1" applyAlignment="1">
      <alignment horizontal="left" vertical="top" wrapText="1"/>
    </xf>
    <xf numFmtId="0" fontId="38" fillId="0" borderId="53" xfId="0" applyFont="1" applyBorder="1" applyAlignment="1">
      <alignment horizontal="left" vertical="center" wrapText="1"/>
    </xf>
    <xf numFmtId="0" fontId="39" fillId="0" borderId="53" xfId="0" quotePrefix="1" applyFont="1" applyBorder="1" applyAlignment="1">
      <alignment horizontal="left" vertical="center" wrapText="1"/>
    </xf>
    <xf numFmtId="0" fontId="39" fillId="5" borderId="53" xfId="0" applyFont="1" applyFill="1" applyBorder="1" applyAlignment="1">
      <alignment horizontal="left" vertical="top" wrapText="1"/>
    </xf>
    <xf numFmtId="0" fontId="39" fillId="5" borderId="55" xfId="0" applyFont="1" applyFill="1" applyBorder="1" applyAlignment="1">
      <alignment horizontal="left" vertical="top" wrapText="1"/>
    </xf>
    <xf numFmtId="0" fontId="39" fillId="5" borderId="0" xfId="0" applyFont="1" applyFill="1" applyAlignment="1">
      <alignment horizontal="left" vertical="top" wrapText="1"/>
    </xf>
    <xf numFmtId="0" fontId="39" fillId="0" borderId="53" xfId="0" applyFont="1" applyBorder="1" applyAlignment="1">
      <alignment wrapText="1"/>
    </xf>
    <xf numFmtId="0" fontId="39" fillId="0" borderId="53" xfId="0" applyFont="1" applyBorder="1" applyAlignment="1">
      <alignment vertical="center" wrapText="1"/>
    </xf>
    <xf numFmtId="0" fontId="39" fillId="0" borderId="57" xfId="0" applyFont="1" applyBorder="1" applyAlignment="1">
      <alignment horizontal="left" vertical="top" wrapText="1"/>
    </xf>
    <xf numFmtId="0" fontId="39" fillId="0" borderId="57" xfId="0" quotePrefix="1" applyFont="1" applyBorder="1" applyAlignment="1">
      <alignment horizontal="left" vertical="top" wrapText="1"/>
    </xf>
    <xf numFmtId="0" fontId="39" fillId="5" borderId="57" xfId="0" applyFont="1" applyFill="1" applyBorder="1" applyAlignment="1">
      <alignment horizontal="left" vertical="top" wrapText="1"/>
    </xf>
    <xf numFmtId="0" fontId="39" fillId="0" borderId="58" xfId="0" applyFont="1" applyBorder="1" applyAlignment="1">
      <alignment horizontal="left" vertical="top" wrapText="1"/>
    </xf>
    <xf numFmtId="164" fontId="49" fillId="19" borderId="53" xfId="5" applyFont="1" applyFill="1" applyBorder="1" applyAlignment="1">
      <alignment horizontal="left" vertical="top" wrapText="1"/>
    </xf>
    <xf numFmtId="164" fontId="39" fillId="16" borderId="58" xfId="0" applyNumberFormat="1" applyFont="1" applyFill="1" applyBorder="1" applyAlignment="1">
      <alignment horizontal="left" vertical="top" wrapText="1"/>
    </xf>
    <xf numFmtId="164" fontId="39" fillId="16" borderId="58" xfId="0" applyNumberFormat="1" applyFont="1" applyFill="1" applyBorder="1" applyAlignment="1">
      <alignment vertical="top" wrapText="1"/>
    </xf>
    <xf numFmtId="0" fontId="39" fillId="0" borderId="53" xfId="0" applyFont="1" applyBorder="1" applyAlignment="1">
      <alignment vertical="top" wrapText="1"/>
    </xf>
    <xf numFmtId="0" fontId="45" fillId="0" borderId="53" xfId="0" applyFont="1" applyBorder="1" applyAlignment="1">
      <alignment horizontal="left" vertical="top" wrapText="1"/>
    </xf>
    <xf numFmtId="0" fontId="39" fillId="0" borderId="53" xfId="0" applyFont="1" applyBorder="1"/>
    <xf numFmtId="164" fontId="39" fillId="16" borderId="53" xfId="0" applyNumberFormat="1" applyFont="1" applyFill="1" applyBorder="1" applyAlignment="1">
      <alignment vertical="top" wrapText="1"/>
    </xf>
    <xf numFmtId="0" fontId="39" fillId="0" borderId="53" xfId="0" applyFont="1" applyBorder="1" applyAlignment="1">
      <alignment vertical="center"/>
    </xf>
    <xf numFmtId="0" fontId="39" fillId="0" borderId="51" xfId="0" applyFont="1" applyBorder="1" applyAlignment="1">
      <alignment horizontal="left" vertical="top" wrapText="1"/>
    </xf>
    <xf numFmtId="0" fontId="39" fillId="5" borderId="51" xfId="0" applyFont="1" applyFill="1" applyBorder="1" applyAlignment="1">
      <alignment horizontal="left" vertical="top" wrapText="1"/>
    </xf>
    <xf numFmtId="0" fontId="39" fillId="5" borderId="53" xfId="0" quotePrefix="1" applyFont="1" applyFill="1" applyBorder="1" applyAlignment="1">
      <alignment horizontal="left" vertical="top" wrapText="1"/>
    </xf>
    <xf numFmtId="164" fontId="39" fillId="16" borderId="51" xfId="0" applyNumberFormat="1" applyFont="1" applyFill="1" applyBorder="1" applyAlignment="1">
      <alignment vertical="top" wrapText="1"/>
    </xf>
    <xf numFmtId="0" fontId="39" fillId="5" borderId="53" xfId="0" applyFont="1" applyFill="1" applyBorder="1" applyAlignment="1">
      <alignment horizontal="left" vertical="center" wrapText="1"/>
    </xf>
    <xf numFmtId="0" fontId="39" fillId="5" borderId="53" xfId="0" applyFont="1" applyFill="1" applyBorder="1" applyAlignment="1">
      <alignment vertical="center" wrapText="1"/>
    </xf>
    <xf numFmtId="0" fontId="38" fillId="0" borderId="53" xfId="0" applyFont="1" applyBorder="1" applyAlignment="1">
      <alignment vertical="center" wrapText="1"/>
    </xf>
    <xf numFmtId="0" fontId="38" fillId="5" borderId="53" xfId="0" applyFont="1" applyFill="1" applyBorder="1" applyAlignment="1">
      <alignment horizontal="left" vertical="center" wrapText="1"/>
    </xf>
    <xf numFmtId="0" fontId="38" fillId="0" borderId="53" xfId="0" quotePrefix="1" applyFont="1" applyBorder="1" applyAlignment="1">
      <alignment vertical="center" wrapText="1"/>
    </xf>
    <xf numFmtId="0" fontId="39" fillId="5" borderId="57" xfId="0" applyFont="1" applyFill="1" applyBorder="1" applyAlignment="1">
      <alignment horizontal="left" vertical="center" wrapText="1"/>
    </xf>
    <xf numFmtId="0" fontId="39" fillId="0" borderId="57" xfId="0" applyFont="1" applyBorder="1" applyAlignment="1">
      <alignment horizontal="left" vertical="center" wrapText="1"/>
    </xf>
    <xf numFmtId="164" fontId="43" fillId="14" borderId="53" xfId="5" applyFont="1" applyFill="1" applyBorder="1" applyAlignment="1">
      <alignment horizontal="left" vertical="center" wrapText="1"/>
    </xf>
    <xf numFmtId="0" fontId="39" fillId="0" borderId="53" xfId="0" quotePrefix="1" applyFont="1" applyBorder="1" applyAlignment="1">
      <alignment vertical="center" wrapText="1"/>
    </xf>
    <xf numFmtId="164" fontId="49" fillId="19" borderId="53" xfId="5" quotePrefix="1" applyFont="1" applyFill="1" applyBorder="1" applyAlignment="1">
      <alignment horizontal="left" vertical="top" wrapText="1"/>
    </xf>
    <xf numFmtId="164" fontId="16" fillId="2" borderId="0" xfId="0" applyNumberFormat="1" applyFont="1" applyFill="1" applyAlignment="1">
      <alignment vertical="center" wrapText="1"/>
    </xf>
    <xf numFmtId="164" fontId="16" fillId="2" borderId="0" xfId="0" applyNumberFormat="1" applyFont="1" applyFill="1" applyAlignment="1">
      <alignment horizontal="center" vertical="center" wrapText="1"/>
    </xf>
    <xf numFmtId="164" fontId="16" fillId="2" borderId="0" xfId="0" applyNumberFormat="1" applyFont="1" applyFill="1" applyAlignment="1">
      <alignment horizontal="center" vertical="center"/>
    </xf>
    <xf numFmtId="164" fontId="35" fillId="8" borderId="0" xfId="8" applyFont="1" applyFill="1" applyAlignment="1">
      <alignment horizontal="left" vertical="center" wrapText="1"/>
    </xf>
    <xf numFmtId="0" fontId="0" fillId="0" borderId="0" xfId="0" applyAlignment="1">
      <alignment horizontal="center" vertical="top"/>
    </xf>
    <xf numFmtId="0" fontId="0" fillId="0" borderId="0" xfId="0" applyAlignment="1">
      <alignment horizontal="center" vertical="center"/>
    </xf>
    <xf numFmtId="0" fontId="0" fillId="0" borderId="0" xfId="0" applyAlignment="1">
      <alignment vertical="center"/>
    </xf>
    <xf numFmtId="0" fontId="25" fillId="2" borderId="0" xfId="0" applyFont="1" applyFill="1" applyAlignment="1">
      <alignment vertical="top" wrapText="1"/>
    </xf>
    <xf numFmtId="0" fontId="25" fillId="2" borderId="0" xfId="0" applyFont="1" applyFill="1" applyAlignment="1">
      <alignment horizontal="center" vertical="center" wrapText="1"/>
    </xf>
    <xf numFmtId="164" fontId="25" fillId="8" borderId="0" xfId="8" applyFont="1" applyFill="1" applyAlignment="1">
      <alignment horizontal="center" vertical="center" wrapText="1"/>
    </xf>
    <xf numFmtId="164" fontId="25" fillId="4" borderId="59" xfId="5" applyFont="1" applyFill="1" applyBorder="1" applyAlignment="1">
      <alignment horizontal="center" vertical="top" wrapText="1"/>
    </xf>
    <xf numFmtId="1" fontId="51" fillId="4" borderId="60" xfId="5" applyNumberFormat="1" applyFont="1" applyFill="1" applyBorder="1" applyAlignment="1">
      <alignment horizontal="center" vertical="center" wrapText="1"/>
    </xf>
    <xf numFmtId="1" fontId="51" fillId="4" borderId="61" xfId="5" applyNumberFormat="1" applyFont="1" applyFill="1" applyBorder="1" applyAlignment="1">
      <alignment horizontal="center" vertical="center" wrapText="1"/>
    </xf>
    <xf numFmtId="0" fontId="25" fillId="12" borderId="62" xfId="0" applyFont="1" applyFill="1" applyBorder="1" applyAlignment="1">
      <alignment horizontal="left" vertical="top" wrapText="1"/>
    </xf>
    <xf numFmtId="1" fontId="25" fillId="12" borderId="58" xfId="0" applyNumberFormat="1" applyFont="1" applyFill="1" applyBorder="1" applyAlignment="1">
      <alignment horizontal="center" vertical="center" wrapText="1"/>
    </xf>
    <xf numFmtId="1" fontId="25" fillId="12" borderId="63" xfId="0" applyNumberFormat="1" applyFont="1" applyFill="1" applyBorder="1" applyAlignment="1">
      <alignment horizontal="center" vertical="top" wrapText="1"/>
    </xf>
    <xf numFmtId="164" fontId="25" fillId="2" borderId="62" xfId="9" applyFont="1" applyFill="1" applyBorder="1" applyAlignment="1">
      <alignment horizontal="left" vertical="top" wrapText="1"/>
    </xf>
    <xf numFmtId="1" fontId="3" fillId="2" borderId="58" xfId="9" applyNumberFormat="1" applyFont="1" applyFill="1" applyBorder="1" applyAlignment="1">
      <alignment horizontal="center" vertical="center" wrapText="1"/>
    </xf>
    <xf numFmtId="1" fontId="3" fillId="2" borderId="63" xfId="9" applyNumberFormat="1" applyFont="1" applyFill="1" applyBorder="1" applyAlignment="1">
      <alignment horizontal="center" vertical="top" wrapText="1"/>
    </xf>
    <xf numFmtId="164" fontId="25" fillId="2" borderId="64" xfId="9" applyFont="1" applyFill="1" applyBorder="1" applyAlignment="1">
      <alignment horizontal="left" vertical="top" wrapText="1"/>
    </xf>
    <xf numFmtId="1" fontId="3" fillId="2" borderId="65" xfId="9" applyNumberFormat="1" applyFont="1" applyFill="1" applyBorder="1" applyAlignment="1">
      <alignment horizontal="center" vertical="top" wrapText="1"/>
    </xf>
    <xf numFmtId="0" fontId="2" fillId="20" borderId="0" xfId="0" applyFont="1" applyFill="1" applyAlignment="1">
      <alignment horizontal="center" vertical="top"/>
    </xf>
    <xf numFmtId="0" fontId="2" fillId="20" borderId="0" xfId="0" applyFont="1" applyFill="1" applyAlignment="1">
      <alignment horizontal="center" vertical="center"/>
    </xf>
    <xf numFmtId="164" fontId="3" fillId="2" borderId="53" xfId="9" applyFont="1" applyFill="1" applyBorder="1" applyAlignment="1">
      <alignment horizontal="left" vertical="top" wrapText="1"/>
    </xf>
    <xf numFmtId="0" fontId="0" fillId="0" borderId="53" xfId="0" applyBorder="1" applyAlignment="1">
      <alignment horizontal="center" vertical="center"/>
    </xf>
    <xf numFmtId="0" fontId="0" fillId="0" borderId="53" xfId="0" applyBorder="1" applyAlignment="1">
      <alignment wrapText="1"/>
    </xf>
    <xf numFmtId="0" fontId="48" fillId="0" borderId="53" xfId="0" applyFont="1" applyBorder="1" applyAlignment="1">
      <alignment horizontal="center" vertical="center" wrapText="1"/>
    </xf>
    <xf numFmtId="0" fontId="50" fillId="0" borderId="53" xfId="0" applyFont="1" applyBorder="1" applyAlignment="1">
      <alignment horizontal="center" vertical="center" wrapText="1"/>
    </xf>
    <xf numFmtId="0" fontId="0" fillId="0" borderId="53" xfId="0" applyBorder="1" applyAlignment="1">
      <alignment horizontal="center" vertical="center" wrapText="1"/>
    </xf>
    <xf numFmtId="0" fontId="0" fillId="0" borderId="0" xfId="0" applyAlignment="1">
      <alignment wrapText="1"/>
    </xf>
    <xf numFmtId="0" fontId="2" fillId="20" borderId="53" xfId="0" applyFont="1" applyFill="1" applyBorder="1" applyAlignment="1">
      <alignment horizontal="center" vertical="top"/>
    </xf>
    <xf numFmtId="0" fontId="2" fillId="0" borderId="53" xfId="0" applyFont="1" applyBorder="1"/>
    <xf numFmtId="0" fontId="0" fillId="0" borderId="53" xfId="0" applyBorder="1" applyAlignment="1">
      <alignment horizontal="center" vertical="top"/>
    </xf>
    <xf numFmtId="0" fontId="50" fillId="0" borderId="53" xfId="0" applyFont="1" applyBorder="1" applyAlignment="1">
      <alignment wrapText="1"/>
    </xf>
    <xf numFmtId="164" fontId="38" fillId="15" borderId="53" xfId="5" applyFont="1" applyFill="1" applyBorder="1" applyAlignment="1">
      <alignment horizontal="left" vertical="center" wrapText="1"/>
    </xf>
    <xf numFmtId="0" fontId="38" fillId="0" borderId="53" xfId="0" quotePrefix="1" applyFont="1" applyBorder="1" applyAlignment="1">
      <alignment horizontal="left" vertical="center" wrapText="1"/>
    </xf>
    <xf numFmtId="0" fontId="39" fillId="0" borderId="56" xfId="0" applyFont="1" applyBorder="1" applyAlignment="1">
      <alignment horizontal="left" vertical="center" wrapText="1"/>
    </xf>
    <xf numFmtId="0" fontId="0" fillId="0" borderId="53" xfId="0" applyBorder="1" applyAlignment="1">
      <alignment horizontal="left" wrapText="1"/>
    </xf>
    <xf numFmtId="0" fontId="39" fillId="0" borderId="53" xfId="0" quotePrefix="1" applyFont="1" applyBorder="1" applyAlignment="1">
      <alignment horizontal="left" wrapText="1"/>
    </xf>
    <xf numFmtId="0" fontId="52" fillId="0" borderId="53" xfId="0" applyFont="1" applyBorder="1" applyAlignment="1">
      <alignment horizontal="left" wrapText="1"/>
    </xf>
    <xf numFmtId="0" fontId="39" fillId="0" borderId="68" xfId="0" applyFont="1" applyBorder="1" applyAlignment="1">
      <alignment horizontal="left" wrapText="1"/>
    </xf>
    <xf numFmtId="0" fontId="39" fillId="0" borderId="53" xfId="0" applyFont="1" applyBorder="1" applyAlignment="1">
      <alignment horizontal="left" wrapText="1"/>
    </xf>
    <xf numFmtId="0" fontId="39" fillId="0" borderId="53" xfId="0" quotePrefix="1" applyFont="1" applyBorder="1" applyAlignment="1">
      <alignment wrapText="1"/>
    </xf>
    <xf numFmtId="0" fontId="39" fillId="5" borderId="53" xfId="0" applyFont="1" applyFill="1" applyBorder="1"/>
    <xf numFmtId="0" fontId="38" fillId="5" borderId="53" xfId="0" quotePrefix="1" applyFont="1" applyFill="1" applyBorder="1" applyAlignment="1">
      <alignment horizontal="left" vertical="center" wrapText="1"/>
    </xf>
    <xf numFmtId="0" fontId="39" fillId="0" borderId="55" xfId="0" applyFont="1" applyBorder="1" applyAlignment="1">
      <alignment vertical="center" wrapText="1"/>
    </xf>
    <xf numFmtId="0" fontId="39" fillId="5" borderId="55" xfId="0" applyFont="1" applyFill="1" applyBorder="1" applyAlignment="1">
      <alignment vertical="center" wrapText="1"/>
    </xf>
    <xf numFmtId="0" fontId="39" fillId="5" borderId="53" xfId="0" quotePrefix="1" applyFont="1" applyFill="1" applyBorder="1" applyAlignment="1">
      <alignment horizontal="left" vertical="center" wrapText="1"/>
    </xf>
    <xf numFmtId="0" fontId="39" fillId="5" borderId="53" xfId="0" applyFont="1" applyFill="1" applyBorder="1" applyAlignment="1">
      <alignment horizontal="left" vertical="center"/>
    </xf>
    <xf numFmtId="0" fontId="39" fillId="0" borderId="55" xfId="0" quotePrefix="1" applyFont="1" applyBorder="1" applyAlignment="1">
      <alignment horizontal="left" vertical="top" wrapText="1"/>
    </xf>
    <xf numFmtId="0" fontId="38" fillId="5" borderId="53" xfId="0" quotePrefix="1" applyFont="1" applyFill="1" applyBorder="1" applyAlignment="1">
      <alignment horizontal="left" vertical="top" wrapText="1"/>
    </xf>
    <xf numFmtId="0" fontId="38" fillId="5" borderId="53" xfId="0" quotePrefix="1" applyFont="1" applyFill="1" applyBorder="1" applyAlignment="1">
      <alignment horizontal="left" wrapText="1"/>
    </xf>
    <xf numFmtId="0" fontId="39" fillId="5" borderId="53" xfId="0" applyFont="1" applyFill="1" applyBorder="1" applyAlignment="1">
      <alignment wrapText="1"/>
    </xf>
    <xf numFmtId="1" fontId="34" fillId="11" borderId="29" xfId="0" applyNumberFormat="1" applyFont="1" applyFill="1" applyBorder="1" applyAlignment="1">
      <alignment horizontal="center"/>
    </xf>
    <xf numFmtId="164" fontId="25" fillId="5" borderId="66" xfId="9" applyFont="1" applyFill="1" applyBorder="1"/>
    <xf numFmtId="0" fontId="38" fillId="0" borderId="55" xfId="0" applyFont="1" applyBorder="1" applyAlignment="1">
      <alignment horizontal="left" vertical="center" wrapText="1"/>
    </xf>
    <xf numFmtId="0" fontId="39" fillId="20" borderId="53" xfId="0" applyFont="1" applyFill="1" applyBorder="1" applyAlignment="1">
      <alignment vertical="center" wrapText="1"/>
    </xf>
    <xf numFmtId="0" fontId="39" fillId="20" borderId="53" xfId="0" applyFont="1" applyFill="1" applyBorder="1" applyAlignment="1">
      <alignment horizontal="left" vertical="top" wrapText="1"/>
    </xf>
    <xf numFmtId="0" fontId="39" fillId="20" borderId="53" xfId="0" quotePrefix="1" applyFont="1" applyFill="1" applyBorder="1" applyAlignment="1">
      <alignment horizontal="left" vertical="top" wrapText="1"/>
    </xf>
    <xf numFmtId="164" fontId="39" fillId="21" borderId="53" xfId="0" applyNumberFormat="1" applyFont="1" applyFill="1" applyBorder="1" applyAlignment="1">
      <alignment horizontal="left" vertical="top" wrapText="1"/>
    </xf>
    <xf numFmtId="164" fontId="39" fillId="21" borderId="53" xfId="0" applyNumberFormat="1" applyFont="1" applyFill="1" applyBorder="1" applyAlignment="1">
      <alignment vertical="top" wrapText="1"/>
    </xf>
    <xf numFmtId="0" fontId="39" fillId="0" borderId="56" xfId="0" applyFont="1" applyBorder="1" applyAlignment="1">
      <alignment vertical="center" wrapText="1"/>
    </xf>
    <xf numFmtId="0" fontId="39" fillId="5" borderId="55" xfId="0" applyFont="1" applyFill="1" applyBorder="1" applyAlignment="1">
      <alignment vertical="top" wrapText="1"/>
    </xf>
    <xf numFmtId="164" fontId="39" fillId="16" borderId="0" xfId="0" applyNumberFormat="1" applyFont="1" applyFill="1" applyAlignment="1">
      <alignment vertical="top" wrapText="1"/>
    </xf>
    <xf numFmtId="164" fontId="7" fillId="3" borderId="1" xfId="3" applyFont="1" applyFill="1" applyBorder="1" applyAlignment="1">
      <alignment horizontal="center"/>
    </xf>
    <xf numFmtId="164" fontId="8" fillId="3" borderId="2" xfId="3" applyFont="1" applyFill="1" applyBorder="1">
      <alignment vertical="center"/>
    </xf>
    <xf numFmtId="164" fontId="8" fillId="3" borderId="3" xfId="3" applyFont="1" applyFill="1" applyBorder="1">
      <alignment vertical="center"/>
    </xf>
    <xf numFmtId="164" fontId="7" fillId="3" borderId="4" xfId="3" applyFont="1" applyFill="1" applyBorder="1" applyAlignment="1">
      <alignment horizontal="center"/>
    </xf>
    <xf numFmtId="164" fontId="7" fillId="3" borderId="0" xfId="3" applyFont="1" applyFill="1" applyAlignment="1">
      <alignment horizontal="center"/>
    </xf>
    <xf numFmtId="164" fontId="7" fillId="3" borderId="5" xfId="3" applyFont="1" applyFill="1" applyBorder="1" applyAlignment="1">
      <alignment horizontal="center"/>
    </xf>
    <xf numFmtId="164" fontId="10" fillId="3" borderId="4" xfId="3" applyFont="1" applyFill="1" applyBorder="1" applyAlignment="1">
      <alignment horizontal="center" vertical="center" wrapText="1"/>
    </xf>
    <xf numFmtId="164" fontId="11" fillId="3" borderId="0" xfId="3" applyFont="1" applyFill="1" applyAlignment="1">
      <alignment horizontal="center" vertical="center" wrapText="1"/>
    </xf>
    <xf numFmtId="164" fontId="11" fillId="3" borderId="5" xfId="3" applyFont="1" applyFill="1" applyBorder="1" applyAlignment="1">
      <alignment horizontal="center" vertical="center" wrapText="1"/>
    </xf>
    <xf numFmtId="164" fontId="11" fillId="3" borderId="4" xfId="3" applyFont="1" applyFill="1" applyBorder="1" applyAlignment="1">
      <alignment horizontal="center" vertical="center" wrapText="1"/>
    </xf>
    <xf numFmtId="164" fontId="12" fillId="3" borderId="0" xfId="3" applyFont="1" applyFill="1" applyAlignment="1">
      <alignment horizontal="center" vertical="center" wrapText="1"/>
    </xf>
    <xf numFmtId="164" fontId="13" fillId="3" borderId="0" xfId="3" applyFont="1" applyFill="1" applyAlignment="1">
      <alignment horizontal="center" vertical="center" wrapText="1"/>
    </xf>
    <xf numFmtId="164" fontId="14" fillId="3" borderId="4" xfId="3" applyFont="1" applyFill="1" applyBorder="1" applyAlignment="1">
      <alignment horizontal="center" vertical="center" wrapText="1"/>
    </xf>
    <xf numFmtId="164" fontId="15" fillId="3" borderId="0" xfId="3" applyFont="1" applyFill="1" applyAlignment="1">
      <alignment horizontal="center" vertical="center" wrapText="1"/>
    </xf>
    <xf numFmtId="164" fontId="15" fillId="3" borderId="5" xfId="3" applyFont="1" applyFill="1" applyBorder="1" applyAlignment="1">
      <alignment horizontal="center" vertical="center" wrapText="1"/>
    </xf>
    <xf numFmtId="164" fontId="14" fillId="3" borderId="4" xfId="3" applyFont="1" applyFill="1" applyBorder="1" applyAlignment="1">
      <alignment horizontal="center"/>
    </xf>
    <xf numFmtId="164" fontId="14" fillId="3" borderId="0" xfId="3" applyFont="1" applyFill="1" applyAlignment="1">
      <alignment horizontal="center"/>
    </xf>
    <xf numFmtId="164" fontId="16" fillId="3" borderId="0" xfId="3" applyFont="1" applyFill="1" applyAlignment="1">
      <alignment horizontal="left" vertical="center" wrapText="1"/>
    </xf>
    <xf numFmtId="164" fontId="3" fillId="0" borderId="19" xfId="4" applyFont="1" applyBorder="1" applyAlignment="1">
      <alignment horizontal="left" vertical="center" wrapText="1"/>
    </xf>
    <xf numFmtId="164" fontId="3" fillId="0" borderId="20" xfId="4" applyFont="1" applyBorder="1" applyAlignment="1">
      <alignment horizontal="left" vertical="center" wrapText="1"/>
    </xf>
    <xf numFmtId="164" fontId="3" fillId="0" borderId="21" xfId="4" applyFont="1" applyBorder="1" applyAlignment="1">
      <alignment horizontal="left" vertical="center" wrapText="1"/>
    </xf>
    <xf numFmtId="164" fontId="21" fillId="4" borderId="10" xfId="5" applyFont="1" applyFill="1" applyBorder="1" applyAlignment="1">
      <alignment horizontal="center" vertical="center" wrapText="1"/>
    </xf>
    <xf numFmtId="164" fontId="21" fillId="4" borderId="11" xfId="5" applyFont="1" applyFill="1" applyBorder="1" applyAlignment="1">
      <alignment horizontal="center" vertical="center" wrapText="1"/>
    </xf>
    <xf numFmtId="164" fontId="21" fillId="4" borderId="12" xfId="5" applyFont="1" applyFill="1" applyBorder="1" applyAlignment="1">
      <alignment horizontal="center" vertical="center" wrapText="1"/>
    </xf>
    <xf numFmtId="164" fontId="3" fillId="0" borderId="14" xfId="4" applyFont="1" applyBorder="1" applyAlignment="1">
      <alignment horizontal="left" vertical="center" wrapText="1"/>
    </xf>
    <xf numFmtId="164" fontId="3" fillId="0" borderId="15" xfId="4" applyFont="1" applyBorder="1" applyAlignment="1">
      <alignment horizontal="left" vertical="center" wrapText="1"/>
    </xf>
    <xf numFmtId="164" fontId="21" fillId="4" borderId="16" xfId="5" applyFont="1" applyFill="1" applyBorder="1" applyAlignment="1">
      <alignment horizontal="center" vertical="center" wrapText="1"/>
    </xf>
    <xf numFmtId="164" fontId="21" fillId="4" borderId="17" xfId="5" applyFont="1" applyFill="1" applyBorder="1" applyAlignment="1">
      <alignment horizontal="center" vertical="center" wrapText="1"/>
    </xf>
    <xf numFmtId="164" fontId="21" fillId="4" borderId="18" xfId="5" applyFont="1" applyFill="1" applyBorder="1" applyAlignment="1">
      <alignment horizontal="center" vertical="center" wrapText="1"/>
    </xf>
    <xf numFmtId="0" fontId="39" fillId="0" borderId="55" xfId="0" applyFont="1" applyBorder="1" applyAlignment="1">
      <alignment horizontal="left" vertical="center" wrapText="1"/>
    </xf>
    <xf numFmtId="0" fontId="39" fillId="0" borderId="69" xfId="0" applyFont="1" applyBorder="1" applyAlignment="1">
      <alignment horizontal="left" vertical="center" wrapText="1"/>
    </xf>
    <xf numFmtId="0" fontId="39" fillId="0" borderId="56" xfId="0" applyFont="1" applyBorder="1" applyAlignment="1">
      <alignment horizontal="left" vertical="center" wrapText="1"/>
    </xf>
    <xf numFmtId="164" fontId="49" fillId="19" borderId="66" xfId="5" applyFont="1" applyFill="1" applyBorder="1" applyAlignment="1">
      <alignment horizontal="left" vertical="top" wrapText="1"/>
    </xf>
    <xf numFmtId="164" fontId="49" fillId="19" borderId="68" xfId="5" applyFont="1" applyFill="1" applyBorder="1" applyAlignment="1">
      <alignment horizontal="left" vertical="top" wrapText="1"/>
    </xf>
    <xf numFmtId="0" fontId="38" fillId="5" borderId="55" xfId="0" applyFont="1" applyFill="1" applyBorder="1" applyAlignment="1">
      <alignment horizontal="left" vertical="center" wrapText="1"/>
    </xf>
    <xf numFmtId="0" fontId="38" fillId="5" borderId="56" xfId="0" applyFont="1" applyFill="1" applyBorder="1" applyAlignment="1">
      <alignment horizontal="left" vertical="center" wrapText="1"/>
    </xf>
    <xf numFmtId="0" fontId="0" fillId="0" borderId="0" xfId="0" applyAlignment="1">
      <alignment horizontal="left" vertical="top" wrapText="1"/>
    </xf>
    <xf numFmtId="164" fontId="25" fillId="20" borderId="66" xfId="9" applyFont="1" applyFill="1" applyBorder="1" applyAlignment="1">
      <alignment horizontal="center"/>
    </xf>
    <xf numFmtId="164" fontId="25" fillId="20" borderId="67" xfId="9" applyFont="1" applyFill="1" applyBorder="1" applyAlignment="1">
      <alignment horizontal="center"/>
    </xf>
    <xf numFmtId="164" fontId="25" fillId="20" borderId="68" xfId="9" applyFont="1" applyFill="1" applyBorder="1" applyAlignment="1">
      <alignment horizontal="center"/>
    </xf>
    <xf numFmtId="166" fontId="28" fillId="6" borderId="29" xfId="5" applyNumberFormat="1" applyFont="1" applyFill="1" applyBorder="1" applyAlignment="1">
      <alignment horizontal="left" wrapText="1"/>
    </xf>
    <xf numFmtId="166" fontId="28" fillId="6" borderId="32" xfId="5" applyNumberFormat="1" applyFont="1" applyFill="1" applyBorder="1" applyAlignment="1">
      <alignment horizontal="left" wrapText="1"/>
    </xf>
    <xf numFmtId="166" fontId="28" fillId="6" borderId="33" xfId="5" applyNumberFormat="1" applyFont="1" applyFill="1" applyBorder="1" applyAlignment="1">
      <alignment horizontal="left" wrapText="1"/>
    </xf>
    <xf numFmtId="166" fontId="29" fillId="6" borderId="36" xfId="5" applyNumberFormat="1" applyFont="1" applyFill="1" applyBorder="1" applyAlignment="1">
      <alignment horizontal="left" wrapText="1"/>
    </xf>
    <xf numFmtId="166" fontId="29" fillId="6" borderId="37" xfId="5" applyNumberFormat="1" applyFont="1" applyFill="1" applyBorder="1" applyAlignment="1">
      <alignment horizontal="left" wrapText="1"/>
    </xf>
    <xf numFmtId="164" fontId="30" fillId="9" borderId="38" xfId="1" applyFont="1" applyFill="1" applyBorder="1" applyAlignment="1">
      <alignment horizontal="left" vertical="top" wrapText="1"/>
    </xf>
    <xf numFmtId="164" fontId="30" fillId="9" borderId="20" xfId="1" applyFont="1" applyFill="1" applyBorder="1" applyAlignment="1">
      <alignment horizontal="left" vertical="top" wrapText="1"/>
    </xf>
    <xf numFmtId="164" fontId="28" fillId="6" borderId="23" xfId="5" applyFont="1" applyFill="1" applyBorder="1" applyAlignment="1">
      <alignment horizontal="left" wrapText="1"/>
    </xf>
    <xf numFmtId="164" fontId="28" fillId="6" borderId="24" xfId="5" applyFont="1" applyFill="1" applyBorder="1" applyAlignment="1">
      <alignment horizontal="left" wrapText="1"/>
    </xf>
    <xf numFmtId="164" fontId="28" fillId="6" borderId="26" xfId="5" applyFont="1" applyFill="1" applyBorder="1" applyAlignment="1">
      <alignment horizontal="left" wrapText="1"/>
    </xf>
    <xf numFmtId="164" fontId="28" fillId="6" borderId="27" xfId="5" applyFont="1" applyFill="1" applyBorder="1" applyAlignment="1">
      <alignment horizontal="left" wrapText="1"/>
    </xf>
    <xf numFmtId="164" fontId="28" fillId="6" borderId="29" xfId="5" applyFont="1" applyFill="1" applyBorder="1" applyAlignment="1">
      <alignment horizontal="left" wrapText="1"/>
    </xf>
    <xf numFmtId="164" fontId="28" fillId="6" borderId="30" xfId="5" applyFont="1" applyFill="1" applyBorder="1" applyAlignment="1">
      <alignment horizontal="left" wrapText="1"/>
    </xf>
    <xf numFmtId="164" fontId="29" fillId="6" borderId="29" xfId="5" applyFont="1" applyFill="1" applyBorder="1" applyAlignment="1">
      <alignment horizontal="left" wrapText="1"/>
    </xf>
    <xf numFmtId="164" fontId="29" fillId="6" borderId="30" xfId="5" applyFont="1" applyFill="1" applyBorder="1" applyAlignment="1">
      <alignment horizontal="left" wrapText="1"/>
    </xf>
    <xf numFmtId="164" fontId="29" fillId="8" borderId="29" xfId="5" applyFont="1" applyFill="1" applyBorder="1" applyAlignment="1">
      <alignment horizontal="left" wrapText="1"/>
    </xf>
    <xf numFmtId="164" fontId="29" fillId="8" borderId="32" xfId="5" applyFont="1" applyFill="1" applyBorder="1" applyAlignment="1">
      <alignment horizontal="left" wrapText="1"/>
    </xf>
    <xf numFmtId="164" fontId="29" fillId="8" borderId="33" xfId="5" applyFont="1" applyFill="1" applyBorder="1" applyAlignment="1">
      <alignment horizontal="left" wrapText="1"/>
    </xf>
  </cellXfs>
  <cellStyles count="10">
    <cellStyle name="Hyperlink" xfId="6" builtinId="8"/>
    <cellStyle name="Normal" xfId="0" builtinId="0"/>
    <cellStyle name="Normal 2" xfId="4" xr:uid="{00000000-0005-0000-0000-000002000000}"/>
    <cellStyle name="Normal 6" xfId="8" xr:uid="{00000000-0005-0000-0000-000003000000}"/>
    <cellStyle name="Normal_Functional Test Case v1.0" xfId="7" xr:uid="{00000000-0005-0000-0000-000004000000}"/>
    <cellStyle name="Normal_PBP_Application_TC v1.0" xfId="3" xr:uid="{00000000-0005-0000-0000-000005000000}"/>
    <cellStyle name="Normal_Sheet1" xfId="5" xr:uid="{00000000-0005-0000-0000-000006000000}"/>
    <cellStyle name="Normal_Sheet1_BlueSword-3_Browser_Func_TC_v1.0 )" xfId="2" xr:uid="{00000000-0005-0000-0000-000007000000}"/>
    <cellStyle name="RowLevel_1" xfId="1" builtinId="1" iLevel="0"/>
    <cellStyle name="標準_打刻ﾃﾞｰﾀ収集" xfId="9" xr:uid="{00000000-0005-0000-0000-000009000000}"/>
  </cellStyles>
  <dxfs count="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utsource.tester1/.atlassian-companion/b6ee0379-5fa9-460b-87a5-a0df533aea82/BPMLC_MVP4_TCs_SIT_LCNK_Ph&#225;t%20H&#224;nh%20Nh&#225;p_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Records"/>
      <sheetName val="Maker"/>
      <sheetName val="TFO"/>
      <sheetName val="Test Report"/>
    </sheetNames>
    <sheetDataSet>
      <sheetData sheetId="0"/>
      <sheetData sheetId="1"/>
      <sheetData sheetId="2">
        <row r="1">
          <cell r="B1" t="str">
            <v>Maker</v>
          </cell>
        </row>
      </sheetData>
      <sheetData sheetId="3">
        <row r="1">
          <cell r="B1" t="str">
            <v>TFO</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9"/>
  <sheetViews>
    <sheetView topLeftCell="A13" workbookViewId="0">
      <selection activeCell="C20" sqref="C20"/>
    </sheetView>
  </sheetViews>
  <sheetFormatPr defaultColWidth="9.36328125" defaultRowHeight="14"/>
  <cols>
    <col min="1" max="1" width="9.36328125" style="3"/>
    <col min="2" max="2" width="5.6328125" style="3" customWidth="1"/>
    <col min="3" max="4" width="9.36328125" style="3"/>
    <col min="5" max="5" width="33.6328125" style="3" customWidth="1"/>
    <col min="6" max="6" width="9.36328125" style="3"/>
    <col min="7" max="7" width="16.54296875" style="3" customWidth="1"/>
    <col min="8" max="8" width="31.6328125" style="3" customWidth="1"/>
    <col min="9" max="16384" width="9.36328125" style="3"/>
  </cols>
  <sheetData>
    <row r="1" spans="1:10" ht="14.5" thickBot="1">
      <c r="A1" s="2"/>
      <c r="B1" s="2"/>
      <c r="C1" s="2"/>
      <c r="D1" s="2"/>
      <c r="E1" s="2"/>
      <c r="F1" s="2"/>
      <c r="G1" s="2"/>
      <c r="H1" s="2"/>
      <c r="I1" s="2"/>
      <c r="J1" s="2"/>
    </row>
    <row r="2" spans="1:10">
      <c r="A2" s="2"/>
      <c r="B2" s="236"/>
      <c r="C2" s="237"/>
      <c r="D2" s="237"/>
      <c r="E2" s="237"/>
      <c r="F2" s="237"/>
      <c r="G2" s="237"/>
      <c r="H2" s="237"/>
      <c r="I2" s="237"/>
      <c r="J2" s="238"/>
    </row>
    <row r="3" spans="1:10">
      <c r="A3" s="2"/>
      <c r="B3" s="239"/>
      <c r="C3" s="240"/>
      <c r="D3" s="240"/>
      <c r="E3" s="240"/>
      <c r="F3" s="240"/>
      <c r="G3" s="240"/>
      <c r="H3" s="240"/>
      <c r="I3" s="240"/>
      <c r="J3" s="241"/>
    </row>
    <row r="4" spans="1:10">
      <c r="A4" s="2"/>
      <c r="B4" s="4"/>
      <c r="C4" s="5"/>
      <c r="D4" s="5"/>
      <c r="E4" s="5"/>
      <c r="F4" s="5"/>
      <c r="G4" s="5"/>
      <c r="H4" s="5"/>
      <c r="I4" s="5"/>
      <c r="J4" s="6"/>
    </row>
    <row r="5" spans="1:10">
      <c r="A5" s="2"/>
      <c r="B5" s="4"/>
      <c r="C5" s="5"/>
      <c r="D5" s="5"/>
      <c r="E5" s="5"/>
      <c r="F5" s="5"/>
      <c r="G5" s="5"/>
      <c r="H5" s="5"/>
      <c r="I5" s="5"/>
      <c r="J5" s="6"/>
    </row>
    <row r="6" spans="1:10">
      <c r="A6" s="2"/>
      <c r="B6" s="242"/>
      <c r="C6" s="243"/>
      <c r="D6" s="243"/>
      <c r="E6" s="243"/>
      <c r="F6" s="243"/>
      <c r="G6" s="243"/>
      <c r="H6" s="243"/>
      <c r="I6" s="243"/>
      <c r="J6" s="244"/>
    </row>
    <row r="7" spans="1:10">
      <c r="A7" s="2"/>
      <c r="B7" s="245"/>
      <c r="C7" s="243"/>
      <c r="D7" s="243"/>
      <c r="E7" s="243"/>
      <c r="F7" s="243"/>
      <c r="G7" s="243"/>
      <c r="H7" s="243"/>
      <c r="I7" s="243"/>
      <c r="J7" s="244"/>
    </row>
    <row r="8" spans="1:10" ht="45">
      <c r="A8" s="2"/>
      <c r="B8" s="7"/>
      <c r="C8" s="8"/>
      <c r="D8" s="8"/>
      <c r="E8" s="246" t="s">
        <v>0</v>
      </c>
      <c r="F8" s="247"/>
      <c r="G8" s="247"/>
      <c r="H8" s="247"/>
      <c r="I8" s="8"/>
      <c r="J8" s="9"/>
    </row>
    <row r="9" spans="1:10">
      <c r="A9" s="2"/>
      <c r="B9" s="248"/>
      <c r="C9" s="249"/>
      <c r="D9" s="249"/>
      <c r="E9" s="249"/>
      <c r="F9" s="249"/>
      <c r="G9" s="249"/>
      <c r="H9" s="249"/>
      <c r="I9" s="249"/>
      <c r="J9" s="250"/>
    </row>
    <row r="10" spans="1:10">
      <c r="A10" s="2"/>
      <c r="B10" s="251"/>
      <c r="C10" s="252"/>
      <c r="D10" s="252"/>
      <c r="E10" s="252"/>
      <c r="F10" s="252"/>
      <c r="G10" s="252"/>
      <c r="H10" s="252"/>
      <c r="I10" s="252"/>
      <c r="J10" s="10"/>
    </row>
    <row r="11" spans="1:10">
      <c r="A11" s="2"/>
      <c r="B11" s="11"/>
      <c r="C11" s="1" t="s">
        <v>1</v>
      </c>
      <c r="D11" s="1"/>
      <c r="E11" s="12"/>
      <c r="F11" s="13"/>
      <c r="G11" s="14" t="s">
        <v>2</v>
      </c>
      <c r="H11" s="12"/>
      <c r="I11" s="15"/>
      <c r="J11" s="16"/>
    </row>
    <row r="12" spans="1:10">
      <c r="A12" s="2"/>
      <c r="B12" s="17" t="s">
        <v>3</v>
      </c>
      <c r="C12" s="253" t="s">
        <v>4</v>
      </c>
      <c r="D12" s="253"/>
      <c r="E12" s="12"/>
      <c r="F12" s="18"/>
      <c r="G12" s="14" t="s">
        <v>5</v>
      </c>
      <c r="H12" s="12"/>
      <c r="I12" s="19"/>
      <c r="J12" s="20"/>
    </row>
    <row r="13" spans="1:10">
      <c r="A13" s="2"/>
      <c r="B13" s="11"/>
      <c r="C13" s="1" t="s">
        <v>6</v>
      </c>
      <c r="D13" s="1"/>
      <c r="E13" s="12"/>
      <c r="F13" s="13"/>
      <c r="G13" s="14" t="s">
        <v>7</v>
      </c>
      <c r="H13" s="12"/>
      <c r="I13" s="15"/>
      <c r="J13" s="16"/>
    </row>
    <row r="14" spans="1:10">
      <c r="A14" s="2"/>
      <c r="B14" s="11"/>
      <c r="C14" s="1" t="s">
        <v>5</v>
      </c>
      <c r="D14" s="1"/>
      <c r="E14" s="12"/>
      <c r="F14" s="13"/>
      <c r="G14" s="14" t="s">
        <v>8</v>
      </c>
      <c r="H14" s="12"/>
      <c r="I14" s="15"/>
      <c r="J14" s="16"/>
    </row>
    <row r="15" spans="1:10">
      <c r="A15" s="2"/>
      <c r="B15" s="11"/>
      <c r="C15" s="1" t="s">
        <v>9</v>
      </c>
      <c r="D15" s="1"/>
      <c r="E15" s="12"/>
      <c r="F15" s="13"/>
      <c r="G15" s="14" t="s">
        <v>5</v>
      </c>
      <c r="H15" s="12"/>
      <c r="I15" s="15"/>
      <c r="J15" s="16"/>
    </row>
    <row r="16" spans="1:10">
      <c r="A16" s="2"/>
      <c r="B16" s="11"/>
      <c r="C16" s="1" t="s">
        <v>10</v>
      </c>
      <c r="D16" s="1"/>
      <c r="E16" s="21"/>
      <c r="F16" s="13"/>
      <c r="G16" s="14" t="s">
        <v>11</v>
      </c>
      <c r="H16" s="12"/>
      <c r="I16" s="15"/>
      <c r="J16" s="16"/>
    </row>
    <row r="17" spans="1:10">
      <c r="A17" s="2"/>
      <c r="B17" s="22"/>
      <c r="C17" s="23"/>
      <c r="D17" s="23"/>
      <c r="E17" s="24"/>
      <c r="F17" s="24"/>
      <c r="G17" s="24"/>
      <c r="H17" s="24"/>
      <c r="I17" s="24"/>
      <c r="J17" s="25"/>
    </row>
    <row r="18" spans="1:10">
      <c r="B18" s="26"/>
      <c r="C18" s="24"/>
      <c r="D18" s="24"/>
      <c r="E18" s="24"/>
      <c r="F18" s="24"/>
      <c r="G18" s="24"/>
      <c r="H18" s="24"/>
      <c r="I18" s="24"/>
      <c r="J18" s="25"/>
    </row>
    <row r="19" spans="1:10" ht="14.5" thickBot="1">
      <c r="B19" s="27"/>
      <c r="C19" s="28"/>
      <c r="D19" s="28"/>
      <c r="E19" s="28"/>
      <c r="F19" s="28"/>
      <c r="G19" s="28"/>
      <c r="H19" s="28"/>
      <c r="I19" s="28"/>
      <c r="J19" s="29"/>
    </row>
  </sheetData>
  <mergeCells count="12">
    <mergeCell ref="C16:D16"/>
    <mergeCell ref="B2:J2"/>
    <mergeCell ref="B3:J3"/>
    <mergeCell ref="B6:J7"/>
    <mergeCell ref="E8:H8"/>
    <mergeCell ref="B9:J9"/>
    <mergeCell ref="B10:I10"/>
    <mergeCell ref="C11:D11"/>
    <mergeCell ref="C12:D12"/>
    <mergeCell ref="C13:D13"/>
    <mergeCell ref="C14:D14"/>
    <mergeCell ref="C15:D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
  <sheetViews>
    <sheetView workbookViewId="0">
      <selection activeCell="C15" sqref="C15"/>
    </sheetView>
  </sheetViews>
  <sheetFormatPr defaultColWidth="9.36328125" defaultRowHeight="12.5"/>
  <cols>
    <col min="1" max="1" width="21.453125" style="32" customWidth="1"/>
    <col min="2" max="2" width="22.54296875" style="32" customWidth="1"/>
    <col min="3" max="3" width="14.36328125" style="32" customWidth="1"/>
    <col min="4" max="4" width="11.54296875" style="32" customWidth="1"/>
    <col min="5" max="5" width="10.54296875" style="32" customWidth="1"/>
    <col min="6" max="6" width="12.6328125" style="32" customWidth="1"/>
    <col min="7" max="7" width="14" style="32" customWidth="1"/>
    <col min="8" max="16384" width="9.36328125" style="32"/>
  </cols>
  <sheetData>
    <row r="1" spans="1:7" ht="18">
      <c r="A1" s="30" t="s">
        <v>12</v>
      </c>
      <c r="B1" s="31"/>
    </row>
    <row r="2" spans="1:7" ht="13" thickBot="1"/>
    <row r="3" spans="1:7" ht="13">
      <c r="A3" s="33" t="s">
        <v>13</v>
      </c>
      <c r="B3" s="33" t="s">
        <v>14</v>
      </c>
      <c r="C3" s="257" t="s">
        <v>15</v>
      </c>
      <c r="D3" s="258"/>
      <c r="E3" s="258"/>
      <c r="F3" s="258"/>
      <c r="G3" s="259"/>
    </row>
    <row r="4" spans="1:7">
      <c r="A4" s="34">
        <v>1</v>
      </c>
      <c r="B4" s="35" t="s">
        <v>16</v>
      </c>
      <c r="C4" s="260" t="s">
        <v>16</v>
      </c>
      <c r="D4" s="260"/>
      <c r="E4" s="260"/>
      <c r="F4" s="260"/>
      <c r="G4" s="261"/>
    </row>
    <row r="5" spans="1:7">
      <c r="A5" s="34">
        <v>2</v>
      </c>
      <c r="B5" s="35" t="s">
        <v>17</v>
      </c>
      <c r="C5" s="260" t="s">
        <v>18</v>
      </c>
      <c r="D5" s="260"/>
      <c r="E5" s="260"/>
      <c r="F5" s="260"/>
      <c r="G5" s="261"/>
    </row>
    <row r="6" spans="1:7">
      <c r="A6" s="34">
        <v>3</v>
      </c>
      <c r="B6" s="35" t="s">
        <v>19</v>
      </c>
      <c r="C6" s="260" t="s">
        <v>20</v>
      </c>
      <c r="D6" s="260"/>
      <c r="E6" s="260"/>
      <c r="F6" s="260"/>
      <c r="G6" s="261"/>
    </row>
    <row r="7" spans="1:7">
      <c r="A7" s="34">
        <v>4</v>
      </c>
      <c r="B7" s="35" t="s">
        <v>21</v>
      </c>
      <c r="C7" s="260" t="s">
        <v>22</v>
      </c>
      <c r="D7" s="260"/>
      <c r="E7" s="260"/>
      <c r="F7" s="260"/>
      <c r="G7" s="261"/>
    </row>
    <row r="8" spans="1:7" ht="13.5" thickBot="1">
      <c r="A8" s="36"/>
      <c r="B8" s="37"/>
      <c r="C8" s="37"/>
      <c r="D8" s="37"/>
      <c r="E8" s="37"/>
    </row>
    <row r="9" spans="1:7" ht="13">
      <c r="A9" s="33" t="s">
        <v>23</v>
      </c>
      <c r="B9" s="33" t="s">
        <v>24</v>
      </c>
      <c r="C9" s="262" t="s">
        <v>25</v>
      </c>
      <c r="D9" s="263"/>
      <c r="E9" s="264"/>
      <c r="F9" s="33" t="s">
        <v>26</v>
      </c>
      <c r="G9" s="33" t="s">
        <v>27</v>
      </c>
    </row>
    <row r="10" spans="1:7">
      <c r="A10" s="38"/>
      <c r="B10" s="39"/>
      <c r="C10" s="254"/>
      <c r="D10" s="255"/>
      <c r="E10" s="256"/>
      <c r="F10" s="40"/>
      <c r="G10" s="41"/>
    </row>
  </sheetData>
  <mergeCells count="7">
    <mergeCell ref="C10:E10"/>
    <mergeCell ref="C3:G3"/>
    <mergeCell ref="C4:G4"/>
    <mergeCell ref="C5:G5"/>
    <mergeCell ref="C6:G6"/>
    <mergeCell ref="C7:G7"/>
    <mergeCell ref="C9:E9"/>
  </mergeCells>
  <hyperlinks>
    <hyperlink ref="B4" location="Cover!A1" display="Cover" xr:uid="{00000000-0004-0000-0100-000000000000}"/>
    <hyperlink ref="B5" location="Records!A1" display="Records" xr:uid="{00000000-0004-0000-0100-000001000000}"/>
    <hyperlink ref="B6" location="Funtion!A1" display="Function" xr:uid="{00000000-0004-0000-0100-000002000000}"/>
    <hyperlink ref="B7" location="'Screen Element'!A1" display="Screen Element" xr:uid="{00000000-0004-0000-0100-000003000000}"/>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M694"/>
  <sheetViews>
    <sheetView topLeftCell="B5" zoomScale="70" zoomScaleNormal="70" workbookViewId="0">
      <selection activeCell="B291" sqref="B291"/>
    </sheetView>
  </sheetViews>
  <sheetFormatPr defaultColWidth="9.08984375" defaultRowHeight="14" outlineLevelRow="3"/>
  <cols>
    <col min="1" max="1" width="9.81640625" style="121" customWidth="1"/>
    <col min="2" max="2" width="38.6328125" style="122" customWidth="1"/>
    <col min="3" max="3" width="38.6328125" style="121" customWidth="1"/>
    <col min="4" max="4" width="46.1796875" style="122" customWidth="1"/>
    <col min="5" max="5" width="38" style="122" customWidth="1"/>
    <col min="6" max="6" width="53.36328125" style="122" customWidth="1"/>
    <col min="7" max="7" width="17.54296875" style="121" hidden="1" customWidth="1"/>
    <col min="8" max="8" width="11.54296875" style="121" customWidth="1"/>
    <col min="9" max="9" width="15" style="121" hidden="1" customWidth="1"/>
    <col min="10" max="10" width="11" style="121" customWidth="1"/>
    <col min="11" max="11" width="19.453125" style="121" customWidth="1"/>
    <col min="12" max="12" width="50.08984375" style="121" customWidth="1"/>
    <col min="13" max="16384" width="9.08984375" style="121"/>
  </cols>
  <sheetData>
    <row r="1" spans="1:12" s="96" customFormat="1" ht="20.149999999999999" customHeight="1">
      <c r="A1" s="92" t="s">
        <v>60</v>
      </c>
      <c r="B1" s="93" t="s">
        <v>61</v>
      </c>
      <c r="C1" s="92"/>
      <c r="D1" s="94"/>
      <c r="E1" s="94"/>
      <c r="F1" s="95"/>
    </row>
    <row r="2" spans="1:12" s="96" customFormat="1" ht="20.149999999999999" customHeight="1">
      <c r="A2" s="92" t="s">
        <v>62</v>
      </c>
      <c r="B2" s="93" t="s">
        <v>61</v>
      </c>
      <c r="C2" s="92"/>
      <c r="D2" s="94"/>
      <c r="E2" s="94"/>
      <c r="F2" s="95"/>
    </row>
    <row r="3" spans="1:12" s="100" customFormat="1" ht="14.5" thickBot="1">
      <c r="A3" s="97"/>
      <c r="B3" s="98"/>
      <c r="C3" s="99"/>
      <c r="D3" s="94"/>
      <c r="E3" s="94"/>
      <c r="F3" s="95"/>
      <c r="G3" s="96"/>
    </row>
    <row r="4" spans="1:12" s="100" customFormat="1">
      <c r="A4" s="101"/>
      <c r="B4" s="102" t="s">
        <v>63</v>
      </c>
      <c r="C4" s="102" t="s">
        <v>64</v>
      </c>
      <c r="D4" s="102" t="s">
        <v>65</v>
      </c>
      <c r="E4" s="102" t="s">
        <v>54</v>
      </c>
      <c r="F4" s="103"/>
    </row>
    <row r="5" spans="1:12" s="100" customFormat="1">
      <c r="A5" s="104"/>
      <c r="B5" s="105">
        <f>COUNTIFS(H15:H1145,"High")</f>
        <v>153</v>
      </c>
      <c r="C5" s="105">
        <f>COUNTIFS(H15:H1145,"Medium")</f>
        <v>100</v>
      </c>
      <c r="D5" s="105">
        <f>COUNTIFS(H15:H1145,"Low")</f>
        <v>88</v>
      </c>
      <c r="E5" s="105">
        <f t="shared" ref="E5:E10" si="0">SUM(B5:D5)</f>
        <v>341</v>
      </c>
      <c r="F5" s="103"/>
    </row>
    <row r="6" spans="1:12" s="100" customFormat="1">
      <c r="A6" s="106" t="s">
        <v>49</v>
      </c>
      <c r="B6" s="107">
        <f>COUNTIFS(J15:J606, "Passed",H15:H606,"High")</f>
        <v>152</v>
      </c>
      <c r="C6" s="107">
        <f>COUNTIFS(J15:J606, "Passed",H15:H606,"Medium")</f>
        <v>100</v>
      </c>
      <c r="D6" s="107">
        <f>COUNTIFS(J15:J606, "Passed",H15:H606,"Low")</f>
        <v>88</v>
      </c>
      <c r="E6" s="107">
        <f t="shared" si="0"/>
        <v>340</v>
      </c>
      <c r="F6" s="103"/>
    </row>
    <row r="7" spans="1:12" s="100" customFormat="1">
      <c r="A7" s="106" t="s">
        <v>50</v>
      </c>
      <c r="B7" s="107">
        <f>COUNTIFS(J15:J606, "Failed",H15:H606,"High")</f>
        <v>1</v>
      </c>
      <c r="C7" s="107">
        <f>COUNTIFS(J15:J606, "Failed",H15:H606,"Medium")</f>
        <v>0</v>
      </c>
      <c r="D7" s="107">
        <f>COUNTIFS(J15:J606, "Failed",H15:H606,"Low")</f>
        <v>0</v>
      </c>
      <c r="E7" s="107">
        <f t="shared" si="0"/>
        <v>1</v>
      </c>
      <c r="F7" s="103"/>
    </row>
    <row r="8" spans="1:12" s="100" customFormat="1">
      <c r="A8" s="106" t="s">
        <v>53</v>
      </c>
      <c r="B8" s="107">
        <f>COUNTIFS(J15:J606, "Untested",H15:H606,"High")</f>
        <v>0</v>
      </c>
      <c r="C8" s="107">
        <f>COUNTIFS(J15:J606, "Untested",H15:H606,"Medium")</f>
        <v>0</v>
      </c>
      <c r="D8" s="107">
        <f>COUNTIFS(J15:J606, "Untested",H15:H606,"Low")</f>
        <v>0</v>
      </c>
      <c r="E8" s="107">
        <f t="shared" si="0"/>
        <v>0</v>
      </c>
      <c r="F8" s="103"/>
    </row>
    <row r="9" spans="1:12" s="100" customFormat="1">
      <c r="A9" s="106" t="s">
        <v>51</v>
      </c>
      <c r="B9" s="107">
        <f>COUNTIFS(J15:J609, "Accepted",H15:H609,"High")</f>
        <v>0</v>
      </c>
      <c r="C9" s="107">
        <f>COUNTIFS(J15:J606, "Accepted",H15:H606,"Medium")</f>
        <v>0</v>
      </c>
      <c r="D9" s="107">
        <f>COUNTIFS(J15:J606, "Accepted",H15:H606,"Low")</f>
        <v>0</v>
      </c>
      <c r="E9" s="107">
        <f t="shared" si="0"/>
        <v>0</v>
      </c>
      <c r="F9" s="103"/>
    </row>
    <row r="10" spans="1:12" s="100" customFormat="1" ht="14.5" thickBot="1">
      <c r="A10" s="108" t="s">
        <v>52</v>
      </c>
      <c r="B10" s="107">
        <f>COUNTIFS(J15:J610, "N/A",H15:H610,"High")</f>
        <v>0</v>
      </c>
      <c r="C10" s="107">
        <f>COUNTIFS(J15:J606, "N/A",H15:H606,"Medium")</f>
        <v>0</v>
      </c>
      <c r="D10" s="107">
        <f>COUNTIFS(J15:J606, "N/A",H15:H606,"Low")</f>
        <v>0</v>
      </c>
      <c r="E10" s="107">
        <f t="shared" si="0"/>
        <v>0</v>
      </c>
      <c r="F10" s="103"/>
    </row>
    <row r="11" spans="1:12" s="100" customFormat="1">
      <c r="A11" s="109"/>
      <c r="B11" s="110"/>
      <c r="C11" s="111"/>
      <c r="D11" s="94"/>
      <c r="E11" s="94"/>
      <c r="F11" s="95"/>
      <c r="G11" s="96"/>
    </row>
    <row r="12" spans="1:12" s="118" customFormat="1" ht="28">
      <c r="A12" s="112" t="s">
        <v>66</v>
      </c>
      <c r="B12" s="112" t="s">
        <v>67</v>
      </c>
      <c r="C12" s="112" t="s">
        <v>68</v>
      </c>
      <c r="D12" s="112" t="s">
        <v>69</v>
      </c>
      <c r="E12" s="112" t="s">
        <v>70</v>
      </c>
      <c r="F12" s="112" t="s">
        <v>71</v>
      </c>
      <c r="G12" s="112" t="s">
        <v>42</v>
      </c>
      <c r="H12" s="112" t="s">
        <v>72</v>
      </c>
      <c r="I12" s="112" t="s">
        <v>73</v>
      </c>
      <c r="J12" s="112" t="s">
        <v>48</v>
      </c>
      <c r="K12" s="112" t="s">
        <v>74</v>
      </c>
      <c r="L12" s="112" t="s">
        <v>75</v>
      </c>
    </row>
    <row r="13" spans="1:12" s="119" customFormat="1">
      <c r="A13" s="113"/>
      <c r="B13" s="113" t="s">
        <v>76</v>
      </c>
      <c r="C13" s="113"/>
      <c r="D13" s="113"/>
      <c r="E13" s="113"/>
      <c r="F13" s="113"/>
      <c r="G13" s="113"/>
      <c r="H13" s="113"/>
      <c r="I13" s="113"/>
      <c r="J13" s="113"/>
      <c r="K13" s="113"/>
      <c r="L13" s="113"/>
    </row>
    <row r="14" spans="1:12" s="119" customFormat="1" ht="15" customHeight="1" collapsed="1">
      <c r="A14" s="114"/>
      <c r="B14" s="127" t="s">
        <v>77</v>
      </c>
      <c r="C14" s="127" t="s">
        <v>1004</v>
      </c>
      <c r="D14" s="114"/>
      <c r="E14" s="114"/>
      <c r="F14" s="114"/>
      <c r="G14" s="114"/>
      <c r="H14" s="114"/>
      <c r="I14" s="114"/>
      <c r="J14" s="114"/>
      <c r="K14" s="114"/>
      <c r="L14" s="114"/>
    </row>
    <row r="15" spans="1:12" s="120" customFormat="1" ht="168" hidden="1" outlineLevel="1">
      <c r="A15" s="206" t="str">
        <f>IF(D15&lt;&gt;"","[LC_"&amp;TEXT(ROW()-14-COUNTBLANK(D$15:$D15),"###")&amp;"]","")</f>
        <v>[LC_1]</v>
      </c>
      <c r="B15" s="135" t="s">
        <v>79</v>
      </c>
      <c r="C15" s="135"/>
      <c r="D15" s="135" t="s">
        <v>78</v>
      </c>
      <c r="E15" s="136"/>
      <c r="F15" s="135" t="s">
        <v>1034</v>
      </c>
      <c r="G15" s="137"/>
      <c r="H15" s="137" t="s">
        <v>63</v>
      </c>
      <c r="I15" s="117"/>
      <c r="J15" s="115" t="s">
        <v>49</v>
      </c>
      <c r="K15" s="116"/>
      <c r="L15" s="116"/>
    </row>
    <row r="16" spans="1:12" s="120" customFormat="1" ht="42" hidden="1" outlineLevel="1">
      <c r="A16" s="206" t="str">
        <f>IF(D16&lt;&gt;"","[LC_"&amp;TEXT(ROW()-14-COUNTBLANK(D$15:$D16),"###")&amp;"]","")</f>
        <v>[LC_2]</v>
      </c>
      <c r="B16" s="135" t="s">
        <v>80</v>
      </c>
      <c r="C16" s="135"/>
      <c r="D16" s="135" t="s">
        <v>81</v>
      </c>
      <c r="E16" s="136"/>
      <c r="F16" s="135" t="s">
        <v>82</v>
      </c>
      <c r="G16" s="136"/>
      <c r="H16" s="137" t="s">
        <v>65</v>
      </c>
      <c r="I16" s="117"/>
      <c r="J16" s="115" t="s">
        <v>49</v>
      </c>
      <c r="K16" s="116"/>
      <c r="L16" s="116"/>
    </row>
    <row r="17" spans="1:12" s="120" customFormat="1" ht="42" hidden="1" outlineLevel="1">
      <c r="A17" s="206" t="str">
        <f>IF(D17&lt;&gt;"","[LC_"&amp;TEXT(ROW()-14-COUNTBLANK(D$15:$D17),"###")&amp;"]","")</f>
        <v>[LC_3]</v>
      </c>
      <c r="B17" s="135" t="s">
        <v>83</v>
      </c>
      <c r="C17" s="135"/>
      <c r="D17" s="135" t="s">
        <v>84</v>
      </c>
      <c r="E17" s="136"/>
      <c r="F17" s="135" t="s">
        <v>85</v>
      </c>
      <c r="G17" s="136"/>
      <c r="H17" s="137" t="s">
        <v>65</v>
      </c>
      <c r="I17" s="117"/>
      <c r="J17" s="115" t="s">
        <v>49</v>
      </c>
      <c r="K17" s="116"/>
      <c r="L17" s="116"/>
    </row>
    <row r="18" spans="1:12" s="120" customFormat="1" ht="56" hidden="1" outlineLevel="1">
      <c r="A18" s="206" t="str">
        <f>IF(D18&lt;&gt;"","[LC_"&amp;TEXT(ROW()-14-COUNTBLANK(D$15:$D18),"###")&amp;"]","")</f>
        <v>[LC_4]</v>
      </c>
      <c r="B18" s="135" t="s">
        <v>86</v>
      </c>
      <c r="C18" s="135"/>
      <c r="D18" s="135" t="s">
        <v>87</v>
      </c>
      <c r="E18" s="136"/>
      <c r="F18" s="135" t="s">
        <v>588</v>
      </c>
      <c r="G18" s="136"/>
      <c r="H18" s="137" t="s">
        <v>65</v>
      </c>
      <c r="I18" s="117"/>
      <c r="J18" s="115" t="s">
        <v>49</v>
      </c>
      <c r="K18" s="116"/>
      <c r="L18" s="116"/>
    </row>
    <row r="19" spans="1:12" s="120" customFormat="1" ht="56" hidden="1" outlineLevel="1">
      <c r="A19" s="206" t="str">
        <f>IF(D19&lt;&gt;"","[LC_"&amp;TEXT(ROW()-14-COUNTBLANK(D$15:$D19),"###")&amp;"]","")</f>
        <v>[LC_5]</v>
      </c>
      <c r="B19" s="135" t="s">
        <v>88</v>
      </c>
      <c r="C19" s="135"/>
      <c r="D19" s="135" t="s">
        <v>89</v>
      </c>
      <c r="E19" s="136"/>
      <c r="F19" s="135" t="s">
        <v>95</v>
      </c>
      <c r="G19" s="136"/>
      <c r="H19" s="137" t="s">
        <v>64</v>
      </c>
      <c r="I19" s="117"/>
      <c r="J19" s="115" t="s">
        <v>49</v>
      </c>
      <c r="K19" s="116"/>
      <c r="L19" s="116"/>
    </row>
    <row r="20" spans="1:12" s="120" customFormat="1" ht="70" hidden="1" outlineLevel="1">
      <c r="A20" s="206" t="str">
        <f>IF(D20&lt;&gt;"","[LC_"&amp;TEXT(ROW()-14-COUNTBLANK(D$15:$D20),"###")&amp;"]","")</f>
        <v>[LC_6]</v>
      </c>
      <c r="B20" s="116" t="s">
        <v>569</v>
      </c>
      <c r="C20" s="116" t="s">
        <v>570</v>
      </c>
      <c r="D20" s="123" t="s">
        <v>575</v>
      </c>
      <c r="E20" s="116"/>
      <c r="F20" s="123" t="s">
        <v>96</v>
      </c>
      <c r="G20" s="117" t="s">
        <v>65</v>
      </c>
      <c r="H20" s="137" t="s">
        <v>64</v>
      </c>
      <c r="I20" s="117"/>
      <c r="J20" s="115" t="s">
        <v>49</v>
      </c>
      <c r="K20" s="116"/>
      <c r="L20" s="116"/>
    </row>
    <row r="21" spans="1:12" s="120" customFormat="1" ht="70" hidden="1" outlineLevel="1">
      <c r="A21" s="206" t="str">
        <f>IF(D21&lt;&gt;"","[LC_"&amp;TEXT(ROW()-14-COUNTBLANK(D$15:$D21),"###")&amp;"]","")</f>
        <v>[LC_7]</v>
      </c>
      <c r="B21" s="116" t="s">
        <v>572</v>
      </c>
      <c r="C21" s="116" t="s">
        <v>571</v>
      </c>
      <c r="D21" s="123" t="s">
        <v>576</v>
      </c>
      <c r="E21" s="116"/>
      <c r="F21" s="123" t="s">
        <v>96</v>
      </c>
      <c r="G21" s="117" t="s">
        <v>65</v>
      </c>
      <c r="H21" s="137" t="s">
        <v>64</v>
      </c>
      <c r="I21" s="117"/>
      <c r="J21" s="115" t="s">
        <v>49</v>
      </c>
      <c r="K21" s="116"/>
      <c r="L21" s="116"/>
    </row>
    <row r="22" spans="1:12" s="120" customFormat="1" ht="70" hidden="1" outlineLevel="1">
      <c r="A22" s="206" t="str">
        <f>IF(D22&lt;&gt;"","[LC_"&amp;TEXT(ROW()-14-COUNTBLANK(D$15:$D22),"###")&amp;"]","")</f>
        <v>[LC_8]</v>
      </c>
      <c r="B22" s="116" t="s">
        <v>573</v>
      </c>
      <c r="C22" s="116" t="s">
        <v>574</v>
      </c>
      <c r="D22" s="123" t="s">
        <v>577</v>
      </c>
      <c r="E22" s="116"/>
      <c r="F22" s="124" t="s">
        <v>99</v>
      </c>
      <c r="G22" s="117" t="s">
        <v>65</v>
      </c>
      <c r="H22" s="137" t="s">
        <v>64</v>
      </c>
      <c r="I22" s="117"/>
      <c r="J22" s="115" t="s">
        <v>49</v>
      </c>
      <c r="K22" s="116"/>
      <c r="L22" s="116"/>
    </row>
    <row r="23" spans="1:12" s="120" customFormat="1" ht="56" hidden="1" outlineLevel="1">
      <c r="A23" s="206" t="str">
        <f>IF(D23&lt;&gt;"","[LC_"&amp;TEXT(ROW()-14-COUNTBLANK(D$15:$D23),"###")&amp;"]","")</f>
        <v>[LC_9]</v>
      </c>
      <c r="B23" s="135" t="s">
        <v>599</v>
      </c>
      <c r="C23" s="135"/>
      <c r="D23" s="135" t="s">
        <v>589</v>
      </c>
      <c r="E23" s="136"/>
      <c r="F23" s="135" t="s">
        <v>600</v>
      </c>
      <c r="G23" s="136"/>
      <c r="H23" s="137" t="s">
        <v>64</v>
      </c>
      <c r="I23" s="117"/>
      <c r="J23" s="115" t="s">
        <v>49</v>
      </c>
      <c r="K23" s="116"/>
      <c r="L23" s="116"/>
    </row>
    <row r="24" spans="1:12" s="120" customFormat="1" ht="70" hidden="1" outlineLevel="1">
      <c r="A24" s="206" t="str">
        <f>IF(D24&lt;&gt;"","[LC_"&amp;TEXT(ROW()-14-COUNTBLANK(D$15:$D24),"###")&amp;"]","")</f>
        <v>[LC_10]</v>
      </c>
      <c r="B24" s="116" t="s">
        <v>590</v>
      </c>
      <c r="C24" s="116" t="s">
        <v>591</v>
      </c>
      <c r="D24" s="123" t="s">
        <v>592</v>
      </c>
      <c r="E24" s="116"/>
      <c r="F24" s="123" t="s">
        <v>96</v>
      </c>
      <c r="G24" s="136"/>
      <c r="H24" s="137" t="s">
        <v>64</v>
      </c>
      <c r="I24" s="117"/>
      <c r="J24" s="115" t="s">
        <v>49</v>
      </c>
      <c r="K24" s="116"/>
      <c r="L24" s="116"/>
    </row>
    <row r="25" spans="1:12" s="120" customFormat="1" ht="70" hidden="1" outlineLevel="1">
      <c r="A25" s="206" t="str">
        <f>IF(D25&lt;&gt;"","[LC_"&amp;TEXT(ROW()-14-COUNTBLANK(D$15:$D25),"###")&amp;"]","")</f>
        <v>[LC_11]</v>
      </c>
      <c r="B25" s="116" t="s">
        <v>593</v>
      </c>
      <c r="C25" s="116" t="s">
        <v>594</v>
      </c>
      <c r="D25" s="123" t="s">
        <v>595</v>
      </c>
      <c r="E25" s="116"/>
      <c r="F25" s="123" t="s">
        <v>96</v>
      </c>
      <c r="G25" s="136"/>
      <c r="H25" s="137" t="s">
        <v>64</v>
      </c>
      <c r="I25" s="117"/>
      <c r="J25" s="115" t="s">
        <v>49</v>
      </c>
      <c r="K25" s="116"/>
      <c r="L25" s="116"/>
    </row>
    <row r="26" spans="1:12" s="120" customFormat="1" ht="70" hidden="1" outlineLevel="1">
      <c r="A26" s="206" t="str">
        <f>IF(D26&lt;&gt;"","[LC_"&amp;TEXT(ROW()-14-COUNTBLANK(D$15:$D26),"###")&amp;"]","")</f>
        <v>[LC_12]</v>
      </c>
      <c r="B26" s="116" t="s">
        <v>596</v>
      </c>
      <c r="C26" s="116" t="s">
        <v>597</v>
      </c>
      <c r="D26" s="123" t="s">
        <v>598</v>
      </c>
      <c r="E26" s="116"/>
      <c r="F26" s="124" t="s">
        <v>99</v>
      </c>
      <c r="G26" s="136"/>
      <c r="H26" s="137" t="s">
        <v>64</v>
      </c>
      <c r="I26" s="117"/>
      <c r="J26" s="115" t="s">
        <v>49</v>
      </c>
      <c r="K26" s="116"/>
      <c r="L26" s="116"/>
    </row>
    <row r="27" spans="1:12" s="120" customFormat="1" ht="56" hidden="1" outlineLevel="1">
      <c r="A27" s="206" t="str">
        <f>IF(D27&lt;&gt;"","[LC_"&amp;TEXT(ROW()-14-COUNTBLANK(D$15:$D27),"###")&amp;"]","")</f>
        <v>[LC_13]</v>
      </c>
      <c r="B27" s="135" t="s">
        <v>601</v>
      </c>
      <c r="C27" s="135"/>
      <c r="D27" s="135" t="s">
        <v>602</v>
      </c>
      <c r="E27" s="136"/>
      <c r="F27" s="135" t="s">
        <v>612</v>
      </c>
      <c r="G27" s="136"/>
      <c r="H27" s="137" t="s">
        <v>64</v>
      </c>
      <c r="I27" s="117"/>
      <c r="J27" s="115" t="s">
        <v>49</v>
      </c>
      <c r="K27" s="116"/>
      <c r="L27" s="116"/>
    </row>
    <row r="28" spans="1:12" s="120" customFormat="1" ht="84" hidden="1" outlineLevel="1">
      <c r="A28" s="206" t="str">
        <f>IF(D28&lt;&gt;"","[LC_"&amp;TEXT(ROW()-14-COUNTBLANK(D$15:$D28),"###")&amp;"]","")</f>
        <v>[LC_14]</v>
      </c>
      <c r="B28" s="116" t="s">
        <v>603</v>
      </c>
      <c r="C28" s="116" t="s">
        <v>604</v>
      </c>
      <c r="D28" s="123" t="s">
        <v>605</v>
      </c>
      <c r="E28" s="116"/>
      <c r="F28" s="123" t="s">
        <v>96</v>
      </c>
      <c r="G28" s="136"/>
      <c r="H28" s="137" t="s">
        <v>64</v>
      </c>
      <c r="I28" s="117"/>
      <c r="J28" s="115" t="s">
        <v>49</v>
      </c>
      <c r="K28" s="116"/>
      <c r="L28" s="116"/>
    </row>
    <row r="29" spans="1:12" s="120" customFormat="1" ht="84" hidden="1" outlineLevel="1">
      <c r="A29" s="206" t="str">
        <f>IF(D29&lt;&gt;"","[LC_"&amp;TEXT(ROW()-14-COUNTBLANK(D$15:$D29),"###")&amp;"]","")</f>
        <v>[LC_15]</v>
      </c>
      <c r="B29" s="116" t="s">
        <v>606</v>
      </c>
      <c r="C29" s="116" t="s">
        <v>607</v>
      </c>
      <c r="D29" s="123" t="s">
        <v>608</v>
      </c>
      <c r="E29" s="116"/>
      <c r="F29" s="123" t="s">
        <v>96</v>
      </c>
      <c r="G29" s="136"/>
      <c r="H29" s="137" t="s">
        <v>64</v>
      </c>
      <c r="I29" s="117"/>
      <c r="J29" s="115" t="s">
        <v>49</v>
      </c>
      <c r="K29" s="116"/>
      <c r="L29" s="116"/>
    </row>
    <row r="30" spans="1:12" s="120" customFormat="1" ht="84" hidden="1" outlineLevel="1">
      <c r="A30" s="206" t="str">
        <f>IF(D30&lt;&gt;"","[LC_"&amp;TEXT(ROW()-14-COUNTBLANK(D$15:$D30),"###")&amp;"]","")</f>
        <v>[LC_16]</v>
      </c>
      <c r="B30" s="116" t="s">
        <v>609</v>
      </c>
      <c r="C30" s="116" t="s">
        <v>610</v>
      </c>
      <c r="D30" s="123" t="s">
        <v>611</v>
      </c>
      <c r="E30" s="116"/>
      <c r="F30" s="124" t="s">
        <v>99</v>
      </c>
      <c r="G30" s="136"/>
      <c r="H30" s="137" t="s">
        <v>64</v>
      </c>
      <c r="I30" s="117"/>
      <c r="J30" s="115" t="s">
        <v>49</v>
      </c>
      <c r="K30" s="116"/>
      <c r="L30" s="116"/>
    </row>
    <row r="31" spans="1:12" s="120" customFormat="1" ht="56" hidden="1" outlineLevel="1">
      <c r="A31" s="206" t="str">
        <f>IF(D31&lt;&gt;"","[LC_"&amp;TEXT(ROW()-14-COUNTBLANK(D$15:$D31),"###")&amp;"]","")</f>
        <v>[LC_17]</v>
      </c>
      <c r="B31" s="135" t="s">
        <v>1035</v>
      </c>
      <c r="C31" s="135"/>
      <c r="D31" s="135" t="s">
        <v>89</v>
      </c>
      <c r="E31" s="136"/>
      <c r="F31" s="135" t="s">
        <v>1036</v>
      </c>
      <c r="G31" s="136"/>
      <c r="H31" s="137" t="s">
        <v>64</v>
      </c>
      <c r="I31" s="117"/>
      <c r="J31" s="115" t="s">
        <v>49</v>
      </c>
      <c r="K31" s="116"/>
      <c r="L31" s="116"/>
    </row>
    <row r="32" spans="1:12" s="120" customFormat="1" ht="70" hidden="1" outlineLevel="1">
      <c r="A32" s="206" t="str">
        <f>IF(D32&lt;&gt;"","[LC_"&amp;TEXT(ROW()-14-COUNTBLANK(D$15:$D32),"###")&amp;"]","")</f>
        <v>[LC_18]</v>
      </c>
      <c r="B32" s="116" t="s">
        <v>1037</v>
      </c>
      <c r="C32" s="116" t="s">
        <v>1038</v>
      </c>
      <c r="D32" s="123" t="s">
        <v>1039</v>
      </c>
      <c r="E32" s="116"/>
      <c r="F32" s="123" t="s">
        <v>96</v>
      </c>
      <c r="G32" s="117" t="s">
        <v>65</v>
      </c>
      <c r="H32" s="137" t="s">
        <v>64</v>
      </c>
      <c r="I32" s="117"/>
      <c r="J32" s="115" t="s">
        <v>49</v>
      </c>
      <c r="K32" s="116"/>
      <c r="L32" s="116"/>
    </row>
    <row r="33" spans="1:12" s="120" customFormat="1" ht="70" hidden="1" outlineLevel="1">
      <c r="A33" s="206" t="str">
        <f>IF(D33&lt;&gt;"","[LC_"&amp;TEXT(ROW()-14-COUNTBLANK(D$15:$D33),"###")&amp;"]","")</f>
        <v>[LC_19]</v>
      </c>
      <c r="B33" s="116" t="s">
        <v>1040</v>
      </c>
      <c r="C33" s="116" t="s">
        <v>1041</v>
      </c>
      <c r="D33" s="123" t="s">
        <v>1042</v>
      </c>
      <c r="E33" s="116"/>
      <c r="F33" s="123" t="s">
        <v>96</v>
      </c>
      <c r="G33" s="117" t="s">
        <v>65</v>
      </c>
      <c r="H33" s="137" t="s">
        <v>64</v>
      </c>
      <c r="I33" s="117"/>
      <c r="J33" s="115" t="s">
        <v>49</v>
      </c>
      <c r="K33" s="116"/>
      <c r="L33" s="116"/>
    </row>
    <row r="34" spans="1:12" s="120" customFormat="1" ht="70" hidden="1" outlineLevel="1">
      <c r="A34" s="206" t="str">
        <f>IF(D34&lt;&gt;"","[LC_"&amp;TEXT(ROW()-14-COUNTBLANK(D$15:$D34),"###")&amp;"]","")</f>
        <v>[LC_20]</v>
      </c>
      <c r="B34" s="116" t="s">
        <v>1043</v>
      </c>
      <c r="C34" s="116" t="s">
        <v>1044</v>
      </c>
      <c r="D34" s="123" t="s">
        <v>1045</v>
      </c>
      <c r="E34" s="116"/>
      <c r="F34" s="124" t="s">
        <v>99</v>
      </c>
      <c r="G34" s="117" t="s">
        <v>65</v>
      </c>
      <c r="H34" s="137" t="s">
        <v>64</v>
      </c>
      <c r="I34" s="117"/>
      <c r="J34" s="115" t="s">
        <v>49</v>
      </c>
      <c r="K34" s="116"/>
      <c r="L34" s="116"/>
    </row>
    <row r="35" spans="1:12" s="120" customFormat="1" ht="42" hidden="1" outlineLevel="1">
      <c r="A35" s="206" t="str">
        <f>IF(D35&lt;&gt;"","[LC_"&amp;TEXT(ROW()-14-COUNTBLANK(D$15:$D35),"###")&amp;"]","")</f>
        <v>[LC_21]</v>
      </c>
      <c r="B35" s="135" t="s">
        <v>90</v>
      </c>
      <c r="C35" s="135"/>
      <c r="D35" s="135" t="s">
        <v>91</v>
      </c>
      <c r="E35" s="136"/>
      <c r="F35" s="135" t="s">
        <v>92</v>
      </c>
      <c r="G35" s="136"/>
      <c r="H35" s="137" t="s">
        <v>65</v>
      </c>
      <c r="I35" s="117"/>
      <c r="J35" s="115" t="s">
        <v>49</v>
      </c>
      <c r="K35" s="116"/>
      <c r="L35" s="116"/>
    </row>
    <row r="36" spans="1:12" s="120" customFormat="1" ht="70" hidden="1" outlineLevel="1">
      <c r="A36" s="206" t="str">
        <f>IF(D36&lt;&gt;"","[LC_"&amp;TEXT(ROW()-14-COUNTBLANK(D$15:$D36),"###")&amp;"]","")</f>
        <v>[LC_22]</v>
      </c>
      <c r="B36" s="135" t="s">
        <v>93</v>
      </c>
      <c r="C36" s="135"/>
      <c r="D36" s="135" t="s">
        <v>94</v>
      </c>
      <c r="E36" s="135"/>
      <c r="F36" s="135" t="s">
        <v>613</v>
      </c>
      <c r="G36" s="136"/>
      <c r="H36" s="137" t="s">
        <v>64</v>
      </c>
      <c r="I36" s="117"/>
      <c r="J36" s="115" t="s">
        <v>49</v>
      </c>
      <c r="K36" s="116"/>
      <c r="L36" s="116"/>
    </row>
    <row r="37" spans="1:12" s="120" customFormat="1" ht="15" hidden="1" customHeight="1" outlineLevel="1">
      <c r="A37" s="128"/>
      <c r="B37" s="128" t="s">
        <v>101</v>
      </c>
      <c r="C37" s="128" t="s">
        <v>1005</v>
      </c>
      <c r="D37" s="129"/>
      <c r="E37" s="129"/>
      <c r="F37" s="129"/>
      <c r="G37" s="129"/>
      <c r="H37" s="129"/>
      <c r="I37" s="129"/>
      <c r="J37" s="129"/>
      <c r="K37" s="129"/>
      <c r="L37" s="130"/>
    </row>
    <row r="38" spans="1:12" s="120" customFormat="1" ht="214.25" hidden="1" customHeight="1" outlineLevel="2">
      <c r="A38" s="206" t="str">
        <f>IF(D38&lt;&gt;"","[LC_"&amp;TEXT(ROW()-14-COUNTBLANK(D$15:$D38),"###")&amp;"]","")</f>
        <v>[LC_23]</v>
      </c>
      <c r="B38" s="116" t="s">
        <v>100</v>
      </c>
      <c r="C38" s="116" t="s">
        <v>1062</v>
      </c>
      <c r="D38" s="116" t="s">
        <v>97</v>
      </c>
      <c r="E38" s="116"/>
      <c r="F38" s="116" t="s">
        <v>1046</v>
      </c>
      <c r="G38" s="117" t="s">
        <v>65</v>
      </c>
      <c r="H38" s="137" t="s">
        <v>63</v>
      </c>
      <c r="I38" s="117"/>
      <c r="J38" s="115" t="s">
        <v>49</v>
      </c>
      <c r="K38" s="116"/>
      <c r="L38" s="116"/>
    </row>
    <row r="39" spans="1:12" s="120" customFormat="1" ht="56" hidden="1" outlineLevel="2">
      <c r="A39" s="206" t="str">
        <f>IF(D39&lt;&gt;"","[LC_"&amp;TEXT(ROW()-14-COUNTBLANK(D$15:$D39),"###")&amp;"]","")</f>
        <v>[LC_24]</v>
      </c>
      <c r="B39" s="135" t="s">
        <v>614</v>
      </c>
      <c r="C39" s="116" t="s">
        <v>1062</v>
      </c>
      <c r="D39" s="135" t="s">
        <v>616</v>
      </c>
      <c r="E39" s="136"/>
      <c r="F39" s="135" t="s">
        <v>98</v>
      </c>
      <c r="G39" s="136"/>
      <c r="H39" s="137" t="s">
        <v>64</v>
      </c>
      <c r="I39" s="117"/>
      <c r="J39" s="115" t="s">
        <v>49</v>
      </c>
      <c r="K39" s="116"/>
      <c r="L39" s="116"/>
    </row>
    <row r="40" spans="1:12" s="120" customFormat="1" ht="56" hidden="1" outlineLevel="2">
      <c r="A40" s="206" t="str">
        <f>IF(D40&lt;&gt;"","[LC_"&amp;TEXT(ROW()-14-COUNTBLANK(D$15:$D40),"###")&amp;"]","")</f>
        <v>[LC_25]</v>
      </c>
      <c r="B40" s="135" t="s">
        <v>615</v>
      </c>
      <c r="C40" s="116" t="s">
        <v>1062</v>
      </c>
      <c r="D40" s="135" t="s">
        <v>617</v>
      </c>
      <c r="E40" s="116"/>
      <c r="F40" s="123" t="s">
        <v>102</v>
      </c>
      <c r="G40" s="117"/>
      <c r="H40" s="137" t="s">
        <v>64</v>
      </c>
      <c r="I40" s="117"/>
      <c r="J40" s="115" t="s">
        <v>49</v>
      </c>
      <c r="K40" s="116"/>
      <c r="L40" s="116"/>
    </row>
    <row r="41" spans="1:12" s="120" customFormat="1" ht="42" hidden="1" outlineLevel="2">
      <c r="A41" s="206" t="str">
        <f>IF(D41&lt;&gt;"","[LC_"&amp;TEXT(ROW()-14-COUNTBLANK(D$15:$D41),"###")&amp;"]","")</f>
        <v>[LC_26]</v>
      </c>
      <c r="B41" s="116" t="s">
        <v>103</v>
      </c>
      <c r="C41" s="116"/>
      <c r="D41" s="116" t="s">
        <v>104</v>
      </c>
      <c r="E41" s="116"/>
      <c r="F41" s="116" t="s">
        <v>92</v>
      </c>
      <c r="G41" s="117"/>
      <c r="H41" s="137" t="s">
        <v>64</v>
      </c>
      <c r="I41" s="117"/>
      <c r="J41" s="115" t="s">
        <v>49</v>
      </c>
      <c r="K41" s="116"/>
      <c r="L41" s="116"/>
    </row>
    <row r="42" spans="1:12" s="120" customFormat="1" ht="42" hidden="1" outlineLevel="2">
      <c r="A42" s="206" t="str">
        <f>IF(D42&lt;&gt;"","[LC_"&amp;TEXT(ROW()-14-COUNTBLANK(D$15:$D42),"###")&amp;"]","")</f>
        <v>[LC_27]</v>
      </c>
      <c r="B42" s="116" t="s">
        <v>618</v>
      </c>
      <c r="C42" s="132" t="s">
        <v>1063</v>
      </c>
      <c r="D42" s="116" t="s">
        <v>113</v>
      </c>
      <c r="E42" s="116"/>
      <c r="F42" s="116" t="s">
        <v>114</v>
      </c>
      <c r="G42" s="117"/>
      <c r="H42" s="137" t="s">
        <v>64</v>
      </c>
      <c r="I42" s="117"/>
      <c r="J42" s="115" t="s">
        <v>49</v>
      </c>
      <c r="K42" s="116"/>
      <c r="L42" s="116"/>
    </row>
    <row r="43" spans="1:12" s="120" customFormat="1" ht="42" hidden="1" outlineLevel="2">
      <c r="A43" s="206" t="str">
        <f>IF(D43&lt;&gt;"","[LC_"&amp;TEXT(ROW()-14-COUNTBLANK(D$15:$D43),"###")&amp;"]","")</f>
        <v>[LC_28]</v>
      </c>
      <c r="B43" s="116" t="s">
        <v>619</v>
      </c>
      <c r="C43" s="132" t="s">
        <v>1064</v>
      </c>
      <c r="D43" s="116" t="s">
        <v>113</v>
      </c>
      <c r="E43" s="116"/>
      <c r="F43" s="116" t="s">
        <v>115</v>
      </c>
      <c r="G43" s="117"/>
      <c r="H43" s="137" t="s">
        <v>64</v>
      </c>
      <c r="I43" s="117"/>
      <c r="J43" s="115" t="s">
        <v>49</v>
      </c>
      <c r="K43" s="116"/>
      <c r="L43" s="116"/>
    </row>
    <row r="44" spans="1:12" s="120" customFormat="1" ht="84" hidden="1" outlineLevel="2">
      <c r="A44" s="206" t="str">
        <f>IF(D44&lt;&gt;"","[LC_"&amp;TEXT(ROW()-14-COUNTBLANK(D$15:$D44),"###")&amp;"]","")</f>
        <v>[LC_29]</v>
      </c>
      <c r="B44" s="265" t="s">
        <v>567</v>
      </c>
      <c r="C44" s="116" t="s">
        <v>1067</v>
      </c>
      <c r="D44" s="116" t="s">
        <v>343</v>
      </c>
      <c r="E44" s="123"/>
      <c r="F44" s="116" t="s">
        <v>344</v>
      </c>
      <c r="G44" s="116"/>
      <c r="H44" s="117" t="s">
        <v>63</v>
      </c>
      <c r="I44" s="117"/>
      <c r="J44" s="115" t="s">
        <v>49</v>
      </c>
      <c r="K44" s="116"/>
      <c r="L44" s="116"/>
    </row>
    <row r="45" spans="1:12" s="120" customFormat="1" ht="84" hidden="1" outlineLevel="2">
      <c r="A45" s="206" t="str">
        <f>IF(D45&lt;&gt;"","[LC_"&amp;TEXT(ROW()-14-COUNTBLANK(D$15:$D45),"###")&amp;"]","")</f>
        <v>[LC_30]</v>
      </c>
      <c r="B45" s="266"/>
      <c r="C45" s="116" t="s">
        <v>1068</v>
      </c>
      <c r="D45" s="116" t="s">
        <v>343</v>
      </c>
      <c r="E45" s="123"/>
      <c r="F45" s="116" t="s">
        <v>344</v>
      </c>
      <c r="G45" s="116"/>
      <c r="H45" s="117" t="s">
        <v>63</v>
      </c>
      <c r="I45" s="117"/>
      <c r="J45" s="115" t="s">
        <v>49</v>
      </c>
      <c r="K45" s="116"/>
      <c r="L45" s="116"/>
    </row>
    <row r="46" spans="1:12" s="120" customFormat="1" ht="84" hidden="1" outlineLevel="2">
      <c r="A46" s="206" t="str">
        <f>IF(D46&lt;&gt;"","[LC_"&amp;TEXT(ROW()-14-COUNTBLANK(D$15:$D46),"###")&amp;"]","")</f>
        <v>[LC_31]</v>
      </c>
      <c r="B46" s="267"/>
      <c r="C46" s="116" t="s">
        <v>1073</v>
      </c>
      <c r="D46" s="116" t="s">
        <v>343</v>
      </c>
      <c r="E46" s="123"/>
      <c r="F46" s="116" t="s">
        <v>344</v>
      </c>
      <c r="G46" s="116"/>
      <c r="H46" s="117" t="s">
        <v>63</v>
      </c>
      <c r="I46" s="117"/>
      <c r="J46" s="115" t="s">
        <v>49</v>
      </c>
      <c r="K46" s="116"/>
      <c r="L46" s="116"/>
    </row>
    <row r="47" spans="1:12" s="120" customFormat="1" ht="42" hidden="1" outlineLevel="2">
      <c r="A47" s="206" t="str">
        <f>IF(D47&lt;&gt;"","[LC_"&amp;TEXT(ROW()-14-COUNTBLANK(D$15:$D47),"###")&amp;"]","")</f>
        <v>[LC_32]</v>
      </c>
      <c r="B47" s="265" t="s">
        <v>1079</v>
      </c>
      <c r="C47" s="116" t="s">
        <v>1069</v>
      </c>
      <c r="D47" s="116" t="s">
        <v>343</v>
      </c>
      <c r="E47" s="123"/>
      <c r="F47" s="123" t="s">
        <v>1070</v>
      </c>
      <c r="G47" s="116"/>
      <c r="H47" s="117" t="s">
        <v>63</v>
      </c>
      <c r="I47" s="117"/>
      <c r="J47" s="115" t="s">
        <v>50</v>
      </c>
      <c r="K47" s="116" t="s">
        <v>1172</v>
      </c>
      <c r="L47" s="116"/>
    </row>
    <row r="48" spans="1:12" s="120" customFormat="1" ht="28" hidden="1" outlineLevel="2">
      <c r="A48" s="206" t="str">
        <f>IF(D48&lt;&gt;"","[LC_"&amp;TEXT(ROW()-14-COUNTBLANK(D$15:$D48),"###")&amp;"]","")</f>
        <v>[LC_33]</v>
      </c>
      <c r="B48" s="266"/>
      <c r="C48" s="116" t="s">
        <v>1071</v>
      </c>
      <c r="D48" s="116" t="s">
        <v>343</v>
      </c>
      <c r="E48" s="123"/>
      <c r="F48" s="123" t="s">
        <v>1072</v>
      </c>
      <c r="G48" s="116"/>
      <c r="H48" s="117" t="s">
        <v>63</v>
      </c>
      <c r="I48" s="117"/>
      <c r="J48" s="115" t="s">
        <v>49</v>
      </c>
      <c r="K48" s="116"/>
      <c r="L48" s="116"/>
    </row>
    <row r="49" spans="1:12" s="120" customFormat="1" ht="42" hidden="1" outlineLevel="2">
      <c r="A49" s="206" t="str">
        <f>IF(D49&lt;&gt;"","[LC_"&amp;TEXT(ROW()-14-COUNTBLANK(D$15:$D49),"###")&amp;"]","")</f>
        <v>[LC_34]</v>
      </c>
      <c r="B49" s="267"/>
      <c r="C49" s="116" t="s">
        <v>1074</v>
      </c>
      <c r="D49" s="116" t="s">
        <v>343</v>
      </c>
      <c r="E49" s="123"/>
      <c r="F49" s="123" t="s">
        <v>1075</v>
      </c>
      <c r="G49" s="116"/>
      <c r="H49" s="117" t="s">
        <v>63</v>
      </c>
      <c r="I49" s="117"/>
      <c r="J49" s="115" t="s">
        <v>49</v>
      </c>
      <c r="K49" s="116"/>
      <c r="L49" s="116"/>
    </row>
    <row r="50" spans="1:12" s="120" customFormat="1" ht="15" customHeight="1" collapsed="1">
      <c r="A50" s="114"/>
      <c r="B50" s="125" t="s">
        <v>116</v>
      </c>
      <c r="C50" s="125" t="s">
        <v>1006</v>
      </c>
      <c r="D50" s="114"/>
      <c r="E50" s="114"/>
      <c r="F50" s="114"/>
      <c r="G50" s="114"/>
      <c r="H50" s="114"/>
      <c r="I50" s="114"/>
      <c r="J50" s="114"/>
      <c r="K50" s="114"/>
      <c r="L50" s="114"/>
    </row>
    <row r="51" spans="1:12" s="120" customFormat="1" ht="168" hidden="1" outlineLevel="1">
      <c r="A51" s="206" t="str">
        <f>IF(D51&lt;&gt;"","[LC_"&amp;TEXT(ROW()-14-COUNTBLANK(D$15:$D51),"###")&amp;"]","")</f>
        <v>[LC_35]</v>
      </c>
      <c r="B51" s="132" t="s">
        <v>117</v>
      </c>
      <c r="C51" s="116"/>
      <c r="D51" s="116" t="s">
        <v>118</v>
      </c>
      <c r="E51" s="116"/>
      <c r="F51" s="116" t="s">
        <v>849</v>
      </c>
      <c r="G51" s="117" t="s">
        <v>65</v>
      </c>
      <c r="H51" s="117" t="s">
        <v>63</v>
      </c>
      <c r="I51" s="117"/>
      <c r="J51" s="115" t="s">
        <v>49</v>
      </c>
      <c r="K51" s="116"/>
      <c r="L51" s="116"/>
    </row>
    <row r="52" spans="1:12" s="120" customFormat="1" ht="28" hidden="1" outlineLevel="1">
      <c r="A52" s="206" t="str">
        <f>IF(D52&lt;&gt;"","[LC_"&amp;TEXT(ROW()-14-COUNTBLANK(D$15:$D52),"###")&amp;"]","")</f>
        <v>[LC_36]</v>
      </c>
      <c r="B52" s="116" t="s">
        <v>119</v>
      </c>
      <c r="C52" s="116"/>
      <c r="D52" s="116" t="s">
        <v>120</v>
      </c>
      <c r="E52" s="116"/>
      <c r="F52" s="116" t="s">
        <v>578</v>
      </c>
      <c r="G52" s="117" t="s">
        <v>65</v>
      </c>
      <c r="H52" s="117" t="s">
        <v>64</v>
      </c>
      <c r="I52" s="117"/>
      <c r="J52" s="115" t="s">
        <v>49</v>
      </c>
      <c r="K52" s="116"/>
      <c r="L52" s="116"/>
    </row>
    <row r="53" spans="1:12" s="120" customFormat="1" ht="15" hidden="1" customHeight="1" outlineLevel="1">
      <c r="A53" s="129"/>
      <c r="B53" s="128" t="s">
        <v>121</v>
      </c>
      <c r="C53" s="128" t="s">
        <v>1007</v>
      </c>
      <c r="D53" s="129"/>
      <c r="E53" s="129"/>
      <c r="F53" s="129"/>
      <c r="G53" s="129"/>
      <c r="H53" s="129"/>
      <c r="I53" s="129"/>
      <c r="J53" s="129"/>
      <c r="K53" s="129"/>
      <c r="L53" s="129"/>
    </row>
    <row r="54" spans="1:12" s="120" customFormat="1" ht="126" hidden="1" outlineLevel="2">
      <c r="A54" s="206" t="str">
        <f>IF(D54&lt;&gt;"","[LC_"&amp;TEXT(ROW()-14-COUNTBLANK(D$15:$D54),"###")&amp;"]","")</f>
        <v>[LC_37]</v>
      </c>
      <c r="B54" s="116" t="s">
        <v>122</v>
      </c>
      <c r="C54" s="116"/>
      <c r="D54" s="116" t="s">
        <v>123</v>
      </c>
      <c r="E54" s="116"/>
      <c r="F54" s="116" t="s">
        <v>850</v>
      </c>
      <c r="G54" s="117" t="s">
        <v>65</v>
      </c>
      <c r="H54" s="117" t="s">
        <v>63</v>
      </c>
      <c r="I54" s="117"/>
      <c r="J54" s="115" t="s">
        <v>49</v>
      </c>
      <c r="K54" s="116"/>
      <c r="L54" s="116"/>
    </row>
    <row r="55" spans="1:12" s="120" customFormat="1" ht="196" hidden="1" outlineLevel="2">
      <c r="A55" s="206" t="str">
        <f>IF(D55&lt;&gt;"","[LC_"&amp;TEXT(ROW()-14-COUNTBLANK(D$15:$D55),"###")&amp;"]","")</f>
        <v>[LC_38]</v>
      </c>
      <c r="B55" s="132" t="s">
        <v>124</v>
      </c>
      <c r="C55" s="116"/>
      <c r="D55" s="124" t="s">
        <v>125</v>
      </c>
      <c r="E55" s="116"/>
      <c r="F55" s="124" t="s">
        <v>851</v>
      </c>
      <c r="G55" s="117" t="s">
        <v>63</v>
      </c>
      <c r="H55" s="117" t="s">
        <v>63</v>
      </c>
      <c r="I55" s="117"/>
      <c r="J55" s="115" t="s">
        <v>49</v>
      </c>
      <c r="K55" s="116"/>
      <c r="L55" s="116"/>
    </row>
    <row r="56" spans="1:12" s="120" customFormat="1" ht="15" hidden="1" customHeight="1" outlineLevel="1">
      <c r="A56" s="129"/>
      <c r="B56" s="128" t="s">
        <v>126</v>
      </c>
      <c r="C56" s="128" t="s">
        <v>1008</v>
      </c>
      <c r="D56" s="129"/>
      <c r="E56" s="129"/>
      <c r="F56" s="129"/>
      <c r="G56" s="129"/>
      <c r="H56" s="129"/>
      <c r="I56" s="129"/>
      <c r="J56" s="129"/>
      <c r="K56" s="129"/>
      <c r="L56" s="129"/>
    </row>
    <row r="57" spans="1:12" s="120" customFormat="1" ht="154" hidden="1" outlineLevel="2">
      <c r="A57" s="206" t="str">
        <f>IF(D57&lt;&gt;"","[LC_"&amp;TEXT(ROW()-14-COUNTBLANK(D$15:$D57),"###")&amp;"]","")</f>
        <v>[LC_39]</v>
      </c>
      <c r="B57" s="116" t="s">
        <v>128</v>
      </c>
      <c r="C57" s="116"/>
      <c r="D57" s="116" t="s">
        <v>129</v>
      </c>
      <c r="E57" s="116"/>
      <c r="F57" s="116" t="s">
        <v>852</v>
      </c>
      <c r="G57" s="117" t="s">
        <v>65</v>
      </c>
      <c r="H57" s="117" t="s">
        <v>63</v>
      </c>
      <c r="I57" s="115"/>
      <c r="J57" s="115" t="s">
        <v>49</v>
      </c>
      <c r="K57" s="116"/>
      <c r="L57" s="116"/>
    </row>
    <row r="58" spans="1:12" s="120" customFormat="1" ht="409.5" hidden="1" outlineLevel="2">
      <c r="A58" s="206" t="str">
        <f>IF(D58&lt;&gt;"","[LC_"&amp;TEXT(ROW()-14-COUNTBLANK(D$15:$D58),"###")&amp;"]","")</f>
        <v>[LC_40]</v>
      </c>
      <c r="B58" s="229" t="s">
        <v>1156</v>
      </c>
      <c r="C58" s="228"/>
      <c r="D58" s="229" t="s">
        <v>162</v>
      </c>
      <c r="E58" s="229"/>
      <c r="F58" s="229" t="s">
        <v>1160</v>
      </c>
      <c r="G58" s="232" t="s">
        <v>63</v>
      </c>
      <c r="H58" s="117" t="s">
        <v>63</v>
      </c>
      <c r="I58" s="115"/>
      <c r="J58" s="115" t="s">
        <v>49</v>
      </c>
      <c r="K58" s="116"/>
      <c r="L58" s="116"/>
    </row>
    <row r="59" spans="1:12" s="120" customFormat="1" ht="42" hidden="1" outlineLevel="2">
      <c r="A59" s="206" t="str">
        <f>IF(D59&lt;&gt;"","[LC_"&amp;TEXT(ROW()-14-COUNTBLANK(D$15:$D59),"###")&amp;"]","")</f>
        <v>[LC_41]</v>
      </c>
      <c r="B59" s="229" t="s">
        <v>1098</v>
      </c>
      <c r="C59" s="229" t="s">
        <v>1087</v>
      </c>
      <c r="D59" s="230" t="s">
        <v>1088</v>
      </c>
      <c r="E59" s="229"/>
      <c r="F59" s="230" t="s">
        <v>1097</v>
      </c>
      <c r="G59" s="229"/>
      <c r="H59" s="231" t="s">
        <v>63</v>
      </c>
      <c r="I59" s="115"/>
      <c r="J59" s="115" t="s">
        <v>49</v>
      </c>
      <c r="K59" s="116"/>
      <c r="L59" s="116"/>
    </row>
    <row r="60" spans="1:12" s="120" customFormat="1" ht="42" hidden="1" outlineLevel="2">
      <c r="A60" s="206" t="str">
        <f>IF(D60&lt;&gt;"","[LC_"&amp;TEXT(ROW()-14-COUNTBLANK(D$15:$D60),"###")&amp;"]","")</f>
        <v>[LC_42]</v>
      </c>
      <c r="B60" s="229" t="s">
        <v>1099</v>
      </c>
      <c r="C60" s="229" t="s">
        <v>1089</v>
      </c>
      <c r="D60" s="230" t="s">
        <v>1090</v>
      </c>
      <c r="E60" s="229"/>
      <c r="F60" s="230" t="s">
        <v>1100</v>
      </c>
      <c r="G60" s="229"/>
      <c r="H60" s="231" t="s">
        <v>63</v>
      </c>
      <c r="I60" s="115"/>
      <c r="J60" s="115" t="s">
        <v>49</v>
      </c>
      <c r="K60" s="116"/>
      <c r="L60" s="116"/>
    </row>
    <row r="61" spans="1:12" s="120" customFormat="1" hidden="1" outlineLevel="2">
      <c r="A61" s="133"/>
      <c r="B61" s="134" t="s">
        <v>127</v>
      </c>
      <c r="C61" s="134"/>
      <c r="D61" s="133"/>
      <c r="E61" s="133"/>
      <c r="F61" s="133"/>
      <c r="G61" s="133"/>
      <c r="H61" s="133"/>
      <c r="I61" s="133"/>
      <c r="J61" s="133"/>
      <c r="K61" s="133"/>
      <c r="L61" s="133"/>
    </row>
    <row r="62" spans="1:12" s="120" customFormat="1" ht="154" hidden="1" outlineLevel="3">
      <c r="A62" s="115" t="str">
        <f>IF(F62&lt;&gt;"","[LC_"&amp;TEXT(ROW()-14-COUNTBLANK(F$15:$F62),"###")&amp;"]","")</f>
        <v>[LC_43]</v>
      </c>
      <c r="B62" s="116" t="s">
        <v>130</v>
      </c>
      <c r="C62" s="116"/>
      <c r="D62" s="116" t="s">
        <v>131</v>
      </c>
      <c r="E62" s="116"/>
      <c r="F62" s="116" t="s">
        <v>132</v>
      </c>
      <c r="G62" s="116"/>
      <c r="H62" s="117" t="s">
        <v>64</v>
      </c>
      <c r="I62" s="116"/>
      <c r="J62" s="115" t="s">
        <v>49</v>
      </c>
      <c r="K62" s="115"/>
      <c r="L62" s="116"/>
    </row>
    <row r="63" spans="1:12" s="120" customFormat="1" ht="84" hidden="1" outlineLevel="3">
      <c r="A63" s="115" t="str">
        <f>IF(F63&lt;&gt;"","[LC_"&amp;TEXT(ROW()-14-COUNTBLANK(F$15:$F63),"###")&amp;"]","")</f>
        <v>[LC_44]</v>
      </c>
      <c r="B63" s="116" t="s">
        <v>133</v>
      </c>
      <c r="C63" s="116"/>
      <c r="D63" s="116" t="s">
        <v>134</v>
      </c>
      <c r="E63" s="116"/>
      <c r="F63" s="123" t="s">
        <v>135</v>
      </c>
      <c r="G63" s="117"/>
      <c r="H63" s="117" t="s">
        <v>64</v>
      </c>
      <c r="I63" s="116"/>
      <c r="J63" s="115" t="s">
        <v>49</v>
      </c>
      <c r="K63" s="115"/>
      <c r="L63" s="116"/>
    </row>
    <row r="64" spans="1:12" s="120" customFormat="1" hidden="1" outlineLevel="3">
      <c r="A64" s="115" t="str">
        <f>IF(F64&lt;&gt;"","[LC_"&amp;TEXT(ROW()-14-COUNTBLANK(F$15:$F64),"###")&amp;"]","")</f>
        <v>[LC_45]</v>
      </c>
      <c r="B64" s="116" t="s">
        <v>136</v>
      </c>
      <c r="C64" s="116"/>
      <c r="D64" s="116" t="s">
        <v>137</v>
      </c>
      <c r="E64" s="116"/>
      <c r="F64" s="123" t="s">
        <v>138</v>
      </c>
      <c r="G64" s="117"/>
      <c r="H64" s="117" t="s">
        <v>64</v>
      </c>
      <c r="I64" s="116"/>
      <c r="J64" s="115" t="s">
        <v>49</v>
      </c>
      <c r="K64" s="115"/>
      <c r="L64" s="116"/>
    </row>
    <row r="65" spans="1:12" s="120" customFormat="1" hidden="1" outlineLevel="3">
      <c r="A65" s="115" t="str">
        <f>IF(F65&lt;&gt;"","[LC_"&amp;TEXT(ROW()-14-COUNTBLANK(F$15:$F65),"###")&amp;"]","")</f>
        <v>[LC_46]</v>
      </c>
      <c r="B65" s="116" t="s">
        <v>139</v>
      </c>
      <c r="C65" s="116"/>
      <c r="D65" s="116" t="s">
        <v>140</v>
      </c>
      <c r="E65" s="116"/>
      <c r="F65" s="123" t="s">
        <v>141</v>
      </c>
      <c r="G65" s="117"/>
      <c r="H65" s="117" t="s">
        <v>64</v>
      </c>
      <c r="I65" s="116"/>
      <c r="J65" s="115" t="s">
        <v>49</v>
      </c>
      <c r="K65" s="115"/>
      <c r="L65" s="116"/>
    </row>
    <row r="66" spans="1:12" s="120" customFormat="1" hidden="1" outlineLevel="3">
      <c r="A66" s="115" t="str">
        <f>IF(F66&lt;&gt;"","[LC_"&amp;TEXT(ROW()-14-COUNTBLANK(F$15:$F66),"###")&amp;"]","")</f>
        <v>[LC_47]</v>
      </c>
      <c r="B66" s="116" t="s">
        <v>142</v>
      </c>
      <c r="C66" s="116"/>
      <c r="D66" s="116" t="s">
        <v>143</v>
      </c>
      <c r="E66" s="116"/>
      <c r="F66" s="123" t="s">
        <v>144</v>
      </c>
      <c r="G66" s="117"/>
      <c r="H66" s="117" t="s">
        <v>64</v>
      </c>
      <c r="I66" s="116"/>
      <c r="J66" s="115" t="s">
        <v>49</v>
      </c>
      <c r="K66" s="115"/>
      <c r="L66" s="116"/>
    </row>
    <row r="67" spans="1:12" s="120" customFormat="1" hidden="1" outlineLevel="2">
      <c r="A67" s="133"/>
      <c r="B67" s="134" t="s">
        <v>638</v>
      </c>
      <c r="C67" s="134"/>
      <c r="D67" s="133"/>
      <c r="E67" s="133"/>
      <c r="F67" s="133"/>
      <c r="G67" s="133"/>
      <c r="H67" s="133"/>
      <c r="I67" s="133"/>
      <c r="J67" s="133"/>
      <c r="K67" s="133"/>
      <c r="L67" s="133"/>
    </row>
    <row r="68" spans="1:12" s="120" customFormat="1" ht="331.75" hidden="1" customHeight="1" outlineLevel="3">
      <c r="A68" s="115" t="str">
        <f>IF(F68&lt;&gt;"","[LC_"&amp;TEXT(ROW()-14-COUNTBLANK(F$15:$F68),"###")&amp;"]","")</f>
        <v>[LC_48]</v>
      </c>
      <c r="B68" s="116" t="s">
        <v>639</v>
      </c>
      <c r="C68" s="116"/>
      <c r="D68" s="116" t="s">
        <v>640</v>
      </c>
      <c r="E68" s="116"/>
      <c r="F68" s="116" t="s">
        <v>641</v>
      </c>
      <c r="G68" s="116"/>
      <c r="H68" s="117" t="s">
        <v>63</v>
      </c>
      <c r="I68" s="117"/>
      <c r="J68" s="115" t="s">
        <v>49</v>
      </c>
      <c r="K68" s="116"/>
      <c r="L68" s="116"/>
    </row>
    <row r="69" spans="1:12" s="120" customFormat="1" ht="409.5" hidden="1" outlineLevel="3">
      <c r="A69" s="115" t="str">
        <f>IF(F69&lt;&gt;"","[LC_"&amp;TEXT(ROW()-14-COUNTBLANK(F$15:$F69),"###")&amp;"]","")</f>
        <v>[LC_49]</v>
      </c>
      <c r="B69" s="116" t="s">
        <v>642</v>
      </c>
      <c r="C69" s="138"/>
      <c r="D69" s="116" t="s">
        <v>643</v>
      </c>
      <c r="E69" s="116"/>
      <c r="F69" s="229" t="s">
        <v>1157</v>
      </c>
      <c r="G69" s="116"/>
      <c r="H69" s="117" t="s">
        <v>63</v>
      </c>
      <c r="I69" s="117"/>
      <c r="J69" s="115" t="s">
        <v>49</v>
      </c>
      <c r="K69" s="116"/>
      <c r="L69" s="116"/>
    </row>
    <row r="70" spans="1:12" s="120" customFormat="1" hidden="1" outlineLevel="2">
      <c r="A70" s="133"/>
      <c r="B70" s="134" t="s">
        <v>644</v>
      </c>
      <c r="C70" s="134"/>
      <c r="D70" s="133"/>
      <c r="E70" s="133"/>
      <c r="F70" s="133"/>
      <c r="G70" s="133"/>
      <c r="H70" s="133"/>
      <c r="I70" s="133"/>
      <c r="J70" s="133"/>
      <c r="K70" s="133"/>
      <c r="L70" s="133"/>
    </row>
    <row r="71" spans="1:12" s="120" customFormat="1" ht="158.4" hidden="1" customHeight="1" outlineLevel="3">
      <c r="A71" s="115" t="str">
        <f>IF(F71&lt;&gt;"","[LC_"&amp;TEXT(ROW()-14-COUNTBLANK(F$15:$F71),"###")&amp;"]","")</f>
        <v>[LC_50]</v>
      </c>
      <c r="B71" s="116" t="s">
        <v>645</v>
      </c>
      <c r="C71" s="116"/>
      <c r="D71" s="116" t="s">
        <v>646</v>
      </c>
      <c r="E71" s="116"/>
      <c r="F71" s="116" t="s">
        <v>991</v>
      </c>
      <c r="G71" s="116"/>
      <c r="H71" s="117" t="s">
        <v>63</v>
      </c>
      <c r="I71" s="117"/>
      <c r="J71" s="115" t="s">
        <v>49</v>
      </c>
      <c r="K71" s="116"/>
      <c r="L71" s="116"/>
    </row>
    <row r="72" spans="1:12" s="120" customFormat="1" ht="252" hidden="1" outlineLevel="3">
      <c r="A72" s="115" t="str">
        <f>IF(F72&lt;&gt;"","[LC_"&amp;TEXT(ROW()-14-COUNTBLANK(F$15:$F72),"###")&amp;"]","")</f>
        <v>[LC_51]</v>
      </c>
      <c r="B72" s="116" t="s">
        <v>1065</v>
      </c>
      <c r="C72" s="116"/>
      <c r="D72" s="116" t="s">
        <v>1066</v>
      </c>
      <c r="E72" s="116"/>
      <c r="F72" s="229" t="s">
        <v>1159</v>
      </c>
      <c r="G72" s="116"/>
      <c r="H72" s="117" t="s">
        <v>63</v>
      </c>
      <c r="I72" s="117"/>
      <c r="J72" s="115" t="s">
        <v>49</v>
      </c>
      <c r="K72" s="116"/>
      <c r="L72" s="116"/>
    </row>
    <row r="73" spans="1:12" s="120" customFormat="1" ht="56" hidden="1" outlineLevel="3">
      <c r="A73" s="115" t="str">
        <f>IF(F73&lt;&gt;"","[LC_"&amp;TEXT(ROW()-14-COUNTBLANK(F$15:$F73),"###")&amp;"]","")</f>
        <v>[LC_52]</v>
      </c>
      <c r="B73" s="138" t="s">
        <v>683</v>
      </c>
      <c r="C73" s="138"/>
      <c r="D73" s="116" t="s">
        <v>684</v>
      </c>
      <c r="E73" s="116"/>
      <c r="F73" s="116" t="s">
        <v>685</v>
      </c>
      <c r="G73" s="116"/>
      <c r="H73" s="117" t="s">
        <v>63</v>
      </c>
      <c r="I73" s="117"/>
      <c r="J73" s="115" t="s">
        <v>49</v>
      </c>
      <c r="K73" s="116"/>
      <c r="L73" s="116"/>
    </row>
    <row r="74" spans="1:12" s="120" customFormat="1" ht="42" hidden="1" outlineLevel="3">
      <c r="A74" s="115" t="str">
        <f>IF(F74&lt;&gt;"","[LC_"&amp;TEXT(ROW()-14-COUNTBLANK(F$15:$F74),"###")&amp;"]","")</f>
        <v>[LC_53]</v>
      </c>
      <c r="B74" s="138" t="s">
        <v>648</v>
      </c>
      <c r="C74" s="138"/>
      <c r="D74" s="140" t="s">
        <v>649</v>
      </c>
      <c r="E74" s="136"/>
      <c r="F74" s="135" t="s">
        <v>145</v>
      </c>
      <c r="G74" s="117" t="s">
        <v>65</v>
      </c>
      <c r="H74" s="117" t="s">
        <v>63</v>
      </c>
      <c r="I74" s="117"/>
      <c r="J74" s="115" t="s">
        <v>49</v>
      </c>
      <c r="K74" s="116"/>
      <c r="L74" s="116"/>
    </row>
    <row r="75" spans="1:12" s="120" customFormat="1" ht="42" hidden="1" outlineLevel="3">
      <c r="A75" s="115" t="str">
        <f>IF(F75&lt;&gt;"","[LC_"&amp;TEXT(ROW()-14-COUNTBLANK(F$15:$F75),"###")&amp;"]","")</f>
        <v>[LC_54]</v>
      </c>
      <c r="B75" s="138" t="s">
        <v>650</v>
      </c>
      <c r="C75" s="138"/>
      <c r="D75" s="140" t="s">
        <v>651</v>
      </c>
      <c r="E75" s="136"/>
      <c r="F75" s="135" t="s">
        <v>146</v>
      </c>
      <c r="G75" s="117" t="s">
        <v>65</v>
      </c>
      <c r="H75" s="117" t="s">
        <v>63</v>
      </c>
      <c r="I75" s="117"/>
      <c r="J75" s="115" t="s">
        <v>49</v>
      </c>
      <c r="K75" s="116"/>
      <c r="L75" s="116"/>
    </row>
    <row r="76" spans="1:12" s="120" customFormat="1" ht="56" hidden="1" outlineLevel="3">
      <c r="A76" s="115" t="str">
        <f>IF(F76&lt;&gt;"","[LC_"&amp;TEXT(ROW()-14-COUNTBLANK(F$15:$F76),"###")&amp;"]","")</f>
        <v>[LC_55]</v>
      </c>
      <c r="B76" s="138" t="s">
        <v>652</v>
      </c>
      <c r="C76" s="138"/>
      <c r="D76" s="140" t="s">
        <v>653</v>
      </c>
      <c r="E76" s="136"/>
      <c r="F76" s="135" t="s">
        <v>147</v>
      </c>
      <c r="G76" s="117" t="s">
        <v>65</v>
      </c>
      <c r="H76" s="117" t="s">
        <v>63</v>
      </c>
      <c r="I76" s="117"/>
      <c r="J76" s="115" t="s">
        <v>49</v>
      </c>
      <c r="K76" s="116"/>
      <c r="L76" s="116"/>
    </row>
    <row r="77" spans="1:12" s="120" customFormat="1" ht="42" hidden="1" outlineLevel="3">
      <c r="A77" s="115" t="str">
        <f>IF(F77&lt;&gt;"","[LC_"&amp;TEXT(ROW()-14-COUNTBLANK(F$15:$F77),"###")&amp;"]","")</f>
        <v>[LC_56]</v>
      </c>
      <c r="B77" s="138" t="s">
        <v>654</v>
      </c>
      <c r="C77" s="138"/>
      <c r="D77" s="140" t="s">
        <v>655</v>
      </c>
      <c r="E77" s="136"/>
      <c r="F77" s="135" t="s">
        <v>148</v>
      </c>
      <c r="G77" s="117" t="s">
        <v>65</v>
      </c>
      <c r="H77" s="117" t="s">
        <v>63</v>
      </c>
      <c r="I77" s="117"/>
      <c r="J77" s="115" t="s">
        <v>49</v>
      </c>
      <c r="K77" s="116"/>
      <c r="L77" s="116"/>
    </row>
    <row r="78" spans="1:12" s="120" customFormat="1" ht="42" hidden="1" outlineLevel="3">
      <c r="A78" s="115" t="str">
        <f>IF(F78&lt;&gt;"","[LC_"&amp;TEXT(ROW()-14-COUNTBLANK(F$15:$F78),"###")&amp;"]","")</f>
        <v>[LC_57]</v>
      </c>
      <c r="B78" s="138" t="s">
        <v>656</v>
      </c>
      <c r="C78" s="138"/>
      <c r="D78" s="140" t="s">
        <v>657</v>
      </c>
      <c r="E78" s="136"/>
      <c r="F78" s="135" t="s">
        <v>149</v>
      </c>
      <c r="G78" s="117" t="s">
        <v>65</v>
      </c>
      <c r="H78" s="117" t="s">
        <v>63</v>
      </c>
      <c r="I78" s="117"/>
      <c r="J78" s="115" t="s">
        <v>49</v>
      </c>
      <c r="K78" s="116"/>
      <c r="L78" s="116"/>
    </row>
    <row r="79" spans="1:12" s="120" customFormat="1" ht="56" hidden="1" outlineLevel="3">
      <c r="A79" s="115" t="str">
        <f>IF(F79&lt;&gt;"","[LC_"&amp;TEXT(ROW()-14-COUNTBLANK(F$15:$F79),"###")&amp;"]","")</f>
        <v>[LC_58]</v>
      </c>
      <c r="B79" s="138" t="s">
        <v>658</v>
      </c>
      <c r="C79" s="138"/>
      <c r="D79" s="140" t="s">
        <v>659</v>
      </c>
      <c r="E79" s="136"/>
      <c r="F79" s="135" t="s">
        <v>150</v>
      </c>
      <c r="G79" s="117" t="s">
        <v>65</v>
      </c>
      <c r="H79" s="117" t="s">
        <v>63</v>
      </c>
      <c r="I79" s="117"/>
      <c r="J79" s="115" t="s">
        <v>49</v>
      </c>
      <c r="K79" s="116"/>
      <c r="L79" s="116"/>
    </row>
    <row r="80" spans="1:12" s="120" customFormat="1" ht="42" hidden="1" outlineLevel="3">
      <c r="A80" s="115" t="str">
        <f>IF(F80&lt;&gt;"","[LC_"&amp;TEXT(ROW()-14-COUNTBLANK(F$15:$F80),"###")&amp;"]","")</f>
        <v>[LC_59]</v>
      </c>
      <c r="B80" s="138" t="s">
        <v>660</v>
      </c>
      <c r="C80" s="138"/>
      <c r="D80" s="140" t="s">
        <v>661</v>
      </c>
      <c r="E80" s="139"/>
      <c r="F80" s="135" t="s">
        <v>151</v>
      </c>
      <c r="G80" s="117"/>
      <c r="H80" s="117" t="s">
        <v>63</v>
      </c>
      <c r="I80" s="117"/>
      <c r="J80" s="115" t="s">
        <v>49</v>
      </c>
      <c r="K80" s="116"/>
      <c r="L80" s="116"/>
    </row>
    <row r="81" spans="1:12" s="120" customFormat="1" ht="42" hidden="1" outlineLevel="3">
      <c r="A81" s="115" t="str">
        <f>IF(F81&lt;&gt;"","[LC_"&amp;TEXT(ROW()-14-COUNTBLANK(F$15:$F81),"###")&amp;"]","")</f>
        <v>[LC_60]</v>
      </c>
      <c r="B81" s="138" t="s">
        <v>662</v>
      </c>
      <c r="C81" s="138"/>
      <c r="D81" s="140" t="s">
        <v>663</v>
      </c>
      <c r="E81" s="139"/>
      <c r="F81" s="135" t="s">
        <v>151</v>
      </c>
      <c r="G81" s="117"/>
      <c r="H81" s="117" t="s">
        <v>63</v>
      </c>
      <c r="I81" s="117"/>
      <c r="J81" s="115" t="s">
        <v>49</v>
      </c>
      <c r="K81" s="116"/>
      <c r="L81" s="116"/>
    </row>
    <row r="82" spans="1:12" s="120" customFormat="1" ht="28" hidden="1" outlineLevel="3">
      <c r="A82" s="115" t="str">
        <f>IF(F82&lt;&gt;"","[LC_"&amp;TEXT(ROW()-14-COUNTBLANK(F$15:$F82),"###")&amp;"]","")</f>
        <v>[LC_61]</v>
      </c>
      <c r="B82" s="138" t="s">
        <v>664</v>
      </c>
      <c r="C82" s="138"/>
      <c r="D82" s="140" t="s">
        <v>665</v>
      </c>
      <c r="E82" s="139"/>
      <c r="F82" s="123" t="s">
        <v>152</v>
      </c>
      <c r="G82" s="117"/>
      <c r="H82" s="117" t="s">
        <v>63</v>
      </c>
      <c r="I82" s="117"/>
      <c r="J82" s="115" t="s">
        <v>49</v>
      </c>
      <c r="K82" s="116"/>
      <c r="L82" s="116"/>
    </row>
    <row r="83" spans="1:12" s="120" customFormat="1" ht="42" hidden="1" outlineLevel="3">
      <c r="A83" s="115" t="str">
        <f>IF(F83&lt;&gt;"","[LC_"&amp;TEXT(ROW()-14-COUNTBLANK(F$15:$F83),"###")&amp;"]","")</f>
        <v>[LC_62]</v>
      </c>
      <c r="B83" s="138" t="s">
        <v>666</v>
      </c>
      <c r="C83" s="138"/>
      <c r="D83" s="116" t="s">
        <v>667</v>
      </c>
      <c r="E83" s="139" t="s">
        <v>668</v>
      </c>
      <c r="F83" s="123" t="s">
        <v>153</v>
      </c>
      <c r="G83" s="116"/>
      <c r="H83" s="117" t="s">
        <v>63</v>
      </c>
      <c r="I83" s="117"/>
      <c r="J83" s="115" t="s">
        <v>49</v>
      </c>
      <c r="K83" s="116"/>
      <c r="L83" s="116"/>
    </row>
    <row r="84" spans="1:12" s="120" customFormat="1" ht="42" hidden="1" outlineLevel="3">
      <c r="A84" s="115" t="str">
        <f>IF(F84&lt;&gt;"","[LC_"&amp;TEXT(ROW()-14-COUNTBLANK(F$15:$F84),"###")&amp;"]","")</f>
        <v>[LC_63]</v>
      </c>
      <c r="B84" s="138" t="s">
        <v>669</v>
      </c>
      <c r="C84" s="138"/>
      <c r="D84" s="135" t="s">
        <v>670</v>
      </c>
      <c r="E84" s="136"/>
      <c r="F84" s="135" t="s">
        <v>154</v>
      </c>
      <c r="G84" s="116"/>
      <c r="H84" s="117" t="s">
        <v>63</v>
      </c>
      <c r="I84" s="117"/>
      <c r="J84" s="115" t="s">
        <v>49</v>
      </c>
      <c r="K84" s="116"/>
      <c r="L84" s="116"/>
    </row>
    <row r="85" spans="1:12" s="120" customFormat="1" ht="28" hidden="1" outlineLevel="3">
      <c r="A85" s="115" t="str">
        <f>IF(F85&lt;&gt;"","[LC_"&amp;TEXT(ROW()-14-COUNTBLANK(F$15:$F85),"###")&amp;"]","")</f>
        <v>[LC_64]</v>
      </c>
      <c r="B85" s="138" t="s">
        <v>671</v>
      </c>
      <c r="C85" s="138" t="s">
        <v>672</v>
      </c>
      <c r="D85" s="135" t="s">
        <v>673</v>
      </c>
      <c r="E85" s="136"/>
      <c r="F85" s="140" t="s">
        <v>155</v>
      </c>
      <c r="G85" s="116"/>
      <c r="H85" s="117" t="s">
        <v>63</v>
      </c>
      <c r="I85" s="117"/>
      <c r="J85" s="115" t="s">
        <v>49</v>
      </c>
      <c r="K85" s="116"/>
      <c r="L85" s="116"/>
    </row>
    <row r="86" spans="1:12" s="120" customFormat="1" ht="42" hidden="1" outlineLevel="3">
      <c r="A86" s="115" t="str">
        <f>IF(F86&lt;&gt;"","[LC_"&amp;TEXT(ROW()-14-COUNTBLANK(F$15:$F86),"###")&amp;"]","")</f>
        <v>[LC_65]</v>
      </c>
      <c r="B86" s="138" t="s">
        <v>674</v>
      </c>
      <c r="C86" s="138"/>
      <c r="D86" s="140" t="s">
        <v>675</v>
      </c>
      <c r="E86" s="139" t="s">
        <v>676</v>
      </c>
      <c r="F86" s="135" t="s">
        <v>156</v>
      </c>
      <c r="G86" s="116"/>
      <c r="H86" s="117" t="s">
        <v>63</v>
      </c>
      <c r="I86" s="117"/>
      <c r="J86" s="115" t="s">
        <v>49</v>
      </c>
      <c r="K86" s="116"/>
      <c r="L86" s="116"/>
    </row>
    <row r="87" spans="1:12" s="120" customFormat="1" ht="42" hidden="1" outlineLevel="3">
      <c r="A87" s="115" t="str">
        <f>IF(F87&lt;&gt;"","[LC_"&amp;TEXT(ROW()-14-COUNTBLANK(F$15:$F87),"###")&amp;"]","")</f>
        <v>[LC_66]</v>
      </c>
      <c r="B87" s="138" t="s">
        <v>677</v>
      </c>
      <c r="C87" s="138"/>
      <c r="D87" s="140" t="s">
        <v>678</v>
      </c>
      <c r="E87" s="139" t="s">
        <v>679</v>
      </c>
      <c r="F87" s="123" t="s">
        <v>153</v>
      </c>
      <c r="G87" s="116"/>
      <c r="H87" s="117" t="s">
        <v>63</v>
      </c>
      <c r="I87" s="117"/>
      <c r="J87" s="115" t="s">
        <v>49</v>
      </c>
      <c r="K87" s="116"/>
      <c r="L87" s="116"/>
    </row>
    <row r="88" spans="1:12" s="120" customFormat="1" ht="56" hidden="1" outlineLevel="3">
      <c r="A88" s="115" t="str">
        <f>IF(F88&lt;&gt;"","[LC_"&amp;TEXT(ROW()-14-COUNTBLANK(F$15:$F88),"###")&amp;"]","")</f>
        <v>[LC_67]</v>
      </c>
      <c r="B88" s="138" t="s">
        <v>680</v>
      </c>
      <c r="C88" s="138"/>
      <c r="D88" s="140" t="s">
        <v>681</v>
      </c>
      <c r="E88" s="136"/>
      <c r="F88" s="135" t="s">
        <v>157</v>
      </c>
      <c r="G88" s="116"/>
      <c r="H88" s="117" t="s">
        <v>63</v>
      </c>
      <c r="I88" s="117"/>
      <c r="J88" s="115" t="s">
        <v>49</v>
      </c>
      <c r="K88" s="116"/>
      <c r="L88" s="116"/>
    </row>
    <row r="89" spans="1:12" s="120" customFormat="1" ht="42" hidden="1" outlineLevel="3">
      <c r="A89" s="115" t="str">
        <f>IF(F89&lt;&gt;"","[LC_"&amp;TEXT(ROW()-14-COUNTBLANK(F$15:$F89),"###")&amp;"]","")</f>
        <v>[LC_68]</v>
      </c>
      <c r="B89" s="116" t="s">
        <v>682</v>
      </c>
      <c r="C89" s="116"/>
      <c r="D89" s="116" t="s">
        <v>158</v>
      </c>
      <c r="E89" s="116"/>
      <c r="F89" s="116" t="s">
        <v>686</v>
      </c>
      <c r="G89" s="116"/>
      <c r="H89" s="117" t="s">
        <v>64</v>
      </c>
      <c r="I89" s="117"/>
      <c r="J89" s="115" t="s">
        <v>49</v>
      </c>
      <c r="K89" s="116"/>
      <c r="L89" s="116"/>
    </row>
    <row r="90" spans="1:12" s="120" customFormat="1" ht="28" hidden="1" outlineLevel="3">
      <c r="A90" s="115" t="str">
        <f>IF(F90&lt;&gt;"","[LC_"&amp;TEXT(ROW()-14-COUNTBLANK(F$15:$F90),"###")&amp;"]","")</f>
        <v>[LC_69]</v>
      </c>
      <c r="B90" s="138" t="s">
        <v>687</v>
      </c>
      <c r="C90" s="138"/>
      <c r="D90" s="123" t="s">
        <v>688</v>
      </c>
      <c r="E90" s="116"/>
      <c r="F90" s="210" t="s">
        <v>691</v>
      </c>
      <c r="G90" s="116"/>
      <c r="H90" s="117" t="s">
        <v>65</v>
      </c>
      <c r="I90" s="117"/>
      <c r="J90" s="115" t="s">
        <v>49</v>
      </c>
      <c r="K90" s="116"/>
      <c r="L90" s="116"/>
    </row>
    <row r="91" spans="1:12" s="120" customFormat="1" hidden="1" outlineLevel="3">
      <c r="A91" s="115" t="str">
        <f>IF(F91&lt;&gt;"","[LC_"&amp;TEXT(ROW()-14-COUNTBLANK(F$15:$F91),"###")&amp;"]","")</f>
        <v>[LC_70]</v>
      </c>
      <c r="B91" s="138" t="s">
        <v>703</v>
      </c>
      <c r="C91" s="138"/>
      <c r="D91" s="123" t="s">
        <v>689</v>
      </c>
      <c r="E91" s="116"/>
      <c r="F91" s="210" t="s">
        <v>691</v>
      </c>
      <c r="G91" s="116"/>
      <c r="H91" s="117" t="s">
        <v>65</v>
      </c>
      <c r="I91" s="117"/>
      <c r="J91" s="115" t="s">
        <v>49</v>
      </c>
      <c r="K91" s="116"/>
      <c r="L91" s="116"/>
    </row>
    <row r="92" spans="1:12" s="120" customFormat="1" hidden="1" outlineLevel="3">
      <c r="A92" s="115" t="str">
        <f>IF(F92&lt;&gt;"","[LC_"&amp;TEXT(ROW()-14-COUNTBLANK(F$15:$F92),"###")&amp;"]","")</f>
        <v>[LC_71]</v>
      </c>
      <c r="B92" s="138" t="s">
        <v>704</v>
      </c>
      <c r="C92" s="138"/>
      <c r="D92" s="123" t="s">
        <v>690</v>
      </c>
      <c r="E92" s="116"/>
      <c r="F92" s="140" t="s">
        <v>692</v>
      </c>
      <c r="G92" s="116"/>
      <c r="H92" s="117" t="s">
        <v>65</v>
      </c>
      <c r="I92" s="117"/>
      <c r="J92" s="115" t="s">
        <v>49</v>
      </c>
      <c r="K92" s="116"/>
      <c r="L92" s="116"/>
    </row>
    <row r="93" spans="1:12" s="120" customFormat="1" hidden="1" outlineLevel="3">
      <c r="A93" s="115" t="str">
        <f>IF(F93&lt;&gt;"","[LC_"&amp;TEXT(ROW()-14-COUNTBLANK(F$15:$F93),"###")&amp;"]","")</f>
        <v>[LC_72]</v>
      </c>
      <c r="B93" s="138" t="s">
        <v>705</v>
      </c>
      <c r="C93" s="138"/>
      <c r="D93" s="123" t="s">
        <v>693</v>
      </c>
      <c r="E93" s="116"/>
      <c r="F93" s="210" t="s">
        <v>691</v>
      </c>
      <c r="G93" s="116"/>
      <c r="H93" s="117" t="s">
        <v>65</v>
      </c>
      <c r="I93" s="117"/>
      <c r="J93" s="115" t="s">
        <v>49</v>
      </c>
      <c r="K93" s="116"/>
      <c r="L93" s="116"/>
    </row>
    <row r="94" spans="1:12" s="120" customFormat="1" ht="34.25" hidden="1" customHeight="1" outlineLevel="3">
      <c r="A94" s="115" t="str">
        <f>IF(F94&lt;&gt;"","[LC_"&amp;TEXT(ROW()-14-COUNTBLANK(F$15:$F94),"###")&amp;"]","")</f>
        <v>[LC_73]</v>
      </c>
      <c r="B94" s="138" t="s">
        <v>706</v>
      </c>
      <c r="C94" s="138"/>
      <c r="D94" s="123" t="s">
        <v>694</v>
      </c>
      <c r="E94" s="209" t="s">
        <v>695</v>
      </c>
      <c r="F94" s="123" t="s">
        <v>696</v>
      </c>
      <c r="G94" s="116"/>
      <c r="H94" s="117" t="s">
        <v>65</v>
      </c>
      <c r="I94" s="117"/>
      <c r="J94" s="115" t="s">
        <v>49</v>
      </c>
      <c r="K94" s="116"/>
      <c r="L94" s="116"/>
    </row>
    <row r="95" spans="1:12" s="120" customFormat="1" ht="28" hidden="1" outlineLevel="3">
      <c r="A95" s="115" t="str">
        <f>IF(F95&lt;&gt;"","[LC_"&amp;TEXT(ROW()-14-COUNTBLANK(F$15:$F95),"###")&amp;"]","")</f>
        <v>[LC_74]</v>
      </c>
      <c r="B95" s="138" t="s">
        <v>697</v>
      </c>
      <c r="C95" s="138"/>
      <c r="D95" s="123" t="s">
        <v>698</v>
      </c>
      <c r="E95" s="116"/>
      <c r="F95" s="210" t="s">
        <v>691</v>
      </c>
      <c r="G95" s="116"/>
      <c r="H95" s="117" t="s">
        <v>65</v>
      </c>
      <c r="I95" s="117"/>
      <c r="J95" s="115" t="s">
        <v>49</v>
      </c>
      <c r="K95" s="116"/>
      <c r="L95" s="116"/>
    </row>
    <row r="96" spans="1:12" s="120" customFormat="1" hidden="1" outlineLevel="3">
      <c r="A96" s="115" t="str">
        <f>IF(F96&lt;&gt;"","[LC_"&amp;TEXT(ROW()-14-COUNTBLANK(F$15:$F96),"###")&amp;"]","")</f>
        <v>[LC_75]</v>
      </c>
      <c r="B96" s="138" t="s">
        <v>703</v>
      </c>
      <c r="C96" s="138"/>
      <c r="D96" s="123" t="s">
        <v>699</v>
      </c>
      <c r="E96" s="116"/>
      <c r="F96" s="210" t="s">
        <v>691</v>
      </c>
      <c r="G96" s="116"/>
      <c r="H96" s="117" t="s">
        <v>65</v>
      </c>
      <c r="I96" s="117"/>
      <c r="J96" s="115" t="s">
        <v>49</v>
      </c>
      <c r="K96" s="116"/>
      <c r="L96" s="116"/>
    </row>
    <row r="97" spans="1:12" s="120" customFormat="1" hidden="1" outlineLevel="3">
      <c r="A97" s="115" t="str">
        <f>IF(F97&lt;&gt;"","[LC_"&amp;TEXT(ROW()-14-COUNTBLANK(F$15:$F97),"###")&amp;"]","")</f>
        <v>[LC_76]</v>
      </c>
      <c r="B97" s="138" t="s">
        <v>704</v>
      </c>
      <c r="C97" s="138"/>
      <c r="D97" s="123" t="s">
        <v>700</v>
      </c>
      <c r="E97" s="116"/>
      <c r="F97" s="140" t="s">
        <v>692</v>
      </c>
      <c r="G97" s="116"/>
      <c r="H97" s="117" t="s">
        <v>65</v>
      </c>
      <c r="I97" s="117"/>
      <c r="J97" s="115" t="s">
        <v>49</v>
      </c>
      <c r="K97" s="116"/>
      <c r="L97" s="116"/>
    </row>
    <row r="98" spans="1:12" s="120" customFormat="1" hidden="1" outlineLevel="3">
      <c r="A98" s="115" t="str">
        <f>IF(F98&lt;&gt;"","[LC_"&amp;TEXT(ROW()-14-COUNTBLANK(F$15:$F98),"###")&amp;"]","")</f>
        <v>[LC_77]</v>
      </c>
      <c r="B98" s="138" t="s">
        <v>705</v>
      </c>
      <c r="C98" s="138"/>
      <c r="D98" s="123" t="s">
        <v>701</v>
      </c>
      <c r="E98" s="116"/>
      <c r="F98" s="210" t="s">
        <v>691</v>
      </c>
      <c r="G98" s="116"/>
      <c r="H98" s="117" t="s">
        <v>65</v>
      </c>
      <c r="I98" s="117"/>
      <c r="J98" s="115" t="s">
        <v>49</v>
      </c>
      <c r="K98" s="116"/>
      <c r="L98" s="116"/>
    </row>
    <row r="99" spans="1:12" s="120" customFormat="1" ht="36" hidden="1" customHeight="1" outlineLevel="3">
      <c r="A99" s="115" t="str">
        <f>IF(F99&lt;&gt;"","[LC_"&amp;TEXT(ROW()-14-COUNTBLANK(F$15:$F99),"###")&amp;"]","")</f>
        <v>[LC_78]</v>
      </c>
      <c r="B99" s="138" t="s">
        <v>706</v>
      </c>
      <c r="C99" s="138"/>
      <c r="D99" s="123" t="s">
        <v>702</v>
      </c>
      <c r="E99" s="209" t="s">
        <v>695</v>
      </c>
      <c r="F99" s="123" t="s">
        <v>696</v>
      </c>
      <c r="G99" s="116"/>
      <c r="H99" s="117" t="s">
        <v>65</v>
      </c>
      <c r="I99" s="117"/>
      <c r="J99" s="115" t="s">
        <v>49</v>
      </c>
      <c r="K99" s="116"/>
      <c r="L99" s="116"/>
    </row>
    <row r="100" spans="1:12" s="120" customFormat="1" ht="28" hidden="1" outlineLevel="3">
      <c r="A100" s="115" t="str">
        <f>IF(F100&lt;&gt;"","[LC_"&amp;TEXT(ROW()-14-COUNTBLANK(F$15:$F100),"###")&amp;"]","")</f>
        <v>[LC_79]</v>
      </c>
      <c r="B100" s="116" t="s">
        <v>707</v>
      </c>
      <c r="C100" s="116"/>
      <c r="D100" s="116" t="s">
        <v>708</v>
      </c>
      <c r="E100" s="116"/>
      <c r="F100" s="123" t="s">
        <v>709</v>
      </c>
      <c r="G100" s="116"/>
      <c r="H100" s="117" t="s">
        <v>65</v>
      </c>
      <c r="I100" s="117"/>
      <c r="J100" s="115" t="s">
        <v>49</v>
      </c>
      <c r="K100" s="116"/>
      <c r="L100" s="116"/>
    </row>
    <row r="101" spans="1:12" s="120" customFormat="1" hidden="1" outlineLevel="3">
      <c r="A101" s="115" t="str">
        <f>IF(F101&lt;&gt;"","[LC_"&amp;TEXT(ROW()-14-COUNTBLANK(F$15:$F101),"###")&amp;"]","")</f>
        <v>[LC_80]</v>
      </c>
      <c r="B101" s="126" t="s">
        <v>814</v>
      </c>
      <c r="C101" s="126"/>
      <c r="D101" s="222" t="s">
        <v>817</v>
      </c>
      <c r="E101" s="126"/>
      <c r="F101" s="223" t="s">
        <v>691</v>
      </c>
      <c r="G101" s="116"/>
      <c r="H101" s="117" t="s">
        <v>64</v>
      </c>
      <c r="I101" s="117"/>
      <c r="J101" s="115" t="s">
        <v>49</v>
      </c>
      <c r="K101" s="116"/>
      <c r="L101" s="116"/>
    </row>
    <row r="102" spans="1:12" s="120" customFormat="1" hidden="1" outlineLevel="3">
      <c r="A102" s="115" t="str">
        <f>IF(F102&lt;&gt;"","[LC_"&amp;TEXT(ROW()-14-COUNTBLANK(F$15:$F102),"###")&amp;"]","")</f>
        <v>[LC_81]</v>
      </c>
      <c r="B102" s="126" t="s">
        <v>815</v>
      </c>
      <c r="C102" s="126"/>
      <c r="D102" s="222" t="s">
        <v>819</v>
      </c>
      <c r="E102" s="126"/>
      <c r="F102" s="223" t="s">
        <v>691</v>
      </c>
      <c r="G102" s="116"/>
      <c r="H102" s="117" t="s">
        <v>64</v>
      </c>
      <c r="I102" s="117"/>
      <c r="J102" s="115" t="s">
        <v>49</v>
      </c>
      <c r="K102" s="116"/>
      <c r="L102" s="116"/>
    </row>
    <row r="103" spans="1:12" s="120" customFormat="1" hidden="1" outlineLevel="3">
      <c r="A103" s="115" t="str">
        <f>IF(F103&lt;&gt;"","[LC_"&amp;TEXT(ROW()-14-COUNTBLANK(F$15:$F103),"###")&amp;"]","")</f>
        <v>[LC_82]</v>
      </c>
      <c r="B103" s="126" t="s">
        <v>816</v>
      </c>
      <c r="C103" s="126"/>
      <c r="D103" s="222" t="s">
        <v>818</v>
      </c>
      <c r="E103" s="126"/>
      <c r="F103" s="222" t="s">
        <v>696</v>
      </c>
      <c r="G103" s="116"/>
      <c r="H103" s="117" t="s">
        <v>64</v>
      </c>
      <c r="I103" s="117"/>
      <c r="J103" s="115" t="s">
        <v>49</v>
      </c>
      <c r="K103" s="116"/>
      <c r="L103" s="116"/>
    </row>
    <row r="104" spans="1:12" s="120" customFormat="1" ht="28" hidden="1" outlineLevel="3">
      <c r="A104" s="115" t="str">
        <f>IF(F104&lt;&gt;"","[LC_"&amp;TEXT(ROW()-14-COUNTBLANK(F$15:$F104),"###")&amp;"]","")</f>
        <v>[LC_83]</v>
      </c>
      <c r="B104" s="116" t="s">
        <v>710</v>
      </c>
      <c r="C104" s="116"/>
      <c r="D104" s="116" t="s">
        <v>712</v>
      </c>
      <c r="E104" s="116"/>
      <c r="F104" s="123" t="s">
        <v>161</v>
      </c>
      <c r="G104" s="116"/>
      <c r="H104" s="117" t="s">
        <v>65</v>
      </c>
      <c r="I104" s="117"/>
      <c r="J104" s="115" t="s">
        <v>49</v>
      </c>
      <c r="K104" s="116"/>
      <c r="L104" s="116"/>
    </row>
    <row r="105" spans="1:12" s="120" customFormat="1" ht="70" hidden="1" outlineLevel="3">
      <c r="A105" s="115" t="str">
        <f>IF(F105&lt;&gt;"","[LC_"&amp;TEXT(ROW()-14-COUNTBLANK(F$15:$F105),"###")&amp;"]","")</f>
        <v>[LC_84]</v>
      </c>
      <c r="B105" s="116" t="s">
        <v>711</v>
      </c>
      <c r="C105" s="138"/>
      <c r="D105" s="116" t="s">
        <v>713</v>
      </c>
      <c r="E105" s="116"/>
      <c r="F105" s="123" t="s">
        <v>714</v>
      </c>
      <c r="G105" s="116"/>
      <c r="H105" s="117" t="s">
        <v>65</v>
      </c>
      <c r="I105" s="117"/>
      <c r="J105" s="115" t="s">
        <v>49</v>
      </c>
      <c r="K105" s="116"/>
      <c r="L105" s="116"/>
    </row>
    <row r="106" spans="1:12" s="120" customFormat="1" ht="56" hidden="1" outlineLevel="3">
      <c r="A106" s="115" t="str">
        <f>IF(F106&lt;&gt;"","[LC_"&amp;TEXT(ROW()-14-COUNTBLANK(F$15:$F106),"###")&amp;"]","")</f>
        <v>[LC_85]</v>
      </c>
      <c r="B106" s="138" t="s">
        <v>715</v>
      </c>
      <c r="C106" s="138"/>
      <c r="D106" s="123" t="s">
        <v>716</v>
      </c>
      <c r="E106" s="116"/>
      <c r="F106" s="116" t="s">
        <v>717</v>
      </c>
      <c r="G106" s="116"/>
      <c r="H106" s="117" t="s">
        <v>63</v>
      </c>
      <c r="I106" s="117"/>
      <c r="J106" s="115" t="s">
        <v>49</v>
      </c>
      <c r="K106" s="116"/>
      <c r="L106" s="116"/>
    </row>
    <row r="107" spans="1:12" s="120" customFormat="1" ht="28" hidden="1" outlineLevel="3">
      <c r="A107" s="115" t="str">
        <f>IF(F107&lt;&gt;"","[LC_"&amp;TEXT(ROW()-14-COUNTBLANK(F$15:$F107),"###")&amp;"]","")</f>
        <v>[LC_86]</v>
      </c>
      <c r="B107" s="211" t="s">
        <v>732</v>
      </c>
      <c r="C107" s="212"/>
      <c r="D107" s="213" t="s">
        <v>731</v>
      </c>
      <c r="E107" s="213"/>
      <c r="F107" s="213" t="s">
        <v>730</v>
      </c>
      <c r="G107" s="116"/>
      <c r="H107" s="117" t="s">
        <v>64</v>
      </c>
      <c r="I107" s="117"/>
      <c r="J107" s="115" t="s">
        <v>49</v>
      </c>
      <c r="K107" s="116"/>
      <c r="L107" s="116"/>
    </row>
    <row r="108" spans="1:12" s="120" customFormat="1" ht="42" hidden="1" outlineLevel="3">
      <c r="A108" s="115" t="str">
        <f>IF(F108&lt;&gt;"","[LC_"&amp;TEXT(ROW()-14-COUNTBLANK(F$15:$F108),"###")&amp;"]","")</f>
        <v>[LC_87]</v>
      </c>
      <c r="B108" s="142" t="s">
        <v>718</v>
      </c>
      <c r="C108" s="141"/>
      <c r="D108" s="141" t="s">
        <v>720</v>
      </c>
      <c r="E108" s="141"/>
      <c r="F108" s="141" t="s">
        <v>722</v>
      </c>
      <c r="G108" s="116"/>
      <c r="H108" s="117" t="s">
        <v>64</v>
      </c>
      <c r="I108" s="117"/>
      <c r="J108" s="115" t="s">
        <v>49</v>
      </c>
      <c r="K108" s="116"/>
      <c r="L108" s="116"/>
    </row>
    <row r="109" spans="1:12" s="143" customFormat="1" ht="28" hidden="1" outlineLevel="3">
      <c r="A109" s="115" t="str">
        <f>IF(F109&lt;&gt;"","[LC_"&amp;TEXT(ROW()-14-COUNTBLANK(F$15:$F109),"###")&amp;"]","")</f>
        <v>[LC_88]</v>
      </c>
      <c r="B109" s="142" t="s">
        <v>719</v>
      </c>
      <c r="C109" s="141"/>
      <c r="D109" s="141" t="s">
        <v>721</v>
      </c>
      <c r="E109" s="141"/>
      <c r="F109" s="141" t="s">
        <v>163</v>
      </c>
      <c r="G109" s="141"/>
      <c r="H109" s="117" t="s">
        <v>64</v>
      </c>
      <c r="I109" s="117"/>
      <c r="J109" s="115" t="s">
        <v>49</v>
      </c>
      <c r="K109" s="141"/>
      <c r="L109" s="141"/>
    </row>
    <row r="110" spans="1:12" s="120" customFormat="1" ht="56" hidden="1" outlineLevel="3">
      <c r="A110" s="115" t="str">
        <f>IF(F110&lt;&gt;"","[LC_"&amp;TEXT(ROW()-14-COUNTBLANK(F$15:$F110),"###")&amp;"]","")</f>
        <v>[LC_89]</v>
      </c>
      <c r="B110" s="138" t="s">
        <v>723</v>
      </c>
      <c r="C110" s="138"/>
      <c r="D110" s="123" t="s">
        <v>716</v>
      </c>
      <c r="E110" s="116"/>
      <c r="F110" s="116" t="s">
        <v>729</v>
      </c>
      <c r="G110" s="116"/>
      <c r="H110" s="117" t="s">
        <v>63</v>
      </c>
      <c r="I110" s="117"/>
      <c r="J110" s="115" t="s">
        <v>49</v>
      </c>
      <c r="K110" s="116"/>
      <c r="L110" s="116"/>
    </row>
    <row r="111" spans="1:12" s="120" customFormat="1" ht="28" hidden="1" outlineLevel="3">
      <c r="A111" s="115" t="str">
        <f>IF(F111&lt;&gt;"","[LC_"&amp;TEXT(ROW()-14-COUNTBLANK(F$15:$F111),"###")&amp;"]","")</f>
        <v>[LC_90]</v>
      </c>
      <c r="B111" s="213" t="s">
        <v>732</v>
      </c>
      <c r="C111" s="212"/>
      <c r="D111" s="213" t="s">
        <v>733</v>
      </c>
      <c r="E111" s="213"/>
      <c r="F111" s="213" t="s">
        <v>730</v>
      </c>
      <c r="G111" s="116"/>
      <c r="H111" s="117" t="s">
        <v>64</v>
      </c>
      <c r="I111" s="117"/>
      <c r="J111" s="115" t="s">
        <v>49</v>
      </c>
      <c r="K111" s="116"/>
      <c r="L111" s="116"/>
    </row>
    <row r="112" spans="1:12" s="120" customFormat="1" ht="42" hidden="1" outlineLevel="3">
      <c r="A112" s="115" t="str">
        <f>IF(F112&lt;&gt;"","[LC_"&amp;TEXT(ROW()-14-COUNTBLANK(F$15:$F112),"###")&amp;"]","")</f>
        <v>[LC_91]</v>
      </c>
      <c r="B112" s="142" t="s">
        <v>724</v>
      </c>
      <c r="C112" s="141"/>
      <c r="D112" s="141" t="s">
        <v>725</v>
      </c>
      <c r="E112" s="141"/>
      <c r="F112" s="141" t="s">
        <v>726</v>
      </c>
      <c r="G112" s="116"/>
      <c r="H112" s="117" t="s">
        <v>64</v>
      </c>
      <c r="I112" s="117"/>
      <c r="J112" s="115" t="s">
        <v>49</v>
      </c>
      <c r="K112" s="116"/>
      <c r="L112" s="116"/>
    </row>
    <row r="113" spans="1:12" s="143" customFormat="1" ht="28" hidden="1" outlineLevel="3">
      <c r="A113" s="115" t="str">
        <f>IF(F113&lt;&gt;"","[LC_"&amp;TEXT(ROW()-14-COUNTBLANK(F$15:$F113),"###")&amp;"]","")</f>
        <v>[LC_92]</v>
      </c>
      <c r="B113" s="142" t="s">
        <v>727</v>
      </c>
      <c r="C113" s="141"/>
      <c r="D113" s="141" t="s">
        <v>728</v>
      </c>
      <c r="E113" s="141"/>
      <c r="F113" s="141" t="s">
        <v>163</v>
      </c>
      <c r="G113" s="141"/>
      <c r="H113" s="117" t="s">
        <v>64</v>
      </c>
      <c r="I113" s="117"/>
      <c r="J113" s="115" t="s">
        <v>49</v>
      </c>
      <c r="K113" s="141"/>
      <c r="L113" s="141"/>
    </row>
    <row r="114" spans="1:12" s="120" customFormat="1" ht="28" hidden="1" outlineLevel="3">
      <c r="A114" s="115" t="str">
        <f>IF(F114&lt;&gt;"","[LC_"&amp;TEXT(ROW()-14-COUNTBLANK(F$15:$F114),"###")&amp;"]","")</f>
        <v>[LC_93]</v>
      </c>
      <c r="B114" s="138" t="s">
        <v>734</v>
      </c>
      <c r="C114" s="138"/>
      <c r="D114" s="123" t="s">
        <v>735</v>
      </c>
      <c r="E114" s="116"/>
      <c r="F114" s="210" t="s">
        <v>691</v>
      </c>
      <c r="G114" s="116"/>
      <c r="H114" s="117" t="s">
        <v>65</v>
      </c>
      <c r="I114" s="117"/>
      <c r="J114" s="115" t="s">
        <v>49</v>
      </c>
      <c r="K114" s="116"/>
      <c r="L114" s="116"/>
    </row>
    <row r="115" spans="1:12" s="120" customFormat="1" ht="28" hidden="1" outlineLevel="3">
      <c r="A115" s="115" t="str">
        <f>IF(F115&lt;&gt;"","[LC_"&amp;TEXT(ROW()-14-COUNTBLANK(F$15:$F115),"###")&amp;"]","")</f>
        <v>[LC_94]</v>
      </c>
      <c r="B115" s="138" t="s">
        <v>736</v>
      </c>
      <c r="C115" s="138"/>
      <c r="D115" s="123" t="s">
        <v>738</v>
      </c>
      <c r="E115" s="116"/>
      <c r="F115" s="210" t="s">
        <v>691</v>
      </c>
      <c r="G115" s="116"/>
      <c r="H115" s="117" t="s">
        <v>65</v>
      </c>
      <c r="I115" s="117"/>
      <c r="J115" s="115" t="s">
        <v>49</v>
      </c>
      <c r="K115" s="116"/>
      <c r="L115" s="116"/>
    </row>
    <row r="116" spans="1:12" s="120" customFormat="1" ht="28" hidden="1" outlineLevel="3">
      <c r="A116" s="115" t="str">
        <f>IF(F116&lt;&gt;"","[LC_"&amp;TEXT(ROW()-14-COUNTBLANK(F$15:$F116),"###")&amp;"]","")</f>
        <v>[LC_95]</v>
      </c>
      <c r="B116" s="138" t="s">
        <v>737</v>
      </c>
      <c r="C116" s="138"/>
      <c r="D116" s="123" t="s">
        <v>739</v>
      </c>
      <c r="E116" s="116"/>
      <c r="F116" s="140" t="s">
        <v>740</v>
      </c>
      <c r="G116" s="116"/>
      <c r="H116" s="117" t="s">
        <v>65</v>
      </c>
      <c r="I116" s="117"/>
      <c r="J116" s="115" t="s">
        <v>49</v>
      </c>
      <c r="K116" s="116"/>
      <c r="L116" s="116"/>
    </row>
    <row r="117" spans="1:12" s="120" customFormat="1" hidden="1" outlineLevel="2">
      <c r="A117" s="134"/>
      <c r="B117" s="134" t="s">
        <v>853</v>
      </c>
      <c r="C117" s="134"/>
      <c r="D117" s="133"/>
      <c r="E117" s="133"/>
      <c r="F117" s="133"/>
      <c r="G117" s="133"/>
      <c r="H117" s="133"/>
      <c r="I117" s="133"/>
      <c r="J117" s="133"/>
      <c r="K117" s="133"/>
      <c r="L117" s="133"/>
    </row>
    <row r="118" spans="1:12" s="120" customFormat="1" ht="242.4" hidden="1" customHeight="1" outlineLevel="3">
      <c r="A118" s="115" t="str">
        <f>IF(F118&lt;&gt;"","[LC_"&amp;TEXT(ROW()-14-COUNTBLANK(F$15:$F118),"###")&amp;"]","")</f>
        <v>[LC_96]</v>
      </c>
      <c r="B118" s="116" t="s">
        <v>854</v>
      </c>
      <c r="C118" s="116"/>
      <c r="D118" s="116" t="s">
        <v>855</v>
      </c>
      <c r="E118" s="116"/>
      <c r="F118" s="116" t="s">
        <v>962</v>
      </c>
      <c r="G118" s="116"/>
      <c r="H118" s="117" t="s">
        <v>63</v>
      </c>
      <c r="I118" s="117"/>
      <c r="J118" s="115" t="s">
        <v>49</v>
      </c>
      <c r="K118" s="116"/>
      <c r="L118" s="116"/>
    </row>
    <row r="119" spans="1:12" s="143" customFormat="1" ht="56" hidden="1" outlineLevel="3">
      <c r="A119" s="115" t="str">
        <f>IF(F119&lt;&gt;"","[LC_"&amp;TEXT(ROW()-14-COUNTBLANK(F$15:$F119),"###")&amp;"]","")</f>
        <v>[LC_97]</v>
      </c>
      <c r="B119" s="218" t="s">
        <v>856</v>
      </c>
      <c r="C119" s="162"/>
      <c r="D119" s="219" t="s">
        <v>857</v>
      </c>
      <c r="E119" s="162"/>
      <c r="F119" s="141" t="s">
        <v>992</v>
      </c>
      <c r="G119" s="220"/>
      <c r="H119" s="137" t="s">
        <v>63</v>
      </c>
      <c r="I119" s="117"/>
      <c r="J119" s="115" t="s">
        <v>49</v>
      </c>
      <c r="K119" s="141"/>
      <c r="L119" s="141"/>
    </row>
    <row r="120" spans="1:12" s="120" customFormat="1" ht="28" hidden="1" outlineLevel="3">
      <c r="A120" s="115" t="str">
        <f>IF(F120&lt;&gt;"","[LC_"&amp;TEXT(ROW()-14-COUNTBLANK(F$15:$F120),"###")&amp;"]","")</f>
        <v>[LC_98]</v>
      </c>
      <c r="B120" s="217" t="s">
        <v>864</v>
      </c>
      <c r="C120" s="135"/>
      <c r="D120" s="140" t="s">
        <v>162</v>
      </c>
      <c r="E120" s="135"/>
      <c r="F120" s="140" t="s">
        <v>858</v>
      </c>
      <c r="G120" s="136"/>
      <c r="H120" s="137" t="s">
        <v>63</v>
      </c>
      <c r="I120" s="117"/>
      <c r="J120" s="115" t="s">
        <v>49</v>
      </c>
      <c r="K120" s="116"/>
      <c r="L120" s="116"/>
    </row>
    <row r="121" spans="1:12" s="120" customFormat="1" ht="28" hidden="1" outlineLevel="3">
      <c r="A121" s="115" t="str">
        <f>IF(F121&lt;&gt;"","[LC_"&amp;TEXT(ROW()-14-COUNTBLANK(F$15:$F121),"###")&amp;"]","")</f>
        <v>[LC_99]</v>
      </c>
      <c r="B121" s="135" t="s">
        <v>859</v>
      </c>
      <c r="C121" s="135"/>
      <c r="D121" s="135" t="s">
        <v>860</v>
      </c>
      <c r="E121" s="135"/>
      <c r="F121" s="135" t="s">
        <v>861</v>
      </c>
      <c r="G121" s="136"/>
      <c r="H121" s="137" t="s">
        <v>64</v>
      </c>
      <c r="I121" s="117"/>
      <c r="J121" s="115" t="s">
        <v>49</v>
      </c>
      <c r="K121" s="116"/>
      <c r="L121" s="116"/>
    </row>
    <row r="122" spans="1:12" s="120" customFormat="1" ht="28" hidden="1" outlineLevel="3">
      <c r="A122" s="115" t="str">
        <f>IF(F122&lt;&gt;"","[LC_"&amp;TEXT(ROW()-14-COUNTBLANK(F$15:$F122),"###")&amp;"]","")</f>
        <v>[LC_100]</v>
      </c>
      <c r="B122" s="138" t="s">
        <v>862</v>
      </c>
      <c r="C122" s="135"/>
      <c r="D122" s="116" t="s">
        <v>863</v>
      </c>
      <c r="E122" s="116"/>
      <c r="F122" s="116" t="s">
        <v>163</v>
      </c>
      <c r="G122" s="116"/>
      <c r="H122" s="137" t="s">
        <v>64</v>
      </c>
      <c r="I122" s="117"/>
      <c r="J122" s="115" t="s">
        <v>49</v>
      </c>
      <c r="K122" s="116"/>
      <c r="L122" s="116"/>
    </row>
    <row r="123" spans="1:12" s="143" customFormat="1" ht="42" hidden="1" outlineLevel="3">
      <c r="A123" s="115" t="str">
        <f>IF(F123&lt;&gt;"","[LC_"&amp;TEXT(ROW()-14-COUNTBLANK(F$15:$F123),"###")&amp;"]","")</f>
        <v>[LC_101]</v>
      </c>
      <c r="B123" s="142" t="s">
        <v>865</v>
      </c>
      <c r="C123" s="142"/>
      <c r="D123" s="160" t="s">
        <v>866</v>
      </c>
      <c r="E123" s="141"/>
      <c r="F123" s="141" t="s">
        <v>877</v>
      </c>
      <c r="G123" s="141"/>
      <c r="H123" s="117" t="s">
        <v>63</v>
      </c>
      <c r="I123" s="117"/>
      <c r="J123" s="115" t="s">
        <v>49</v>
      </c>
      <c r="K123" s="141"/>
      <c r="L123" s="141"/>
    </row>
    <row r="124" spans="1:12" s="120" customFormat="1" hidden="1" outlineLevel="3">
      <c r="A124" s="115" t="str">
        <f>IF(F124&lt;&gt;"","[LC_"&amp;TEXT(ROW()-14-COUNTBLANK(F$15:$F124),"###")&amp;"]","")</f>
        <v>[LC_102]</v>
      </c>
      <c r="B124" s="116" t="s">
        <v>867</v>
      </c>
      <c r="C124" s="138"/>
      <c r="D124" s="116" t="s">
        <v>868</v>
      </c>
      <c r="E124" s="116"/>
      <c r="F124" s="116" t="s">
        <v>869</v>
      </c>
      <c r="G124" s="116"/>
      <c r="H124" s="117" t="s">
        <v>64</v>
      </c>
      <c r="I124" s="117"/>
      <c r="J124" s="115" t="s">
        <v>49</v>
      </c>
      <c r="K124" s="116"/>
      <c r="L124" s="116"/>
    </row>
    <row r="125" spans="1:12" s="120" customFormat="1" ht="28" hidden="1" outlineLevel="3">
      <c r="A125" s="115" t="str">
        <f>IF(F125&lt;&gt;"","[LC_"&amp;TEXT(ROW()-14-COUNTBLANK(F$15:$F125),"###")&amp;"]","")</f>
        <v>[LC_103]</v>
      </c>
      <c r="B125" s="116" t="s">
        <v>870</v>
      </c>
      <c r="C125" s="138"/>
      <c r="D125" s="116" t="s">
        <v>873</v>
      </c>
      <c r="E125" s="116"/>
      <c r="F125" s="116" t="s">
        <v>160</v>
      </c>
      <c r="G125" s="116"/>
      <c r="H125" s="117" t="s">
        <v>64</v>
      </c>
      <c r="I125" s="117"/>
      <c r="J125" s="115" t="s">
        <v>49</v>
      </c>
      <c r="K125" s="116"/>
      <c r="L125" s="116"/>
    </row>
    <row r="126" spans="1:12" s="120" customFormat="1" ht="28" hidden="1" outlineLevel="3">
      <c r="A126" s="115" t="str">
        <f>IF(F126&lt;&gt;"","[LC_"&amp;TEXT(ROW()-14-COUNTBLANK(F$15:$F126),"###")&amp;"]","")</f>
        <v>[LC_104]</v>
      </c>
      <c r="B126" s="116" t="s">
        <v>871</v>
      </c>
      <c r="C126" s="138"/>
      <c r="D126" s="116" t="s">
        <v>874</v>
      </c>
      <c r="E126" s="116"/>
      <c r="F126" s="116" t="s">
        <v>876</v>
      </c>
      <c r="G126" s="116"/>
      <c r="H126" s="117" t="s">
        <v>64</v>
      </c>
      <c r="I126" s="117"/>
      <c r="J126" s="115" t="s">
        <v>49</v>
      </c>
      <c r="K126" s="116"/>
      <c r="L126" s="116"/>
    </row>
    <row r="127" spans="1:12" s="120" customFormat="1" ht="28" hidden="1" outlineLevel="3">
      <c r="A127" s="115" t="str">
        <f>IF(F127&lt;&gt;"","[LC_"&amp;TEXT(ROW()-14-COUNTBLANK(F$15:$F127),"###")&amp;"]","")</f>
        <v>[LC_105]</v>
      </c>
      <c r="B127" s="116" t="s">
        <v>872</v>
      </c>
      <c r="C127" s="138"/>
      <c r="D127" s="116" t="s">
        <v>875</v>
      </c>
      <c r="E127" s="116"/>
      <c r="F127" s="116" t="s">
        <v>876</v>
      </c>
      <c r="G127" s="116"/>
      <c r="H127" s="117" t="s">
        <v>64</v>
      </c>
      <c r="I127" s="117"/>
      <c r="J127" s="115" t="s">
        <v>49</v>
      </c>
      <c r="K127" s="116"/>
      <c r="L127" s="116"/>
    </row>
    <row r="128" spans="1:12" s="120" customFormat="1" ht="42" hidden="1" outlineLevel="3">
      <c r="A128" s="115" t="str">
        <f>IF(F128&lt;&gt;"","[LC_"&amp;TEXT(ROW()-14-COUNTBLANK(F$15:$F128),"###")&amp;"]","")</f>
        <v>[LC_106]</v>
      </c>
      <c r="B128" s="265" t="s">
        <v>878</v>
      </c>
      <c r="C128" s="138" t="s">
        <v>880</v>
      </c>
      <c r="D128" s="123" t="s">
        <v>879</v>
      </c>
      <c r="E128" s="116"/>
      <c r="F128" s="140" t="s">
        <v>882</v>
      </c>
      <c r="G128" s="116"/>
      <c r="H128" s="117" t="s">
        <v>65</v>
      </c>
      <c r="I128" s="117"/>
      <c r="J128" s="115" t="s">
        <v>49</v>
      </c>
      <c r="K128" s="116"/>
      <c r="L128" s="116"/>
    </row>
    <row r="129" spans="1:12" s="120" customFormat="1" ht="56" hidden="1" outlineLevel="3">
      <c r="A129" s="115" t="str">
        <f>IF(F129&lt;&gt;"","[LC_"&amp;TEXT(ROW()-14-COUNTBLANK(F$15:$F129),"###")&amp;"]","")</f>
        <v>[LC_107]</v>
      </c>
      <c r="B129" s="267"/>
      <c r="C129" s="138" t="s">
        <v>881</v>
      </c>
      <c r="D129" s="123" t="s">
        <v>879</v>
      </c>
      <c r="E129" s="116"/>
      <c r="F129" s="140" t="s">
        <v>883</v>
      </c>
      <c r="G129" s="116"/>
      <c r="H129" s="117" t="s">
        <v>65</v>
      </c>
      <c r="I129" s="117"/>
      <c r="J129" s="115" t="s">
        <v>49</v>
      </c>
      <c r="K129" s="116"/>
      <c r="L129" s="116"/>
    </row>
    <row r="130" spans="1:12" s="120" customFormat="1" ht="42" hidden="1" outlineLevel="3">
      <c r="A130" s="115" t="str">
        <f>IF(F130&lt;&gt;"","[LC_"&amp;TEXT(ROW()-14-COUNTBLANK(F$15:$F130),"###")&amp;"]","")</f>
        <v>[LC_108]</v>
      </c>
      <c r="B130" s="138" t="s">
        <v>886</v>
      </c>
      <c r="C130" s="138"/>
      <c r="D130" s="123" t="s">
        <v>887</v>
      </c>
      <c r="E130" s="116"/>
      <c r="F130" s="141" t="s">
        <v>888</v>
      </c>
      <c r="G130" s="116"/>
      <c r="H130" s="117" t="s">
        <v>63</v>
      </c>
      <c r="I130" s="117"/>
      <c r="J130" s="115" t="s">
        <v>49</v>
      </c>
      <c r="K130" s="116"/>
      <c r="L130" s="116"/>
    </row>
    <row r="131" spans="1:12" s="120" customFormat="1" hidden="1" outlineLevel="3">
      <c r="A131" s="115" t="str">
        <f>IF(F131&lt;&gt;"","[LC_"&amp;TEXT(ROW()-14-COUNTBLANK(F$15:$F131),"###")&amp;"]","")</f>
        <v>[LC_109]</v>
      </c>
      <c r="B131" s="138" t="s">
        <v>889</v>
      </c>
      <c r="C131" s="138"/>
      <c r="D131" s="123" t="s">
        <v>884</v>
      </c>
      <c r="E131" s="116"/>
      <c r="F131" s="140" t="s">
        <v>885</v>
      </c>
      <c r="G131" s="116"/>
      <c r="H131" s="117" t="s">
        <v>63</v>
      </c>
      <c r="I131" s="117"/>
      <c r="J131" s="115" t="s">
        <v>49</v>
      </c>
      <c r="K131" s="116"/>
      <c r="L131" s="116"/>
    </row>
    <row r="132" spans="1:12" s="120" customFormat="1" hidden="1" outlineLevel="3">
      <c r="A132" s="115" t="str">
        <f>IF(F132&lt;&gt;"","[LC_"&amp;TEXT(ROW()-14-COUNTBLANK(F$15:$F132),"###")&amp;"]","")</f>
        <v>[LC_110]</v>
      </c>
      <c r="B132" s="138" t="s">
        <v>890</v>
      </c>
      <c r="C132" s="138"/>
      <c r="D132" s="123" t="s">
        <v>893</v>
      </c>
      <c r="E132" s="116"/>
      <c r="F132" s="116" t="s">
        <v>896</v>
      </c>
      <c r="G132" s="116"/>
      <c r="H132" s="117" t="s">
        <v>63</v>
      </c>
      <c r="I132" s="117"/>
      <c r="J132" s="115" t="s">
        <v>49</v>
      </c>
      <c r="K132" s="116"/>
      <c r="L132" s="116"/>
    </row>
    <row r="133" spans="1:12" s="120" customFormat="1" hidden="1" outlineLevel="3">
      <c r="A133" s="115" t="str">
        <f>IF(F133&lt;&gt;"","[LC_"&amp;TEXT(ROW()-14-COUNTBLANK(F$15:$F133),"###")&amp;"]","")</f>
        <v>[LC_111]</v>
      </c>
      <c r="B133" s="138" t="s">
        <v>891</v>
      </c>
      <c r="C133" s="138"/>
      <c r="D133" s="123" t="s">
        <v>894</v>
      </c>
      <c r="E133" s="116"/>
      <c r="F133" s="116" t="s">
        <v>896</v>
      </c>
      <c r="G133" s="116"/>
      <c r="H133" s="117" t="s">
        <v>63</v>
      </c>
      <c r="I133" s="117"/>
      <c r="J133" s="115" t="s">
        <v>49</v>
      </c>
      <c r="K133" s="116"/>
      <c r="L133" s="116"/>
    </row>
    <row r="134" spans="1:12" s="120" customFormat="1" hidden="1" outlineLevel="3">
      <c r="A134" s="115" t="str">
        <f>IF(F134&lt;&gt;"","[LC_"&amp;TEXT(ROW()-14-COUNTBLANK(F$15:$F134),"###")&amp;"]","")</f>
        <v>[LC_112]</v>
      </c>
      <c r="B134" s="138" t="s">
        <v>892</v>
      </c>
      <c r="C134" s="138"/>
      <c r="D134" s="123" t="s">
        <v>895</v>
      </c>
      <c r="E134" s="116"/>
      <c r="F134" s="140" t="s">
        <v>897</v>
      </c>
      <c r="G134" s="116"/>
      <c r="H134" s="117" t="s">
        <v>63</v>
      </c>
      <c r="I134" s="117"/>
      <c r="J134" s="115" t="s">
        <v>49</v>
      </c>
      <c r="K134" s="116"/>
      <c r="L134" s="116"/>
    </row>
    <row r="135" spans="1:12" s="120" customFormat="1" hidden="1" outlineLevel="3">
      <c r="A135" s="115" t="str">
        <f>IF(F135&lt;&gt;"","[LC_"&amp;TEXT(ROW()-14-COUNTBLANK(F$15:$F135),"###")&amp;"]","")</f>
        <v>[LC_113]</v>
      </c>
      <c r="B135" s="138" t="s">
        <v>898</v>
      </c>
      <c r="C135" s="138"/>
      <c r="D135" s="123" t="s">
        <v>899</v>
      </c>
      <c r="E135" s="116" t="s">
        <v>900</v>
      </c>
      <c r="F135" s="140" t="s">
        <v>897</v>
      </c>
      <c r="G135" s="116"/>
      <c r="H135" s="117" t="s">
        <v>63</v>
      </c>
      <c r="I135" s="117"/>
      <c r="J135" s="115" t="s">
        <v>49</v>
      </c>
      <c r="K135" s="116"/>
      <c r="L135" s="116"/>
    </row>
    <row r="136" spans="1:12" s="120" customFormat="1" ht="56" hidden="1" outlineLevel="3">
      <c r="A136" s="115" t="str">
        <f>IF(F136&lt;&gt;"","[LC_"&amp;TEXT(ROW()-14-COUNTBLANK(F$15:$F136),"###")&amp;"]","")</f>
        <v>[LC_114]</v>
      </c>
      <c r="B136" s="138" t="s">
        <v>901</v>
      </c>
      <c r="C136" s="138"/>
      <c r="D136" s="123" t="s">
        <v>902</v>
      </c>
      <c r="E136" s="116"/>
      <c r="F136" s="140" t="s">
        <v>903</v>
      </c>
      <c r="G136" s="116"/>
      <c r="H136" s="117" t="s">
        <v>65</v>
      </c>
      <c r="I136" s="117"/>
      <c r="J136" s="115" t="s">
        <v>49</v>
      </c>
      <c r="K136" s="116"/>
      <c r="L136" s="116" t="s">
        <v>993</v>
      </c>
    </row>
    <row r="137" spans="1:12" s="120" customFormat="1" ht="28" hidden="1" outlineLevel="3">
      <c r="A137" s="115" t="str">
        <f>IF(F137&lt;&gt;"","[LC_"&amp;TEXT(ROW()-14-COUNTBLANK(F$15:$F137),"###")&amp;"]","")</f>
        <v>[LC_115]</v>
      </c>
      <c r="B137" s="138" t="s">
        <v>904</v>
      </c>
      <c r="C137" s="138"/>
      <c r="D137" s="123" t="s">
        <v>905</v>
      </c>
      <c r="E137" s="116"/>
      <c r="F137" s="140" t="s">
        <v>906</v>
      </c>
      <c r="G137" s="116"/>
      <c r="H137" s="117" t="s">
        <v>65</v>
      </c>
      <c r="I137" s="117"/>
      <c r="J137" s="115" t="s">
        <v>49</v>
      </c>
      <c r="K137" s="116"/>
      <c r="L137" s="116"/>
    </row>
    <row r="138" spans="1:12" s="120" customFormat="1" ht="84" hidden="1" outlineLevel="3">
      <c r="A138" s="115" t="str">
        <f>IF(F138&lt;&gt;"","[LC_"&amp;TEXT(ROW()-14-COUNTBLANK(F$15:$F138),"###")&amp;"]","")</f>
        <v>[LC_116]</v>
      </c>
      <c r="B138" s="138" t="s">
        <v>907</v>
      </c>
      <c r="C138" s="138"/>
      <c r="D138" s="123" t="s">
        <v>908</v>
      </c>
      <c r="E138" s="116"/>
      <c r="F138" s="140" t="s">
        <v>909</v>
      </c>
      <c r="G138" s="116"/>
      <c r="H138" s="117" t="s">
        <v>65</v>
      </c>
      <c r="I138" s="117"/>
      <c r="J138" s="115" t="s">
        <v>49</v>
      </c>
      <c r="K138" s="116"/>
      <c r="L138" s="116"/>
    </row>
    <row r="139" spans="1:12" s="120" customFormat="1" hidden="1" outlineLevel="3">
      <c r="A139" s="115" t="str">
        <f>IF(F139&lt;&gt;"","[LC_"&amp;TEXT(ROW()-14-COUNTBLANK(F$15:$F139),"###")&amp;"]","")</f>
        <v>[LC_117]</v>
      </c>
      <c r="B139" s="138" t="s">
        <v>910</v>
      </c>
      <c r="C139" s="138"/>
      <c r="D139" s="123" t="s">
        <v>911</v>
      </c>
      <c r="E139" s="116"/>
      <c r="F139" s="140" t="s">
        <v>912</v>
      </c>
      <c r="G139" s="116"/>
      <c r="H139" s="117" t="s">
        <v>65</v>
      </c>
      <c r="I139" s="117"/>
      <c r="J139" s="115" t="s">
        <v>49</v>
      </c>
      <c r="K139" s="116"/>
      <c r="L139" s="116"/>
    </row>
    <row r="140" spans="1:12" s="120" customFormat="1" hidden="1" outlineLevel="3">
      <c r="A140" s="115" t="str">
        <f>IF(F140&lt;&gt;"","[LC_"&amp;TEXT(ROW()-14-COUNTBLANK(F$15:$F140),"###")&amp;"]","")</f>
        <v>[LC_118]</v>
      </c>
      <c r="B140" s="138" t="s">
        <v>913</v>
      </c>
      <c r="C140" s="138" t="s">
        <v>914</v>
      </c>
      <c r="D140" s="123" t="s">
        <v>915</v>
      </c>
      <c r="E140" s="116"/>
      <c r="F140" s="140" t="s">
        <v>916</v>
      </c>
      <c r="G140" s="116"/>
      <c r="H140" s="117" t="s">
        <v>65</v>
      </c>
      <c r="I140" s="117"/>
      <c r="J140" s="115" t="s">
        <v>49</v>
      </c>
      <c r="K140" s="116"/>
      <c r="L140" s="116"/>
    </row>
    <row r="141" spans="1:12" s="120" customFormat="1" hidden="1" outlineLevel="3">
      <c r="A141" s="115" t="str">
        <f>IF(F141&lt;&gt;"","[LC_"&amp;TEXT(ROW()-14-COUNTBLANK(F$15:$F141),"###")&amp;"]","")</f>
        <v>[LC_119]</v>
      </c>
      <c r="B141" s="138" t="s">
        <v>918</v>
      </c>
      <c r="C141" s="138" t="s">
        <v>917</v>
      </c>
      <c r="D141" s="123" t="s">
        <v>919</v>
      </c>
      <c r="E141" s="116" t="s">
        <v>920</v>
      </c>
      <c r="F141" s="140" t="s">
        <v>897</v>
      </c>
      <c r="G141" s="116"/>
      <c r="H141" s="117" t="s">
        <v>65</v>
      </c>
      <c r="I141" s="117"/>
      <c r="J141" s="115" t="s">
        <v>49</v>
      </c>
      <c r="K141" s="116"/>
      <c r="L141" s="116"/>
    </row>
    <row r="142" spans="1:12" s="120" customFormat="1" hidden="1" outlineLevel="3">
      <c r="A142" s="115" t="str">
        <f>IF(F142&lt;&gt;"","[LC_"&amp;TEXT(ROW()-14-COUNTBLANK(F$15:$F142),"###")&amp;"]","")</f>
        <v>[LC_120]</v>
      </c>
      <c r="B142" s="138" t="s">
        <v>921</v>
      </c>
      <c r="C142" s="138" t="s">
        <v>917</v>
      </c>
      <c r="D142" s="123" t="s">
        <v>922</v>
      </c>
      <c r="E142" s="116" t="s">
        <v>923</v>
      </c>
      <c r="F142" s="140" t="s">
        <v>897</v>
      </c>
      <c r="G142" s="116"/>
      <c r="H142" s="117" t="s">
        <v>65</v>
      </c>
      <c r="I142" s="117"/>
      <c r="J142" s="115" t="s">
        <v>49</v>
      </c>
      <c r="K142" s="116"/>
      <c r="L142" s="116"/>
    </row>
    <row r="143" spans="1:12" s="120" customFormat="1" ht="42" hidden="1" outlineLevel="3">
      <c r="A143" s="115" t="str">
        <f>IF(F143&lt;&gt;"","[LC_"&amp;TEXT(ROW()-14-COUNTBLANK(F$15:$F143),"###")&amp;"]","")</f>
        <v>[LC_121]</v>
      </c>
      <c r="B143" s="138" t="s">
        <v>927</v>
      </c>
      <c r="C143" s="138" t="s">
        <v>917</v>
      </c>
      <c r="D143" s="140" t="s">
        <v>924</v>
      </c>
      <c r="E143" s="139"/>
      <c r="F143" s="135" t="s">
        <v>151</v>
      </c>
      <c r="G143" s="117"/>
      <c r="H143" s="117" t="s">
        <v>65</v>
      </c>
      <c r="I143" s="117"/>
      <c r="J143" s="115" t="s">
        <v>49</v>
      </c>
      <c r="K143" s="116"/>
      <c r="L143" s="116"/>
    </row>
    <row r="144" spans="1:12" s="120" customFormat="1" ht="42" hidden="1" outlineLevel="3">
      <c r="A144" s="115" t="str">
        <f>IF(F144&lt;&gt;"","[LC_"&amp;TEXT(ROW()-14-COUNTBLANK(F$15:$F144),"###")&amp;"]","")</f>
        <v>[LC_122]</v>
      </c>
      <c r="B144" s="138" t="s">
        <v>928</v>
      </c>
      <c r="C144" s="138" t="s">
        <v>917</v>
      </c>
      <c r="D144" s="140" t="s">
        <v>925</v>
      </c>
      <c r="E144" s="139"/>
      <c r="F144" s="135" t="s">
        <v>151</v>
      </c>
      <c r="G144" s="117"/>
      <c r="H144" s="117" t="s">
        <v>65</v>
      </c>
      <c r="I144" s="117"/>
      <c r="J144" s="115" t="s">
        <v>49</v>
      </c>
      <c r="K144" s="116"/>
      <c r="L144" s="116"/>
    </row>
    <row r="145" spans="1:12" s="120" customFormat="1" ht="28" hidden="1" outlineLevel="3">
      <c r="A145" s="115" t="str">
        <f>IF(F145&lt;&gt;"","[LC_"&amp;TEXT(ROW()-14-COUNTBLANK(F$15:$F145),"###")&amp;"]","")</f>
        <v>[LC_123]</v>
      </c>
      <c r="B145" s="138" t="s">
        <v>929</v>
      </c>
      <c r="C145" s="138" t="s">
        <v>917</v>
      </c>
      <c r="D145" s="140" t="s">
        <v>926</v>
      </c>
      <c r="E145" s="139"/>
      <c r="F145" s="123" t="s">
        <v>152</v>
      </c>
      <c r="G145" s="117"/>
      <c r="H145" s="117" t="s">
        <v>65</v>
      </c>
      <c r="I145" s="117"/>
      <c r="J145" s="115" t="s">
        <v>49</v>
      </c>
      <c r="K145" s="116"/>
      <c r="L145" s="116"/>
    </row>
    <row r="146" spans="1:12" s="120" customFormat="1" ht="28" hidden="1" outlineLevel="3">
      <c r="A146" s="115" t="str">
        <f>IF(F146&lt;&gt;"","[LC_"&amp;TEXT(ROW()-14-COUNTBLANK(F$15:$F146),"###")&amp;"]","")</f>
        <v>[LC_124]</v>
      </c>
      <c r="B146" s="138" t="s">
        <v>930</v>
      </c>
      <c r="C146" s="138" t="s">
        <v>931</v>
      </c>
      <c r="D146" s="221" t="s">
        <v>932</v>
      </c>
      <c r="E146" s="116"/>
      <c r="F146" s="140" t="s">
        <v>933</v>
      </c>
      <c r="G146" s="116"/>
      <c r="H146" s="117" t="s">
        <v>65</v>
      </c>
      <c r="I146" s="117"/>
      <c r="J146" s="115" t="s">
        <v>49</v>
      </c>
      <c r="K146" s="116"/>
      <c r="L146" s="116"/>
    </row>
    <row r="147" spans="1:12" s="120" customFormat="1" ht="28" hidden="1" outlineLevel="3">
      <c r="A147" s="115" t="str">
        <f>IF(F147&lt;&gt;"","[LC_"&amp;TEXT(ROW()-14-COUNTBLANK(F$15:$F147),"###")&amp;"]","")</f>
        <v>[LC_125]</v>
      </c>
      <c r="B147" s="138" t="s">
        <v>934</v>
      </c>
      <c r="C147" s="138" t="s">
        <v>946</v>
      </c>
      <c r="D147" s="123" t="s">
        <v>935</v>
      </c>
      <c r="E147" s="116"/>
      <c r="F147" s="140" t="s">
        <v>936</v>
      </c>
      <c r="G147" s="116"/>
      <c r="H147" s="117" t="s">
        <v>65</v>
      </c>
      <c r="I147" s="117"/>
      <c r="J147" s="115" t="s">
        <v>49</v>
      </c>
      <c r="K147" s="116"/>
      <c r="L147" s="116"/>
    </row>
    <row r="148" spans="1:12" s="120" customFormat="1" hidden="1" outlineLevel="3">
      <c r="A148" s="115" t="str">
        <f>IF(F148&lt;&gt;"","[LC_"&amp;TEXT(ROW()-14-COUNTBLANK(F$15:$F148),"###")&amp;"]","")</f>
        <v>[LC_126]</v>
      </c>
      <c r="B148" s="138" t="s">
        <v>937</v>
      </c>
      <c r="C148" s="138" t="s">
        <v>914</v>
      </c>
      <c r="D148" s="123" t="s">
        <v>938</v>
      </c>
      <c r="E148" s="116"/>
      <c r="F148" s="140" t="s">
        <v>141</v>
      </c>
      <c r="G148" s="116"/>
      <c r="H148" s="117" t="s">
        <v>65</v>
      </c>
      <c r="I148" s="117"/>
      <c r="J148" s="115" t="s">
        <v>49</v>
      </c>
      <c r="K148" s="116"/>
      <c r="L148" s="116"/>
    </row>
    <row r="149" spans="1:12" s="120" customFormat="1" ht="28" hidden="1" outlineLevel="3">
      <c r="A149" s="115" t="str">
        <f>IF(F149&lt;&gt;"","[LC_"&amp;TEXT(ROW()-14-COUNTBLANK(F$15:$F149),"###")&amp;"]","")</f>
        <v>[LC_127]</v>
      </c>
      <c r="B149" s="138" t="s">
        <v>939</v>
      </c>
      <c r="C149" s="138" t="s">
        <v>914</v>
      </c>
      <c r="D149" s="123" t="s">
        <v>940</v>
      </c>
      <c r="E149" s="116"/>
      <c r="F149" s="140" t="s">
        <v>941</v>
      </c>
      <c r="G149" s="116"/>
      <c r="H149" s="117" t="s">
        <v>65</v>
      </c>
      <c r="I149" s="117"/>
      <c r="J149" s="115" t="s">
        <v>49</v>
      </c>
      <c r="K149" s="116"/>
      <c r="L149" s="116"/>
    </row>
    <row r="150" spans="1:12" s="120" customFormat="1" ht="28" hidden="1" outlineLevel="3">
      <c r="A150" s="115" t="str">
        <f>IF(F150&lt;&gt;"","[LC_"&amp;TEXT(ROW()-14-COUNTBLANK(F$15:$F150),"###")&amp;"]","")</f>
        <v>[LC_128]</v>
      </c>
      <c r="B150" s="138" t="s">
        <v>942</v>
      </c>
      <c r="C150" s="138" t="s">
        <v>914</v>
      </c>
      <c r="D150" s="123" t="s">
        <v>943</v>
      </c>
      <c r="E150" s="116"/>
      <c r="F150" s="140" t="s">
        <v>944</v>
      </c>
      <c r="G150" s="116"/>
      <c r="H150" s="117" t="s">
        <v>65</v>
      </c>
      <c r="I150" s="117"/>
      <c r="J150" s="115" t="s">
        <v>49</v>
      </c>
      <c r="K150" s="116"/>
      <c r="L150" s="116"/>
    </row>
    <row r="151" spans="1:12" s="120" customFormat="1" ht="28" hidden="1" outlineLevel="3">
      <c r="A151" s="115" t="str">
        <f>IF(F151&lt;&gt;"","[LC_"&amp;TEXT(ROW()-14-COUNTBLANK(F$15:$F151),"###")&amp;"]","")</f>
        <v>[LC_129]</v>
      </c>
      <c r="B151" s="138" t="s">
        <v>945</v>
      </c>
      <c r="C151" s="138" t="s">
        <v>946</v>
      </c>
      <c r="D151" s="123" t="s">
        <v>947</v>
      </c>
      <c r="E151" s="116"/>
      <c r="F151" s="140" t="s">
        <v>948</v>
      </c>
      <c r="G151" s="116"/>
      <c r="H151" s="117" t="s">
        <v>65</v>
      </c>
      <c r="I151" s="117"/>
      <c r="J151" s="115" t="s">
        <v>49</v>
      </c>
      <c r="K151" s="116"/>
      <c r="L151" s="116"/>
    </row>
    <row r="152" spans="1:12" s="120" customFormat="1" ht="28" hidden="1" outlineLevel="3">
      <c r="A152" s="115" t="str">
        <f>IF(F152&lt;&gt;"","[LC_"&amp;TEXT(ROW()-14-COUNTBLANK(F$15:$F152),"###")&amp;"]","")</f>
        <v>[LC_130]</v>
      </c>
      <c r="B152" s="138" t="s">
        <v>949</v>
      </c>
      <c r="C152" s="138" t="s">
        <v>914</v>
      </c>
      <c r="D152" s="123" t="s">
        <v>952</v>
      </c>
      <c r="E152" s="116"/>
      <c r="F152" s="140" t="s">
        <v>897</v>
      </c>
      <c r="G152" s="116"/>
      <c r="H152" s="117" t="s">
        <v>65</v>
      </c>
      <c r="I152" s="117"/>
      <c r="J152" s="115" t="s">
        <v>49</v>
      </c>
      <c r="K152" s="116"/>
      <c r="L152" s="116"/>
    </row>
    <row r="153" spans="1:12" s="120" customFormat="1" ht="28" hidden="1" outlineLevel="3">
      <c r="A153" s="115" t="str">
        <f>IF(F153&lt;&gt;"","[LC_"&amp;TEXT(ROW()-14-COUNTBLANK(F$15:$F153),"###")&amp;"]","")</f>
        <v>[LC_131]</v>
      </c>
      <c r="B153" s="138" t="s">
        <v>950</v>
      </c>
      <c r="C153" s="138" t="s">
        <v>914</v>
      </c>
      <c r="D153" s="123" t="s">
        <v>953</v>
      </c>
      <c r="E153" s="116"/>
      <c r="F153" s="140" t="s">
        <v>897</v>
      </c>
      <c r="G153" s="116"/>
      <c r="H153" s="117" t="s">
        <v>65</v>
      </c>
      <c r="I153" s="117"/>
      <c r="J153" s="115" t="s">
        <v>49</v>
      </c>
      <c r="K153" s="116"/>
      <c r="L153" s="116"/>
    </row>
    <row r="154" spans="1:12" s="120" customFormat="1" ht="28" hidden="1" outlineLevel="3">
      <c r="A154" s="115" t="str">
        <f>IF(F154&lt;&gt;"","[LC_"&amp;TEXT(ROW()-14-COUNTBLANK(F$15:$F154),"###")&amp;"]","")</f>
        <v>[LC_132]</v>
      </c>
      <c r="B154" s="138" t="s">
        <v>951</v>
      </c>
      <c r="C154" s="138" t="s">
        <v>914</v>
      </c>
      <c r="D154" s="123" t="s">
        <v>954</v>
      </c>
      <c r="E154" s="116"/>
      <c r="F154" s="140" t="s">
        <v>692</v>
      </c>
      <c r="G154" s="116"/>
      <c r="H154" s="117" t="s">
        <v>65</v>
      </c>
      <c r="I154" s="117"/>
      <c r="J154" s="115" t="s">
        <v>49</v>
      </c>
      <c r="K154" s="116"/>
      <c r="L154" s="116"/>
    </row>
    <row r="155" spans="1:12" s="120" customFormat="1" ht="42" hidden="1" outlineLevel="3">
      <c r="A155" s="115" t="str">
        <f>IF(F155&lt;&gt;"","[LC_"&amp;TEXT(ROW()-14-COUNTBLANK(F$15:$F155),"###")&amp;"]","")</f>
        <v>[LC_133]</v>
      </c>
      <c r="B155" s="265" t="s">
        <v>955</v>
      </c>
      <c r="C155" s="138" t="s">
        <v>917</v>
      </c>
      <c r="D155" s="123" t="s">
        <v>958</v>
      </c>
      <c r="E155" s="116"/>
      <c r="F155" s="140" t="s">
        <v>960</v>
      </c>
      <c r="G155" s="116"/>
      <c r="H155" s="117" t="s">
        <v>64</v>
      </c>
      <c r="I155" s="117"/>
      <c r="J155" s="115" t="s">
        <v>49</v>
      </c>
      <c r="K155" s="116"/>
      <c r="L155" s="116"/>
    </row>
    <row r="156" spans="1:12" s="120" customFormat="1" ht="42" hidden="1" outlineLevel="3">
      <c r="A156" s="115" t="str">
        <f>IF(F156&lt;&gt;"","[LC_"&amp;TEXT(ROW()-14-COUNTBLANK(F$15:$F156),"###")&amp;"]","")</f>
        <v>[LC_134]</v>
      </c>
      <c r="B156" s="266"/>
      <c r="C156" s="138" t="s">
        <v>956</v>
      </c>
      <c r="D156" s="123" t="s">
        <v>958</v>
      </c>
      <c r="E156" s="116"/>
      <c r="F156" s="140" t="s">
        <v>959</v>
      </c>
      <c r="G156" s="116"/>
      <c r="H156" s="117" t="s">
        <v>64</v>
      </c>
      <c r="I156" s="117"/>
      <c r="J156" s="115" t="s">
        <v>49</v>
      </c>
      <c r="K156" s="116"/>
      <c r="L156" s="116"/>
    </row>
    <row r="157" spans="1:12" s="120" customFormat="1" ht="42" hidden="1" outlineLevel="3">
      <c r="A157" s="115" t="str">
        <f>IF(F157&lt;&gt;"","[LC_"&amp;TEXT(ROW()-14-COUNTBLANK(F$15:$F157),"###")&amp;"]","")</f>
        <v>[LC_135]</v>
      </c>
      <c r="B157" s="267"/>
      <c r="C157" s="138" t="s">
        <v>957</v>
      </c>
      <c r="D157" s="123" t="s">
        <v>958</v>
      </c>
      <c r="E157" s="116"/>
      <c r="F157" s="140" t="s">
        <v>961</v>
      </c>
      <c r="G157" s="116"/>
      <c r="H157" s="117" t="s">
        <v>64</v>
      </c>
      <c r="I157" s="117"/>
      <c r="J157" s="115" t="s">
        <v>49</v>
      </c>
      <c r="K157" s="116"/>
      <c r="L157" s="116"/>
    </row>
    <row r="158" spans="1:12" s="120" customFormat="1" hidden="1" outlineLevel="2">
      <c r="A158" s="134"/>
      <c r="B158" s="134" t="s">
        <v>164</v>
      </c>
      <c r="C158" s="134"/>
      <c r="D158" s="133"/>
      <c r="E158" s="133"/>
      <c r="F158" s="133"/>
      <c r="G158" s="133"/>
      <c r="H158" s="133"/>
      <c r="I158" s="133"/>
      <c r="J158" s="133"/>
      <c r="K158" s="133"/>
      <c r="L158" s="133"/>
    </row>
    <row r="159" spans="1:12" s="120" customFormat="1" ht="70" hidden="1" outlineLevel="3">
      <c r="A159" s="115" t="str">
        <f>IF(F159&lt;&gt;"","[LC_"&amp;TEXT(ROW()-14-COUNTBLANK(F$15:$F159),"###")&amp;"]","")</f>
        <v>[LC_136]</v>
      </c>
      <c r="B159" s="116" t="s">
        <v>165</v>
      </c>
      <c r="C159" s="116"/>
      <c r="D159" s="116" t="s">
        <v>166</v>
      </c>
      <c r="E159" s="116"/>
      <c r="F159" s="116" t="s">
        <v>167</v>
      </c>
      <c r="G159" s="116"/>
      <c r="H159" s="117" t="s">
        <v>63</v>
      </c>
      <c r="I159" s="117"/>
      <c r="J159" s="115" t="s">
        <v>49</v>
      </c>
      <c r="K159" s="116"/>
      <c r="L159" s="116"/>
    </row>
    <row r="160" spans="1:12" s="120" customFormat="1" ht="42" hidden="1" outlineLevel="3">
      <c r="A160" s="115" t="str">
        <f>IF(F160&lt;&gt;"","[LC_"&amp;TEXT(ROW()-14-COUNTBLANK(F$15:$F160),"###")&amp;"]","")</f>
        <v>[LC_137]</v>
      </c>
      <c r="B160" s="116" t="s">
        <v>168</v>
      </c>
      <c r="C160" s="116"/>
      <c r="D160" s="116" t="s">
        <v>169</v>
      </c>
      <c r="E160" s="116"/>
      <c r="F160" s="141" t="s">
        <v>170</v>
      </c>
      <c r="G160" s="116"/>
      <c r="H160" s="117" t="s">
        <v>64</v>
      </c>
      <c r="I160" s="117"/>
      <c r="J160" s="115" t="s">
        <v>49</v>
      </c>
      <c r="K160" s="116"/>
      <c r="L160" s="116"/>
    </row>
    <row r="161" spans="1:12" s="120" customFormat="1" ht="28" hidden="1" outlineLevel="3">
      <c r="A161" s="115" t="str">
        <f>IF(F161&lt;&gt;"","[LC_"&amp;TEXT(ROW()-14-COUNTBLANK(F$15:$F161),"###")&amp;"]","")</f>
        <v>[LC_138]</v>
      </c>
      <c r="B161" s="116" t="s">
        <v>171</v>
      </c>
      <c r="C161" s="116"/>
      <c r="D161" s="116" t="s">
        <v>172</v>
      </c>
      <c r="E161" s="116"/>
      <c r="F161" s="116" t="s">
        <v>173</v>
      </c>
      <c r="G161" s="116"/>
      <c r="H161" s="117" t="s">
        <v>64</v>
      </c>
      <c r="I161" s="117"/>
      <c r="J161" s="115" t="s">
        <v>49</v>
      </c>
      <c r="K161" s="116"/>
      <c r="L161" s="116"/>
    </row>
    <row r="162" spans="1:12" s="120" customFormat="1" ht="28" hidden="1" outlineLevel="3">
      <c r="A162" s="115" t="str">
        <f>IF(F162&lt;&gt;"","[LC_"&amp;TEXT(ROW()-14-COUNTBLANK(F$15:$F162),"###")&amp;"]","")</f>
        <v>[LC_139]</v>
      </c>
      <c r="B162" s="116" t="s">
        <v>174</v>
      </c>
      <c r="C162" s="116"/>
      <c r="D162" s="116" t="s">
        <v>175</v>
      </c>
      <c r="E162" s="116"/>
      <c r="F162" s="116" t="s">
        <v>173</v>
      </c>
      <c r="G162" s="116"/>
      <c r="H162" s="117" t="s">
        <v>64</v>
      </c>
      <c r="I162" s="117"/>
      <c r="J162" s="115" t="s">
        <v>49</v>
      </c>
      <c r="K162" s="116"/>
      <c r="L162" s="116"/>
    </row>
    <row r="163" spans="1:12" s="120" customFormat="1" ht="98" hidden="1" outlineLevel="3">
      <c r="A163" s="115" t="str">
        <f>IF(F163&lt;&gt;"","[LC_"&amp;TEXT(ROW()-14-COUNTBLANK(F$15:$F163),"###")&amp;"]","")</f>
        <v>[LC_140]</v>
      </c>
      <c r="B163" s="116" t="s">
        <v>1187</v>
      </c>
      <c r="C163" s="116"/>
      <c r="D163" s="123" t="s">
        <v>1188</v>
      </c>
      <c r="E163" s="153" t="s">
        <v>1189</v>
      </c>
      <c r="F163" s="153" t="s">
        <v>1190</v>
      </c>
      <c r="G163" s="116"/>
      <c r="H163" s="117" t="s">
        <v>64</v>
      </c>
      <c r="I163" s="117"/>
      <c r="J163" s="115" t="s">
        <v>49</v>
      </c>
      <c r="K163" s="116"/>
      <c r="L163" s="116"/>
    </row>
    <row r="164" spans="1:12" s="120" customFormat="1" ht="98" hidden="1" outlineLevel="3">
      <c r="A164" s="115" t="str">
        <f>IF(F164&lt;&gt;"","[LC_"&amp;TEXT(ROW()-14-COUNTBLANK(F$15:$F164),"###")&amp;"]","")</f>
        <v>[LC_141]</v>
      </c>
      <c r="B164" s="116" t="s">
        <v>1187</v>
      </c>
      <c r="C164" s="116"/>
      <c r="D164" s="123" t="s">
        <v>1188</v>
      </c>
      <c r="E164" s="153" t="s">
        <v>1189</v>
      </c>
      <c r="F164" s="153" t="s">
        <v>1190</v>
      </c>
      <c r="G164" s="116"/>
      <c r="H164" s="117" t="s">
        <v>64</v>
      </c>
      <c r="I164" s="117"/>
      <c r="J164" s="115" t="s">
        <v>49</v>
      </c>
      <c r="K164" s="116"/>
      <c r="L164" s="116"/>
    </row>
    <row r="165" spans="1:12" s="120" customFormat="1" ht="42" hidden="1" outlineLevel="3">
      <c r="A165" s="115" t="str">
        <f>IF(F165&lt;&gt;"","[LC_"&amp;TEXT(ROW()-14-COUNTBLANK(F$15:$F165),"###")&amp;"]","")</f>
        <v>[LC_142]</v>
      </c>
      <c r="B165" s="116" t="s">
        <v>176</v>
      </c>
      <c r="C165" s="116"/>
      <c r="D165" s="116" t="s">
        <v>177</v>
      </c>
      <c r="E165" s="116"/>
      <c r="F165" s="116" t="s">
        <v>178</v>
      </c>
      <c r="G165" s="116"/>
      <c r="H165" s="117" t="s">
        <v>65</v>
      </c>
      <c r="I165" s="117"/>
      <c r="J165" s="115" t="s">
        <v>49</v>
      </c>
      <c r="K165" s="116"/>
      <c r="L165" s="116"/>
    </row>
    <row r="166" spans="1:12" s="120" customFormat="1" ht="28" hidden="1" outlineLevel="3">
      <c r="A166" s="115" t="str">
        <f>IF(F166&lt;&gt;"","[LC_"&amp;TEXT(ROW()-14-COUNTBLANK(F$15:$F166),"###")&amp;"]","")</f>
        <v>[LC_143]</v>
      </c>
      <c r="B166" s="116" t="s">
        <v>179</v>
      </c>
      <c r="C166" s="116"/>
      <c r="D166" s="116" t="s">
        <v>175</v>
      </c>
      <c r="E166" s="116"/>
      <c r="F166" s="116" t="s">
        <v>180</v>
      </c>
      <c r="G166" s="116"/>
      <c r="H166" s="117" t="s">
        <v>65</v>
      </c>
      <c r="I166" s="117"/>
      <c r="J166" s="115" t="s">
        <v>49</v>
      </c>
      <c r="K166" s="116"/>
      <c r="L166" s="116"/>
    </row>
    <row r="167" spans="1:12" s="120" customFormat="1" hidden="1" outlineLevel="2">
      <c r="A167" s="133"/>
      <c r="B167" s="134" t="s">
        <v>181</v>
      </c>
      <c r="C167" s="134"/>
      <c r="D167" s="133"/>
      <c r="E167" s="133"/>
      <c r="F167" s="133"/>
      <c r="G167" s="133"/>
      <c r="H167" s="133"/>
      <c r="I167" s="133"/>
      <c r="J167" s="133"/>
      <c r="K167" s="133"/>
      <c r="L167" s="133"/>
    </row>
    <row r="168" spans="1:12" s="120" customFormat="1" ht="42" hidden="1" outlineLevel="3">
      <c r="A168" s="115" t="str">
        <f>IF(F168&lt;&gt;"","[LC_"&amp;TEXT(ROW()-14-COUNTBLANK(F$15:$F168),"###")&amp;"]","")</f>
        <v>[LC_144]</v>
      </c>
      <c r="B168" s="139" t="s">
        <v>182</v>
      </c>
      <c r="C168" s="116"/>
      <c r="D168" s="116" t="s">
        <v>183</v>
      </c>
      <c r="E168" s="144"/>
      <c r="F168" s="145" t="s">
        <v>746</v>
      </c>
      <c r="G168" s="116"/>
      <c r="H168" s="117" t="s">
        <v>63</v>
      </c>
      <c r="I168" s="117"/>
      <c r="J168" s="115" t="s">
        <v>49</v>
      </c>
      <c r="K168" s="116"/>
      <c r="L168" s="116"/>
    </row>
    <row r="169" spans="1:12" s="120" customFormat="1" ht="42" hidden="1" outlineLevel="3">
      <c r="A169" s="115" t="str">
        <f>IF(F169&lt;&gt;"","[LC_"&amp;TEXT(ROW()-14-COUNTBLANK(F$15:$F169),"###")&amp;"]","")</f>
        <v>[LC_145]</v>
      </c>
      <c r="B169" s="146" t="s">
        <v>184</v>
      </c>
      <c r="C169" s="147" t="s">
        <v>185</v>
      </c>
      <c r="D169" s="146" t="s">
        <v>195</v>
      </c>
      <c r="E169" s="146"/>
      <c r="F169" s="148" t="s">
        <v>187</v>
      </c>
      <c r="G169" s="116"/>
      <c r="H169" s="117" t="s">
        <v>64</v>
      </c>
      <c r="I169" s="117"/>
      <c r="J169" s="115" t="s">
        <v>49</v>
      </c>
      <c r="K169" s="116"/>
      <c r="L169" s="116"/>
    </row>
    <row r="170" spans="1:12" s="120" customFormat="1" ht="42" hidden="1" outlineLevel="3">
      <c r="A170" s="115" t="str">
        <f>IF(F170&lt;&gt;"","[LC_"&amp;TEXT(ROW()-14-COUNTBLANK(F$15:$F170),"###")&amp;"]","")</f>
        <v>[LC_146]</v>
      </c>
      <c r="B170" s="146" t="s">
        <v>188</v>
      </c>
      <c r="C170" s="147" t="s">
        <v>185</v>
      </c>
      <c r="D170" s="146" t="s">
        <v>196</v>
      </c>
      <c r="E170" s="146"/>
      <c r="F170" s="148" t="s">
        <v>190</v>
      </c>
      <c r="G170" s="116"/>
      <c r="H170" s="117" t="s">
        <v>64</v>
      </c>
      <c r="I170" s="117"/>
      <c r="J170" s="115" t="s">
        <v>49</v>
      </c>
      <c r="K170" s="116"/>
      <c r="L170" s="116"/>
    </row>
    <row r="171" spans="1:12" s="120" customFormat="1" ht="28" hidden="1" outlineLevel="3">
      <c r="A171" s="115" t="str">
        <f>IF(F171&lt;&gt;"","[LC_"&amp;TEXT(ROW()-14-COUNTBLANK(F$15:$F171),"###")&amp;"]","")</f>
        <v>[LC_147]</v>
      </c>
      <c r="B171" s="146" t="s">
        <v>191</v>
      </c>
      <c r="C171" s="149" t="s">
        <v>192</v>
      </c>
      <c r="D171" s="146" t="s">
        <v>193</v>
      </c>
      <c r="E171" s="146"/>
      <c r="F171" s="148" t="s">
        <v>194</v>
      </c>
      <c r="G171" s="116"/>
      <c r="H171" s="117" t="s">
        <v>64</v>
      </c>
      <c r="I171" s="117"/>
      <c r="J171" s="115" t="s">
        <v>49</v>
      </c>
      <c r="K171" s="116"/>
      <c r="L171" s="116"/>
    </row>
    <row r="172" spans="1:12" s="120" customFormat="1" hidden="1" outlineLevel="2">
      <c r="A172" s="133"/>
      <c r="B172" s="134" t="s">
        <v>197</v>
      </c>
      <c r="C172" s="134"/>
      <c r="D172" s="133"/>
      <c r="E172" s="133"/>
      <c r="F172" s="133"/>
      <c r="G172" s="133"/>
      <c r="H172" s="133"/>
      <c r="I172" s="133"/>
      <c r="J172" s="133"/>
      <c r="K172" s="133"/>
      <c r="L172" s="133"/>
    </row>
    <row r="173" spans="1:12" s="120" customFormat="1" ht="28" hidden="1" outlineLevel="3">
      <c r="A173" s="115" t="str">
        <f>IF(F173&lt;&gt;"","[LC_"&amp;TEXT(ROW()-14-COUNTBLANK(F$15:$F173),"###")&amp;"]","")</f>
        <v>[LC_148]</v>
      </c>
      <c r="B173" s="116" t="s">
        <v>198</v>
      </c>
      <c r="C173" s="116"/>
      <c r="D173" s="116" t="s">
        <v>199</v>
      </c>
      <c r="E173" s="116"/>
      <c r="F173" s="116" t="s">
        <v>200</v>
      </c>
      <c r="G173" s="116"/>
      <c r="H173" s="117" t="s">
        <v>65</v>
      </c>
      <c r="I173" s="117"/>
      <c r="J173" s="115" t="s">
        <v>49</v>
      </c>
      <c r="K173" s="116"/>
      <c r="L173" s="116"/>
    </row>
    <row r="174" spans="1:12" s="120" customFormat="1" ht="28" hidden="1" outlineLevel="3">
      <c r="A174" s="115"/>
      <c r="B174" s="116" t="s">
        <v>963</v>
      </c>
      <c r="C174" s="116" t="s">
        <v>965</v>
      </c>
      <c r="D174" s="123" t="s">
        <v>964</v>
      </c>
      <c r="E174" s="116"/>
      <c r="F174" s="123" t="s">
        <v>966</v>
      </c>
      <c r="G174" s="116"/>
      <c r="H174" s="117" t="s">
        <v>64</v>
      </c>
      <c r="I174" s="117"/>
      <c r="J174" s="115" t="s">
        <v>49</v>
      </c>
      <c r="K174" s="116"/>
      <c r="L174" s="116"/>
    </row>
    <row r="175" spans="1:12" s="120" customFormat="1" ht="28" hidden="1" outlineLevel="3">
      <c r="A175" s="115"/>
      <c r="B175" s="116" t="s">
        <v>967</v>
      </c>
      <c r="C175" s="116" t="s">
        <v>968</v>
      </c>
      <c r="D175" s="123" t="s">
        <v>969</v>
      </c>
      <c r="E175" s="116"/>
      <c r="F175" s="123" t="s">
        <v>970</v>
      </c>
      <c r="G175" s="116"/>
      <c r="H175" s="117" t="s">
        <v>64</v>
      </c>
      <c r="I175" s="117"/>
      <c r="J175" s="115" t="s">
        <v>49</v>
      </c>
      <c r="K175" s="116"/>
      <c r="L175" s="116"/>
    </row>
    <row r="176" spans="1:12" s="120" customFormat="1" ht="28" hidden="1" outlineLevel="3">
      <c r="A176" s="115" t="str">
        <f>IF(F176&lt;&gt;"","[LC_"&amp;TEXT(ROW()-14-COUNTBLANK(F$15:$F176),"###")&amp;"]","")</f>
        <v>[LC_151]</v>
      </c>
      <c r="B176" s="116" t="s">
        <v>201</v>
      </c>
      <c r="C176" s="116"/>
      <c r="D176" s="116" t="s">
        <v>202</v>
      </c>
      <c r="E176" s="116"/>
      <c r="F176" s="116" t="s">
        <v>203</v>
      </c>
      <c r="G176" s="116"/>
      <c r="H176" s="117" t="s">
        <v>65</v>
      </c>
      <c r="I176" s="117"/>
      <c r="J176" s="115" t="s">
        <v>49</v>
      </c>
      <c r="K176" s="116"/>
      <c r="L176" s="116"/>
    </row>
    <row r="177" spans="1:12" s="120" customFormat="1" ht="28" hidden="1" outlineLevel="3">
      <c r="A177" s="115" t="str">
        <f>IF(F177&lt;&gt;"","[LC_"&amp;TEXT(ROW()-14-COUNTBLANK(F$15:$F177),"###")&amp;"]","")</f>
        <v>[LC_152]</v>
      </c>
      <c r="B177" s="141" t="s">
        <v>204</v>
      </c>
      <c r="C177" s="141"/>
      <c r="D177" s="141" t="s">
        <v>205</v>
      </c>
      <c r="E177" s="141"/>
      <c r="F177" s="141" t="s">
        <v>206</v>
      </c>
      <c r="G177" s="116"/>
      <c r="H177" s="117" t="s">
        <v>65</v>
      </c>
      <c r="I177" s="117"/>
      <c r="J177" s="115" t="s">
        <v>49</v>
      </c>
      <c r="K177" s="116"/>
      <c r="L177" s="116"/>
    </row>
    <row r="178" spans="1:12" s="120" customFormat="1" ht="98" hidden="1" outlineLevel="3">
      <c r="A178" s="115" t="str">
        <f>IF(F178&lt;&gt;"","[LC_"&amp;TEXT(ROW()-14-COUNTBLANK(F$15:$F178),"###")&amp;"]","")</f>
        <v>[LC_153]</v>
      </c>
      <c r="B178" s="116" t="s">
        <v>207</v>
      </c>
      <c r="C178" s="141"/>
      <c r="D178" s="141" t="s">
        <v>208</v>
      </c>
      <c r="E178" s="141"/>
      <c r="F178" s="141" t="s">
        <v>1009</v>
      </c>
      <c r="G178" s="116"/>
      <c r="H178" s="117" t="s">
        <v>64</v>
      </c>
      <c r="I178" s="117"/>
      <c r="J178" s="115" t="s">
        <v>49</v>
      </c>
      <c r="K178" s="116"/>
      <c r="L178" s="116"/>
    </row>
    <row r="179" spans="1:12" s="120" customFormat="1" ht="28" hidden="1" outlineLevel="3">
      <c r="A179" s="115" t="str">
        <f>IF(F179&lt;&gt;"","[LC_"&amp;TEXT(ROW()-14-COUNTBLANK(F$15:$F179),"###")&amp;"]","")</f>
        <v>[LC_154]</v>
      </c>
      <c r="B179" s="116" t="s">
        <v>209</v>
      </c>
      <c r="C179" s="141" t="s">
        <v>210</v>
      </c>
      <c r="D179" s="141" t="s">
        <v>211</v>
      </c>
      <c r="E179" s="141"/>
      <c r="F179" s="141" t="s">
        <v>212</v>
      </c>
      <c r="G179" s="116"/>
      <c r="H179" s="117" t="s">
        <v>65</v>
      </c>
      <c r="I179" s="117"/>
      <c r="J179" s="115" t="s">
        <v>49</v>
      </c>
      <c r="K179" s="116"/>
      <c r="L179" s="116"/>
    </row>
    <row r="180" spans="1:12" s="120" customFormat="1" ht="28" hidden="1" outlineLevel="3">
      <c r="A180" s="115" t="str">
        <f>IF(F180&lt;&gt;"","[LC_"&amp;TEXT(ROW()-14-COUNTBLANK(F$15:$F180),"###")&amp;"]","")</f>
        <v>[LC_155]</v>
      </c>
      <c r="B180" s="116" t="s">
        <v>213</v>
      </c>
      <c r="C180" s="141" t="s">
        <v>210</v>
      </c>
      <c r="D180" s="141" t="s">
        <v>214</v>
      </c>
      <c r="E180" s="141"/>
      <c r="F180" s="141" t="s">
        <v>212</v>
      </c>
      <c r="G180" s="116"/>
      <c r="H180" s="117" t="s">
        <v>65</v>
      </c>
      <c r="I180" s="117"/>
      <c r="J180" s="115" t="s">
        <v>49</v>
      </c>
      <c r="K180" s="116"/>
      <c r="L180" s="116"/>
    </row>
    <row r="181" spans="1:12" s="120" customFormat="1" ht="28" hidden="1" outlineLevel="3">
      <c r="A181" s="115" t="str">
        <f>IF(F181&lt;&gt;"","[LC_"&amp;TEXT(ROW()-14-COUNTBLANK(F$15:$F181),"###")&amp;"]","")</f>
        <v>[LC_156]</v>
      </c>
      <c r="B181" s="116" t="s">
        <v>215</v>
      </c>
      <c r="C181" s="141" t="s">
        <v>210</v>
      </c>
      <c r="D181" s="141" t="s">
        <v>216</v>
      </c>
      <c r="E181" s="141"/>
      <c r="F181" s="141" t="s">
        <v>217</v>
      </c>
      <c r="G181" s="116"/>
      <c r="H181" s="117" t="s">
        <v>64</v>
      </c>
      <c r="I181" s="117"/>
      <c r="J181" s="115" t="s">
        <v>49</v>
      </c>
      <c r="K181" s="116"/>
      <c r="L181" s="116"/>
    </row>
    <row r="182" spans="1:12" s="120" customFormat="1" ht="28" hidden="1" outlineLevel="3">
      <c r="A182" s="115" t="str">
        <f>IF(F182&lt;&gt;"","[LC_"&amp;TEXT(ROW()-14-COUNTBLANK(F$15:$F182),"###")&amp;"]","")</f>
        <v>[LC_157]</v>
      </c>
      <c r="B182" s="141" t="s">
        <v>229</v>
      </c>
      <c r="C182" s="141"/>
      <c r="D182" s="141" t="s">
        <v>218</v>
      </c>
      <c r="E182" s="141"/>
      <c r="F182" s="141" t="s">
        <v>219</v>
      </c>
      <c r="G182" s="116"/>
      <c r="H182" s="117" t="s">
        <v>65</v>
      </c>
      <c r="I182" s="117"/>
      <c r="J182" s="115" t="s">
        <v>49</v>
      </c>
      <c r="K182" s="116"/>
      <c r="L182" s="116"/>
    </row>
    <row r="183" spans="1:12" s="120" customFormat="1" ht="112" hidden="1" outlineLevel="3">
      <c r="A183" s="115" t="str">
        <f>IF(F183&lt;&gt;"","[LC_"&amp;TEXT(ROW()-14-COUNTBLANK(F$15:$F183),"###")&amp;"]","")</f>
        <v>[LC_158]</v>
      </c>
      <c r="B183" s="116" t="s">
        <v>220</v>
      </c>
      <c r="C183" s="116"/>
      <c r="D183" s="141" t="s">
        <v>221</v>
      </c>
      <c r="E183" s="141"/>
      <c r="F183" s="141" t="s">
        <v>1010</v>
      </c>
      <c r="G183" s="116"/>
      <c r="H183" s="117" t="s">
        <v>64</v>
      </c>
      <c r="I183" s="117"/>
      <c r="J183" s="115" t="s">
        <v>49</v>
      </c>
      <c r="K183" s="116"/>
      <c r="L183" s="116"/>
    </row>
    <row r="184" spans="1:12" s="120" customFormat="1" ht="28" hidden="1" outlineLevel="3">
      <c r="A184" s="115" t="str">
        <f>IF(F184&lt;&gt;"","[LC_"&amp;TEXT(ROW()-14-COUNTBLANK(F$15:$F184),"###")&amp;"]","")</f>
        <v>[LC_159]</v>
      </c>
      <c r="B184" s="116" t="s">
        <v>222</v>
      </c>
      <c r="C184" s="141" t="s">
        <v>223</v>
      </c>
      <c r="D184" s="141" t="s">
        <v>211</v>
      </c>
      <c r="E184" s="141"/>
      <c r="F184" s="141" t="s">
        <v>212</v>
      </c>
      <c r="G184" s="116"/>
      <c r="H184" s="117" t="s">
        <v>65</v>
      </c>
      <c r="I184" s="117"/>
      <c r="J184" s="115" t="s">
        <v>49</v>
      </c>
      <c r="K184" s="116"/>
      <c r="L184" s="116"/>
    </row>
    <row r="185" spans="1:12" s="120" customFormat="1" ht="28" hidden="1" outlineLevel="3">
      <c r="A185" s="115" t="str">
        <f>IF(F185&lt;&gt;"","[LC_"&amp;TEXT(ROW()-14-COUNTBLANK(F$15:$F185),"###")&amp;"]","")</f>
        <v>[LC_160]</v>
      </c>
      <c r="B185" s="116" t="s">
        <v>224</v>
      </c>
      <c r="C185" s="141" t="s">
        <v>223</v>
      </c>
      <c r="D185" s="141" t="s">
        <v>214</v>
      </c>
      <c r="E185" s="141"/>
      <c r="F185" s="141" t="s">
        <v>212</v>
      </c>
      <c r="G185" s="116"/>
      <c r="H185" s="117" t="s">
        <v>65</v>
      </c>
      <c r="I185" s="117"/>
      <c r="J185" s="115" t="s">
        <v>49</v>
      </c>
      <c r="K185" s="116"/>
      <c r="L185" s="116"/>
    </row>
    <row r="186" spans="1:12" s="120" customFormat="1" ht="42" hidden="1" outlineLevel="3">
      <c r="A186" s="115" t="str">
        <f>IF(F186&lt;&gt;"","[LC_"&amp;TEXT(ROW()-14-COUNTBLANK(F$15:$F186),"###")&amp;"]","")</f>
        <v>[LC_161]</v>
      </c>
      <c r="B186" s="116" t="s">
        <v>225</v>
      </c>
      <c r="C186" s="141" t="s">
        <v>223</v>
      </c>
      <c r="D186" s="141" t="s">
        <v>216</v>
      </c>
      <c r="E186" s="141"/>
      <c r="F186" s="141" t="s">
        <v>226</v>
      </c>
      <c r="G186" s="116"/>
      <c r="H186" s="117" t="s">
        <v>64</v>
      </c>
      <c r="I186" s="117"/>
      <c r="J186" s="115" t="s">
        <v>49</v>
      </c>
      <c r="K186" s="116"/>
      <c r="L186" s="116"/>
    </row>
    <row r="187" spans="1:12" s="120" customFormat="1" ht="42" hidden="1" outlineLevel="3">
      <c r="A187" s="115" t="str">
        <f>IF(F187&lt;&gt;"","[LC_"&amp;TEXT(ROW()-14-COUNTBLANK(F$15:$F187),"###")&amp;"]","")</f>
        <v>[LC_162]</v>
      </c>
      <c r="B187" s="265" t="s">
        <v>741</v>
      </c>
      <c r="C187" s="116" t="s">
        <v>744</v>
      </c>
      <c r="D187" s="116" t="s">
        <v>228</v>
      </c>
      <c r="E187" s="116"/>
      <c r="F187" s="116" t="s">
        <v>743</v>
      </c>
      <c r="G187" s="116"/>
      <c r="H187" s="117" t="s">
        <v>64</v>
      </c>
      <c r="I187" s="117"/>
      <c r="J187" s="115" t="s">
        <v>49</v>
      </c>
      <c r="K187" s="116"/>
      <c r="L187" s="116"/>
    </row>
    <row r="188" spans="1:12" s="120" customFormat="1" ht="56" hidden="1" outlineLevel="3">
      <c r="A188" s="115" t="str">
        <f>IF(F187&lt;&gt;"","[LC_"&amp;TEXT(ROW()-14-COUNTBLANK(F$15:$F187),"###")&amp;"]","")</f>
        <v>[LC_163]</v>
      </c>
      <c r="B188" s="267"/>
      <c r="C188" s="116" t="s">
        <v>742</v>
      </c>
      <c r="D188" s="116" t="s">
        <v>228</v>
      </c>
      <c r="E188" s="116"/>
      <c r="F188" s="116" t="s">
        <v>745</v>
      </c>
      <c r="G188" s="116"/>
      <c r="H188" s="117" t="s">
        <v>64</v>
      </c>
      <c r="I188" s="117"/>
      <c r="J188" s="115" t="s">
        <v>49</v>
      </c>
      <c r="K188" s="116" t="s">
        <v>1170</v>
      </c>
      <c r="L188" s="116"/>
    </row>
    <row r="189" spans="1:12" s="120" customFormat="1" ht="15" hidden="1" customHeight="1" outlineLevel="1">
      <c r="A189" s="129"/>
      <c r="B189" s="128" t="s">
        <v>230</v>
      </c>
      <c r="C189" s="128" t="s">
        <v>1011</v>
      </c>
      <c r="D189" s="129"/>
      <c r="E189" s="129"/>
      <c r="F189" s="129"/>
      <c r="G189" s="114"/>
      <c r="H189" s="129"/>
      <c r="I189" s="129"/>
      <c r="J189" s="129"/>
      <c r="K189" s="129"/>
      <c r="L189" s="129"/>
    </row>
    <row r="190" spans="1:12" s="120" customFormat="1" ht="182" hidden="1" outlineLevel="2">
      <c r="A190" s="115" t="str">
        <f>IF(F190&lt;&gt;"","[LC_"&amp;TEXT(ROW()-14-COUNTBLANK(F$15:$F190),"###")&amp;"]","")</f>
        <v>[LC_164]</v>
      </c>
      <c r="B190" s="116" t="s">
        <v>231</v>
      </c>
      <c r="C190" s="116"/>
      <c r="D190" s="116" t="s">
        <v>232</v>
      </c>
      <c r="E190" s="116"/>
      <c r="F190" s="116" t="s">
        <v>747</v>
      </c>
      <c r="G190" s="116"/>
      <c r="H190" s="117" t="s">
        <v>63</v>
      </c>
      <c r="I190" s="117"/>
      <c r="J190" s="115" t="s">
        <v>49</v>
      </c>
      <c r="K190" s="116"/>
      <c r="L190" s="116"/>
    </row>
    <row r="191" spans="1:12" s="120" customFormat="1" ht="56" hidden="1" outlineLevel="2">
      <c r="A191" s="115" t="str">
        <f>IF(F191&lt;&gt;"","[LC_"&amp;TEXT(ROW()-14-COUNTBLANK(F$15:$F191),"###")&amp;"]","")</f>
        <v>[LC_165]</v>
      </c>
      <c r="B191" s="229" t="s">
        <v>1085</v>
      </c>
      <c r="C191" s="229"/>
      <c r="D191" s="229" t="s">
        <v>1086</v>
      </c>
      <c r="E191" s="229"/>
      <c r="F191" s="229" t="s">
        <v>1158</v>
      </c>
      <c r="G191" s="116"/>
      <c r="H191" s="117" t="s">
        <v>63</v>
      </c>
      <c r="I191" s="117"/>
      <c r="J191" s="115" t="s">
        <v>49</v>
      </c>
      <c r="K191" s="116"/>
      <c r="L191" s="116"/>
    </row>
    <row r="192" spans="1:12" s="120" customFormat="1" ht="42" hidden="1" outlineLevel="2">
      <c r="A192" s="115" t="str">
        <f>IF(F192&lt;&gt;"","[LC_"&amp;TEXT(ROW()-14-COUNTBLANK(F$15:$F192),"###")&amp;"]","")</f>
        <v>[LC_166]</v>
      </c>
      <c r="B192" s="229" t="s">
        <v>1091</v>
      </c>
      <c r="C192" s="229" t="s">
        <v>1087</v>
      </c>
      <c r="D192" s="230" t="s">
        <v>1092</v>
      </c>
      <c r="E192" s="229"/>
      <c r="F192" s="230" t="s">
        <v>1093</v>
      </c>
      <c r="G192" s="229"/>
      <c r="H192" s="231" t="s">
        <v>63</v>
      </c>
      <c r="I192" s="117"/>
      <c r="J192" s="115" t="s">
        <v>49</v>
      </c>
      <c r="K192" s="116"/>
      <c r="L192" s="116"/>
    </row>
    <row r="193" spans="1:12" s="120" customFormat="1" ht="42" hidden="1" outlineLevel="2">
      <c r="A193" s="115" t="str">
        <f>IF(F193&lt;&gt;"","[LC_"&amp;TEXT(ROW()-14-COUNTBLANK(F$15:$F193),"###")&amp;"]","")</f>
        <v>[LC_167]</v>
      </c>
      <c r="B193" s="229" t="s">
        <v>1094</v>
      </c>
      <c r="C193" s="229" t="s">
        <v>1089</v>
      </c>
      <c r="D193" s="230" t="s">
        <v>1095</v>
      </c>
      <c r="E193" s="229"/>
      <c r="F193" s="230" t="s">
        <v>1096</v>
      </c>
      <c r="G193" s="229"/>
      <c r="H193" s="231" t="s">
        <v>63</v>
      </c>
      <c r="I193" s="117"/>
      <c r="J193" s="115" t="s">
        <v>49</v>
      </c>
      <c r="K193" s="116"/>
      <c r="L193" s="116"/>
    </row>
    <row r="194" spans="1:12" s="120" customFormat="1" ht="42" hidden="1" outlineLevel="2">
      <c r="A194" s="115" t="str">
        <f>IF(F194&lt;&gt;"","[LC_"&amp;TEXT(ROW()-14-COUNTBLANK(F$15:$F194),"###")&amp;"]","")</f>
        <v>[LC_168]</v>
      </c>
      <c r="B194" s="141" t="s">
        <v>233</v>
      </c>
      <c r="C194" s="141"/>
      <c r="D194" s="141" t="s">
        <v>234</v>
      </c>
      <c r="E194" s="141"/>
      <c r="F194" s="141" t="s">
        <v>235</v>
      </c>
      <c r="G194" s="116"/>
      <c r="H194" s="117" t="s">
        <v>63</v>
      </c>
      <c r="I194" s="117"/>
      <c r="J194" s="115" t="s">
        <v>49</v>
      </c>
      <c r="K194" s="116"/>
      <c r="L194" s="116"/>
    </row>
    <row r="195" spans="1:12" s="120" customFormat="1" ht="28" hidden="1" outlineLevel="2">
      <c r="A195" s="115" t="str">
        <f>IF(F195&lt;&gt;"","[LC_"&amp;TEXT(ROW()-14-COUNTBLANK(F$15:$F195),"###")&amp;"]","")</f>
        <v>[LC_169]</v>
      </c>
      <c r="B195" s="116" t="s">
        <v>448</v>
      </c>
      <c r="C195" s="141"/>
      <c r="D195" s="116" t="s">
        <v>236</v>
      </c>
      <c r="E195" s="116"/>
      <c r="F195" s="116" t="s">
        <v>237</v>
      </c>
      <c r="G195" s="116"/>
      <c r="H195" s="117" t="s">
        <v>65</v>
      </c>
      <c r="I195" s="117"/>
      <c r="J195" s="115" t="s">
        <v>49</v>
      </c>
      <c r="K195" s="116"/>
      <c r="L195" s="116"/>
    </row>
    <row r="196" spans="1:12" s="120" customFormat="1" ht="56" hidden="1" outlineLevel="2">
      <c r="A196" s="115" t="str">
        <f>IF(F196&lt;&gt;"","[LC_"&amp;TEXT(ROW()-14-COUNTBLANK(F$15:$F196),"###")&amp;"]","")</f>
        <v>[LC_170]</v>
      </c>
      <c r="B196" s="116" t="s">
        <v>449</v>
      </c>
      <c r="C196" s="141"/>
      <c r="D196" s="116" t="s">
        <v>236</v>
      </c>
      <c r="E196" s="116"/>
      <c r="F196" s="116" t="s">
        <v>238</v>
      </c>
      <c r="G196" s="116"/>
      <c r="H196" s="117" t="s">
        <v>64</v>
      </c>
      <c r="I196" s="117"/>
      <c r="J196" s="115" t="s">
        <v>49</v>
      </c>
      <c r="K196" s="116"/>
      <c r="L196" s="116"/>
    </row>
    <row r="197" spans="1:12" s="120" customFormat="1" ht="28" hidden="1" outlineLevel="2">
      <c r="A197" s="115" t="str">
        <f>IF(F197&lt;&gt;"","[LC_"&amp;TEXT(ROW()-14-COUNTBLANK(F$15:$F197),"###")&amp;"]","")</f>
        <v>[LC_171]</v>
      </c>
      <c r="B197" s="116" t="s">
        <v>450</v>
      </c>
      <c r="C197" s="141"/>
      <c r="D197" s="116" t="s">
        <v>236</v>
      </c>
      <c r="E197" s="116"/>
      <c r="F197" s="116" t="s">
        <v>239</v>
      </c>
      <c r="G197" s="116"/>
      <c r="H197" s="117" t="s">
        <v>65</v>
      </c>
      <c r="I197" s="117"/>
      <c r="J197" s="115" t="s">
        <v>49</v>
      </c>
      <c r="K197" s="116"/>
      <c r="L197" s="116"/>
    </row>
    <row r="198" spans="1:12" s="120" customFormat="1" ht="28" hidden="1" outlineLevel="2">
      <c r="A198" s="115" t="str">
        <f>IF(F198&lt;&gt;"","[LC_"&amp;TEXT(ROW()-14-COUNTBLANK(F$15:$F198),"###")&amp;"]","")</f>
        <v>[LC_172]</v>
      </c>
      <c r="B198" s="135" t="s">
        <v>402</v>
      </c>
      <c r="C198" s="141"/>
      <c r="D198" s="116" t="s">
        <v>240</v>
      </c>
      <c r="E198" s="116"/>
      <c r="F198" s="116" t="s">
        <v>241</v>
      </c>
      <c r="G198" s="116"/>
      <c r="H198" s="117" t="s">
        <v>65</v>
      </c>
      <c r="I198" s="117"/>
      <c r="J198" s="115" t="s">
        <v>49</v>
      </c>
      <c r="K198" s="116"/>
      <c r="L198" s="116"/>
    </row>
    <row r="199" spans="1:12" s="120" customFormat="1" hidden="1" outlineLevel="2">
      <c r="A199" s="115" t="str">
        <f>IF(F199&lt;&gt;"","[LC_"&amp;TEXT(ROW()-14-COUNTBLANK(F$15:$F199),"###")&amp;"]","")</f>
        <v>[LC_173]</v>
      </c>
      <c r="B199" s="116"/>
      <c r="C199" s="141"/>
      <c r="D199" s="116" t="s">
        <v>242</v>
      </c>
      <c r="E199" s="116"/>
      <c r="F199" s="116" t="s">
        <v>243</v>
      </c>
      <c r="G199" s="116"/>
      <c r="H199" s="117" t="s">
        <v>65</v>
      </c>
      <c r="I199" s="117"/>
      <c r="J199" s="115" t="s">
        <v>49</v>
      </c>
      <c r="K199" s="116"/>
      <c r="L199" s="116"/>
    </row>
    <row r="200" spans="1:12" s="120" customFormat="1" ht="42" hidden="1" outlineLevel="2">
      <c r="A200" s="115" t="str">
        <f>IF(F200&lt;&gt;"","[LC_"&amp;TEXT(ROW()-14-COUNTBLANK(F$15:$F200),"###")&amp;"]","")</f>
        <v>[LC_174]</v>
      </c>
      <c r="B200" s="116" t="s">
        <v>404</v>
      </c>
      <c r="C200" s="141"/>
      <c r="D200" s="116" t="s">
        <v>244</v>
      </c>
      <c r="E200" s="116"/>
      <c r="F200" s="116" t="s">
        <v>245</v>
      </c>
      <c r="G200" s="116"/>
      <c r="H200" s="117" t="s">
        <v>65</v>
      </c>
      <c r="I200" s="117"/>
      <c r="J200" s="115" t="s">
        <v>49</v>
      </c>
      <c r="K200" s="116"/>
      <c r="L200" s="116"/>
    </row>
    <row r="201" spans="1:12" s="120" customFormat="1" ht="70" hidden="1" outlineLevel="2">
      <c r="A201" s="115" t="str">
        <f>IF(F201&lt;&gt;"","[LC_"&amp;TEXT(ROW()-14-COUNTBLANK(F$15:$F201),"###")&amp;"]","")</f>
        <v>[LC_175]</v>
      </c>
      <c r="B201" s="116" t="s">
        <v>405</v>
      </c>
      <c r="C201" s="141"/>
      <c r="D201" s="116" t="s">
        <v>246</v>
      </c>
      <c r="E201" s="116"/>
      <c r="F201" s="116" t="s">
        <v>247</v>
      </c>
      <c r="G201" s="116"/>
      <c r="H201" s="117" t="s">
        <v>64</v>
      </c>
      <c r="I201" s="117"/>
      <c r="J201" s="115" t="s">
        <v>49</v>
      </c>
      <c r="K201" s="116"/>
      <c r="L201" s="116"/>
    </row>
    <row r="202" spans="1:12" s="120" customFormat="1" ht="28" hidden="1" outlineLevel="2">
      <c r="A202" s="115" t="str">
        <f>IF(F202&lt;&gt;"","[LC_"&amp;TEXT(ROW()-14-COUNTBLANK(F$15:$F202),"###")&amp;"]","")</f>
        <v>[LC_176]</v>
      </c>
      <c r="B202" s="116" t="s">
        <v>248</v>
      </c>
      <c r="C202" s="141"/>
      <c r="D202" s="116" t="s">
        <v>249</v>
      </c>
      <c r="E202" s="116"/>
      <c r="F202" s="116" t="s">
        <v>250</v>
      </c>
      <c r="G202" s="116"/>
      <c r="H202" s="117" t="s">
        <v>65</v>
      </c>
      <c r="I202" s="117"/>
      <c r="J202" s="115" t="s">
        <v>49</v>
      </c>
      <c r="K202" s="116"/>
      <c r="L202" s="116"/>
    </row>
    <row r="203" spans="1:12" s="120" customFormat="1" ht="28" hidden="1" outlineLevel="2">
      <c r="A203" s="115" t="str">
        <f>IF(F203&lt;&gt;"","[LC_"&amp;TEXT(ROW()-14-COUNTBLANK(F$15:$F203),"###")&amp;"]","")</f>
        <v>[LC_177]</v>
      </c>
      <c r="B203" s="116" t="s">
        <v>251</v>
      </c>
      <c r="C203" s="141"/>
      <c r="D203" s="116" t="s">
        <v>252</v>
      </c>
      <c r="E203" s="116"/>
      <c r="F203" s="116" t="s">
        <v>253</v>
      </c>
      <c r="G203" s="116"/>
      <c r="H203" s="117" t="s">
        <v>65</v>
      </c>
      <c r="I203" s="117"/>
      <c r="J203" s="115" t="s">
        <v>49</v>
      </c>
      <c r="K203" s="116"/>
      <c r="L203" s="116"/>
    </row>
    <row r="204" spans="1:12" s="120" customFormat="1" hidden="1" outlineLevel="2">
      <c r="A204" s="115" t="str">
        <f>IF(F204&lt;&gt;"","[LC_"&amp;TEXT(ROW()-14-COUNTBLANK(F$15:$F204),"###")&amp;"]","")</f>
        <v>[LC_178]</v>
      </c>
      <c r="B204" s="116" t="s">
        <v>254</v>
      </c>
      <c r="C204" s="141"/>
      <c r="D204" s="123" t="s">
        <v>255</v>
      </c>
      <c r="E204" s="116"/>
      <c r="F204" s="123" t="s">
        <v>256</v>
      </c>
      <c r="G204" s="116"/>
      <c r="H204" s="117" t="s">
        <v>64</v>
      </c>
      <c r="I204" s="117"/>
      <c r="J204" s="115" t="s">
        <v>49</v>
      </c>
      <c r="K204" s="116"/>
      <c r="L204" s="116"/>
    </row>
    <row r="205" spans="1:12" s="120" customFormat="1" hidden="1" outlineLevel="2">
      <c r="A205" s="115" t="str">
        <f>IF(F205&lt;&gt;"","[LC_"&amp;TEXT(ROW()-14-COUNTBLANK(F$15:$F205),"###")&amp;"]","")</f>
        <v>[LC_179]</v>
      </c>
      <c r="B205" s="116" t="s">
        <v>257</v>
      </c>
      <c r="C205" s="141"/>
      <c r="D205" s="123" t="s">
        <v>258</v>
      </c>
      <c r="E205" s="116"/>
      <c r="F205" s="123" t="s">
        <v>256</v>
      </c>
      <c r="G205" s="116"/>
      <c r="H205" s="117" t="s">
        <v>64</v>
      </c>
      <c r="I205" s="117"/>
      <c r="J205" s="115" t="s">
        <v>49</v>
      </c>
      <c r="K205" s="116"/>
      <c r="L205" s="116"/>
    </row>
    <row r="206" spans="1:12" s="120" customFormat="1" hidden="1" outlineLevel="2">
      <c r="A206" s="115" t="str">
        <f>IF(F206&lt;&gt;"","[LC_"&amp;TEXT(ROW()-14-COUNTBLANK(F$15:$F206),"###")&amp;"]","")</f>
        <v>[LC_180]</v>
      </c>
      <c r="B206" s="116" t="s">
        <v>259</v>
      </c>
      <c r="C206" s="141"/>
      <c r="D206" s="123" t="s">
        <v>260</v>
      </c>
      <c r="E206" s="116"/>
      <c r="F206" s="141" t="s">
        <v>159</v>
      </c>
      <c r="G206" s="116"/>
      <c r="H206" s="117" t="s">
        <v>64</v>
      </c>
      <c r="I206" s="117"/>
      <c r="J206" s="115" t="s">
        <v>49</v>
      </c>
      <c r="K206" s="116"/>
      <c r="L206" s="116"/>
    </row>
    <row r="207" spans="1:12" s="120" customFormat="1" ht="28" hidden="1" outlineLevel="2">
      <c r="A207" s="115" t="str">
        <f>IF(F207&lt;&gt;"","[LC_"&amp;TEXT(ROW()-14-COUNTBLANK(F$15:$F207),"###")&amp;"]","")</f>
        <v>[LC_181]</v>
      </c>
      <c r="B207" s="116" t="s">
        <v>261</v>
      </c>
      <c r="C207" s="141"/>
      <c r="D207" s="116" t="s">
        <v>262</v>
      </c>
      <c r="E207" s="116"/>
      <c r="F207" s="116" t="s">
        <v>263</v>
      </c>
      <c r="G207" s="116"/>
      <c r="H207" s="117" t="s">
        <v>65</v>
      </c>
      <c r="I207" s="117"/>
      <c r="J207" s="115" t="s">
        <v>49</v>
      </c>
      <c r="K207" s="116"/>
      <c r="L207" s="116"/>
    </row>
    <row r="208" spans="1:12" s="120" customFormat="1" ht="28" hidden="1" outlineLevel="2">
      <c r="A208" s="115" t="str">
        <f>IF(F208&lt;&gt;"","[LC_"&amp;TEXT(ROW()-14-COUNTBLANK(F$15:$F208),"###")&amp;"]","")</f>
        <v>[LC_182]</v>
      </c>
      <c r="B208" s="116" t="s">
        <v>264</v>
      </c>
      <c r="C208" s="141"/>
      <c r="D208" s="116" t="s">
        <v>262</v>
      </c>
      <c r="E208" s="116"/>
      <c r="F208" s="116" t="s">
        <v>265</v>
      </c>
      <c r="G208" s="116"/>
      <c r="H208" s="117" t="s">
        <v>64</v>
      </c>
      <c r="I208" s="117"/>
      <c r="J208" s="115" t="s">
        <v>49</v>
      </c>
      <c r="K208" s="116"/>
      <c r="L208" s="116"/>
    </row>
    <row r="209" spans="1:12" s="120" customFormat="1" ht="28" hidden="1" outlineLevel="2">
      <c r="A209" s="115" t="str">
        <f>IF(F209&lt;&gt;"","[LC_"&amp;TEXT(ROW()-14-COUNTBLANK(F$15:$F209),"###")&amp;"]","")</f>
        <v>[LC_183]</v>
      </c>
      <c r="B209" s="116" t="s">
        <v>266</v>
      </c>
      <c r="C209" s="141"/>
      <c r="D209" s="116" t="s">
        <v>262</v>
      </c>
      <c r="E209" s="116"/>
      <c r="F209" s="116" t="s">
        <v>267</v>
      </c>
      <c r="G209" s="116"/>
      <c r="H209" s="117" t="s">
        <v>64</v>
      </c>
      <c r="I209" s="117"/>
      <c r="J209" s="115" t="s">
        <v>49</v>
      </c>
      <c r="K209" s="116"/>
      <c r="L209" s="116"/>
    </row>
    <row r="210" spans="1:12" s="120" customFormat="1" ht="56" hidden="1" outlineLevel="2">
      <c r="A210" s="115" t="str">
        <f>IF(F210&lt;&gt;"","[LC_"&amp;TEXT(ROW()-14-COUNTBLANK(F$15:$F210),"###")&amp;"]","")</f>
        <v>[LC_184]</v>
      </c>
      <c r="B210" s="116" t="s">
        <v>268</v>
      </c>
      <c r="C210" s="141"/>
      <c r="D210" s="116" t="s">
        <v>269</v>
      </c>
      <c r="E210" s="116"/>
      <c r="F210" s="116" t="s">
        <v>789</v>
      </c>
      <c r="G210" s="116"/>
      <c r="H210" s="117" t="s">
        <v>64</v>
      </c>
      <c r="I210" s="117"/>
      <c r="J210" s="115" t="s">
        <v>49</v>
      </c>
      <c r="K210" s="116"/>
      <c r="L210" s="116"/>
    </row>
    <row r="211" spans="1:12" s="120" customFormat="1" ht="56" hidden="1" outlineLevel="2">
      <c r="A211" s="115" t="str">
        <f>IF(F211&lt;&gt;"","[LC_"&amp;TEXT(ROW()-14-COUNTBLANK(F$15:$F211),"###")&amp;"]","")</f>
        <v>[LC_185]</v>
      </c>
      <c r="B211" s="116" t="s">
        <v>271</v>
      </c>
      <c r="C211" s="141"/>
      <c r="D211" s="116" t="s">
        <v>272</v>
      </c>
      <c r="E211" s="116"/>
      <c r="F211" s="141" t="s">
        <v>788</v>
      </c>
      <c r="G211" s="116"/>
      <c r="H211" s="117" t="s">
        <v>64</v>
      </c>
      <c r="I211" s="117"/>
      <c r="J211" s="115" t="s">
        <v>49</v>
      </c>
      <c r="K211" s="116"/>
      <c r="L211" s="116"/>
    </row>
    <row r="212" spans="1:12" s="120" customFormat="1" ht="56" hidden="1" outlineLevel="2">
      <c r="A212" s="115" t="str">
        <f>IF(F212&lt;&gt;"","[LC_"&amp;TEXT(ROW()-14-COUNTBLANK(F$15:$F212),"###")&amp;"]","")</f>
        <v>[LC_186]</v>
      </c>
      <c r="B212" s="116" t="s">
        <v>274</v>
      </c>
      <c r="C212" s="141"/>
      <c r="D212" s="116" t="s">
        <v>275</v>
      </c>
      <c r="E212" s="116"/>
      <c r="F212" s="116" t="s">
        <v>790</v>
      </c>
      <c r="G212" s="116"/>
      <c r="H212" s="117" t="s">
        <v>64</v>
      </c>
      <c r="I212" s="117"/>
      <c r="J212" s="115" t="s">
        <v>49</v>
      </c>
      <c r="K212" s="116"/>
      <c r="L212" s="116"/>
    </row>
    <row r="213" spans="1:12" s="120" customFormat="1" ht="56" hidden="1" outlineLevel="2">
      <c r="A213" s="115" t="str">
        <f>IF(F213&lt;&gt;"","[LC_"&amp;TEXT(ROW()-14-COUNTBLANK(F$15:$F213),"###")&amp;"]","")</f>
        <v>[LC_187]</v>
      </c>
      <c r="B213" s="116" t="s">
        <v>277</v>
      </c>
      <c r="C213" s="141"/>
      <c r="D213" s="116" t="s">
        <v>278</v>
      </c>
      <c r="E213" s="116"/>
      <c r="F213" s="116" t="s">
        <v>279</v>
      </c>
      <c r="G213" s="116"/>
      <c r="H213" s="117" t="s">
        <v>64</v>
      </c>
      <c r="I213" s="117"/>
      <c r="J213" s="115" t="s">
        <v>49</v>
      </c>
      <c r="K213" s="116"/>
      <c r="L213" s="116"/>
    </row>
    <row r="214" spans="1:12" s="120" customFormat="1" ht="42" hidden="1" outlineLevel="2">
      <c r="A214" s="115" t="str">
        <f>IF(F214&lt;&gt;"","[LC_"&amp;TEXT(ROW()-14-COUNTBLANK(F$15:$F214),"###")&amp;"]","")</f>
        <v>[LC_188]</v>
      </c>
      <c r="B214" s="116" t="s">
        <v>280</v>
      </c>
      <c r="C214" s="141"/>
      <c r="D214" s="116" t="s">
        <v>262</v>
      </c>
      <c r="E214" s="116"/>
      <c r="F214" s="116" t="s">
        <v>281</v>
      </c>
      <c r="G214" s="116"/>
      <c r="H214" s="117" t="s">
        <v>64</v>
      </c>
      <c r="I214" s="117"/>
      <c r="J214" s="115" t="s">
        <v>49</v>
      </c>
      <c r="K214" s="116"/>
      <c r="L214" s="116"/>
    </row>
    <row r="215" spans="1:12" s="120" customFormat="1" ht="28" hidden="1" outlineLevel="2">
      <c r="A215" s="115" t="str">
        <f>IF(F215&lt;&gt;"","[LC_"&amp;TEXT(ROW()-14-COUNTBLANK(F$15:$F215),"###")&amp;"]","")</f>
        <v>[LC_189]</v>
      </c>
      <c r="B215" s="265" t="s">
        <v>282</v>
      </c>
      <c r="C215" s="141" t="s">
        <v>784</v>
      </c>
      <c r="D215" s="116" t="s">
        <v>283</v>
      </c>
      <c r="E215" s="116"/>
      <c r="F215" s="116" t="s">
        <v>284</v>
      </c>
      <c r="G215" s="116"/>
      <c r="H215" s="117" t="s">
        <v>64</v>
      </c>
      <c r="I215" s="117"/>
      <c r="J215" s="115" t="s">
        <v>49</v>
      </c>
      <c r="K215" s="116"/>
      <c r="L215" s="116"/>
    </row>
    <row r="216" spans="1:12" s="120" customFormat="1" ht="28" hidden="1" outlineLevel="2">
      <c r="A216" s="115" t="str">
        <f>IF(F216&lt;&gt;"","[LC_"&amp;TEXT(ROW()-14-COUNTBLANK(F$15:$F216),"###")&amp;"]","")</f>
        <v>[LC_190]</v>
      </c>
      <c r="B216" s="267"/>
      <c r="C216" s="141" t="s">
        <v>785</v>
      </c>
      <c r="D216" s="116" t="s">
        <v>283</v>
      </c>
      <c r="E216" s="116"/>
      <c r="F216" s="116" t="s">
        <v>284</v>
      </c>
      <c r="G216" s="116"/>
      <c r="H216" s="117" t="s">
        <v>64</v>
      </c>
      <c r="I216" s="117"/>
      <c r="J216" s="115" t="s">
        <v>49</v>
      </c>
      <c r="K216" s="116"/>
      <c r="L216" s="116"/>
    </row>
    <row r="217" spans="1:12" s="120" customFormat="1" ht="56" hidden="1" outlineLevel="2">
      <c r="A217" s="115" t="str">
        <f>IF(F217&lt;&gt;"","[LC_"&amp;TEXT(ROW()-14-COUNTBLANK(F$15:$F217),"###")&amp;"]","")</f>
        <v>[LC_191]</v>
      </c>
      <c r="B217" s="208" t="s">
        <v>786</v>
      </c>
      <c r="C217" s="141" t="s">
        <v>785</v>
      </c>
      <c r="D217" s="116" t="s">
        <v>787</v>
      </c>
      <c r="E217" s="116"/>
      <c r="F217" s="116" t="s">
        <v>791</v>
      </c>
      <c r="G217" s="116"/>
      <c r="H217" s="117" t="s">
        <v>64</v>
      </c>
      <c r="I217" s="117"/>
      <c r="J217" s="115" t="s">
        <v>49</v>
      </c>
      <c r="K217" s="116"/>
      <c r="L217" s="116"/>
    </row>
    <row r="218" spans="1:12" s="120" customFormat="1" ht="28" hidden="1" outlineLevel="2">
      <c r="A218" s="115" t="str">
        <f>IF(F218&lt;&gt;"","[LC_"&amp;TEXT(ROW()-14-COUNTBLANK(F$15:$F218),"###")&amp;"]","")</f>
        <v>[LC_192]</v>
      </c>
      <c r="B218" s="139" t="s">
        <v>461</v>
      </c>
      <c r="C218" s="139"/>
      <c r="D218" s="139" t="s">
        <v>748</v>
      </c>
      <c r="E218" s="139"/>
      <c r="F218" s="139" t="s">
        <v>431</v>
      </c>
      <c r="G218" s="155"/>
      <c r="H218" s="156" t="s">
        <v>65</v>
      </c>
      <c r="I218" s="117"/>
      <c r="J218" s="115" t="s">
        <v>49</v>
      </c>
      <c r="K218" s="116"/>
      <c r="L218" s="116"/>
    </row>
    <row r="219" spans="1:12" s="120" customFormat="1" ht="28" hidden="1" outlineLevel="2">
      <c r="A219" s="115" t="str">
        <f>IF(F219&lt;&gt;"","[LC_"&amp;TEXT(ROW()-14-COUNTBLANK(F$15:$F219),"###")&amp;"]","")</f>
        <v>[LC_193]</v>
      </c>
      <c r="B219" s="139" t="s">
        <v>462</v>
      </c>
      <c r="C219" s="139"/>
      <c r="D219" s="139" t="s">
        <v>748</v>
      </c>
      <c r="E219" s="139"/>
      <c r="F219" s="139" t="s">
        <v>432</v>
      </c>
      <c r="G219" s="155"/>
      <c r="H219" s="156" t="s">
        <v>65</v>
      </c>
      <c r="I219" s="117"/>
      <c r="J219" s="115" t="s">
        <v>49</v>
      </c>
      <c r="K219" s="116"/>
      <c r="L219" s="116"/>
    </row>
    <row r="220" spans="1:12" s="120" customFormat="1" ht="28" hidden="1" outlineLevel="2">
      <c r="A220" s="115" t="str">
        <f>IF(F220&lt;&gt;"","[LC_"&amp;TEXT(ROW()-14-COUNTBLANK(F$15:$F220),"###")&amp;"]","")</f>
        <v>[LC_194]</v>
      </c>
      <c r="B220" s="135" t="s">
        <v>464</v>
      </c>
      <c r="C220" s="145"/>
      <c r="D220" s="135" t="s">
        <v>750</v>
      </c>
      <c r="E220" s="145"/>
      <c r="F220" s="145" t="s">
        <v>241</v>
      </c>
      <c r="G220" s="155"/>
      <c r="H220" s="156" t="s">
        <v>65</v>
      </c>
      <c r="I220" s="117"/>
      <c r="J220" s="115" t="s">
        <v>49</v>
      </c>
      <c r="K220" s="116"/>
      <c r="L220" s="116"/>
    </row>
    <row r="221" spans="1:12" s="120" customFormat="1" hidden="1" outlineLevel="2">
      <c r="A221" s="115" t="str">
        <f>IF(F221&lt;&gt;"","[LC_"&amp;TEXT(ROW()-14-COUNTBLANK(F$15:$F221),"###")&amp;"]","")</f>
        <v>[LC_195]</v>
      </c>
      <c r="B221" s="135"/>
      <c r="C221" s="145"/>
      <c r="D221" s="135" t="s">
        <v>242</v>
      </c>
      <c r="E221" s="145"/>
      <c r="F221" s="145" t="s">
        <v>243</v>
      </c>
      <c r="G221" s="155"/>
      <c r="H221" s="156" t="s">
        <v>65</v>
      </c>
      <c r="I221" s="117"/>
      <c r="J221" s="115" t="s">
        <v>49</v>
      </c>
      <c r="K221" s="116"/>
      <c r="L221" s="116"/>
    </row>
    <row r="222" spans="1:12" s="120" customFormat="1" ht="28" hidden="1" outlineLevel="2">
      <c r="A222" s="115" t="str">
        <f>IF(F222&lt;&gt;"","[LC_"&amp;TEXT(ROW()-14-COUNTBLANK(F$15:$F222),"###")&amp;"]","")</f>
        <v>[LC_196]</v>
      </c>
      <c r="B222" s="116" t="s">
        <v>448</v>
      </c>
      <c r="C222" s="145"/>
      <c r="D222" s="135" t="s">
        <v>236</v>
      </c>
      <c r="E222" s="145"/>
      <c r="F222" s="145" t="s">
        <v>237</v>
      </c>
      <c r="G222" s="155"/>
      <c r="H222" s="156" t="s">
        <v>65</v>
      </c>
      <c r="I222" s="117"/>
      <c r="J222" s="115" t="s">
        <v>49</v>
      </c>
      <c r="K222" s="116"/>
      <c r="L222" s="116"/>
    </row>
    <row r="223" spans="1:12" s="120" customFormat="1" ht="56" hidden="1" outlineLevel="2">
      <c r="A223" s="115" t="str">
        <f>IF(F223&lt;&gt;"","[LC_"&amp;TEXT(ROW()-14-COUNTBLANK(F$15:$F223),"###")&amp;"]","")</f>
        <v>[LC_197]</v>
      </c>
      <c r="B223" s="116" t="s">
        <v>449</v>
      </c>
      <c r="C223" s="145"/>
      <c r="D223" s="135" t="s">
        <v>236</v>
      </c>
      <c r="E223" s="145"/>
      <c r="F223" s="145" t="s">
        <v>401</v>
      </c>
      <c r="G223" s="155"/>
      <c r="H223" s="156" t="s">
        <v>64</v>
      </c>
      <c r="I223" s="117"/>
      <c r="J223" s="115" t="s">
        <v>49</v>
      </c>
      <c r="K223" s="116"/>
      <c r="L223" s="116"/>
    </row>
    <row r="224" spans="1:12" s="120" customFormat="1" ht="28" hidden="1" outlineLevel="2">
      <c r="A224" s="115" t="str">
        <f>IF(F224&lt;&gt;"","[LC_"&amp;TEXT(ROW()-14-COUNTBLANK(F$15:$F224),"###")&amp;"]","")</f>
        <v>[LC_198]</v>
      </c>
      <c r="B224" s="116" t="s">
        <v>450</v>
      </c>
      <c r="C224" s="145"/>
      <c r="D224" s="135" t="s">
        <v>236</v>
      </c>
      <c r="E224" s="145"/>
      <c r="F224" s="145" t="s">
        <v>239</v>
      </c>
      <c r="G224" s="155"/>
      <c r="H224" s="156" t="s">
        <v>65</v>
      </c>
      <c r="I224" s="117"/>
      <c r="J224" s="115" t="s">
        <v>49</v>
      </c>
      <c r="K224" s="116"/>
      <c r="L224" s="116"/>
    </row>
    <row r="225" spans="1:12" s="120" customFormat="1" ht="42" hidden="1" outlineLevel="2">
      <c r="A225" s="115" t="str">
        <f>IF(F225&lt;&gt;"","[LC_"&amp;TEXT(ROW()-14-COUNTBLANK(F$15:$F225),"###")&amp;"]","")</f>
        <v>[LC_199]</v>
      </c>
      <c r="B225" s="135" t="s">
        <v>404</v>
      </c>
      <c r="C225" s="145"/>
      <c r="D225" s="135" t="s">
        <v>244</v>
      </c>
      <c r="E225" s="145"/>
      <c r="F225" s="145" t="s">
        <v>245</v>
      </c>
      <c r="G225" s="155"/>
      <c r="H225" s="156" t="s">
        <v>65</v>
      </c>
      <c r="I225" s="117"/>
      <c r="J225" s="115" t="s">
        <v>49</v>
      </c>
      <c r="K225" s="116"/>
      <c r="L225" s="116"/>
    </row>
    <row r="226" spans="1:12" s="120" customFormat="1" ht="70" hidden="1" outlineLevel="2">
      <c r="A226" s="115" t="str">
        <f>IF(F226&lt;&gt;"","[LC_"&amp;TEXT(ROW()-14-COUNTBLANK(F$15:$F226),"###")&amp;"]","")</f>
        <v>[LC_200]</v>
      </c>
      <c r="B226" s="135" t="s">
        <v>405</v>
      </c>
      <c r="C226" s="145"/>
      <c r="D226" s="135" t="s">
        <v>246</v>
      </c>
      <c r="E226" s="145"/>
      <c r="F226" s="145" t="s">
        <v>247</v>
      </c>
      <c r="G226" s="155"/>
      <c r="H226" s="156" t="s">
        <v>64</v>
      </c>
      <c r="I226" s="117"/>
      <c r="J226" s="115" t="s">
        <v>49</v>
      </c>
      <c r="K226" s="116"/>
      <c r="L226" s="116"/>
    </row>
    <row r="227" spans="1:12" s="120" customFormat="1" ht="28" hidden="1" outlineLevel="2">
      <c r="A227" s="115" t="str">
        <f>IF(F227&lt;&gt;"","[LC_"&amp;TEXT(ROW()-14-COUNTBLANK(F$15:$F227),"###")&amp;"]","")</f>
        <v>[LC_201]</v>
      </c>
      <c r="B227" s="139" t="s">
        <v>461</v>
      </c>
      <c r="C227" s="139"/>
      <c r="D227" s="139" t="s">
        <v>748</v>
      </c>
      <c r="E227" s="139"/>
      <c r="F227" s="139" t="s">
        <v>431</v>
      </c>
      <c r="G227" s="155"/>
      <c r="H227" s="156" t="s">
        <v>65</v>
      </c>
      <c r="I227" s="117"/>
      <c r="J227" s="115" t="s">
        <v>49</v>
      </c>
      <c r="K227" s="116"/>
      <c r="L227" s="116"/>
    </row>
    <row r="228" spans="1:12" s="120" customFormat="1" ht="28" hidden="1" outlineLevel="2">
      <c r="A228" s="115" t="str">
        <f>IF(F228&lt;&gt;"","[LC_"&amp;TEXT(ROW()-14-COUNTBLANK(F$15:$F228),"###")&amp;"]","")</f>
        <v>[LC_202]</v>
      </c>
      <c r="B228" s="139" t="s">
        <v>462</v>
      </c>
      <c r="C228" s="139"/>
      <c r="D228" s="139" t="s">
        <v>748</v>
      </c>
      <c r="E228" s="139"/>
      <c r="F228" s="139" t="s">
        <v>432</v>
      </c>
      <c r="G228" s="155"/>
      <c r="H228" s="156" t="s">
        <v>65</v>
      </c>
      <c r="I228" s="117"/>
      <c r="J228" s="115" t="s">
        <v>49</v>
      </c>
      <c r="K228" s="116"/>
      <c r="L228" s="116"/>
    </row>
    <row r="229" spans="1:12" s="120" customFormat="1" hidden="1" outlineLevel="2">
      <c r="A229" s="134"/>
      <c r="B229" s="134" t="s">
        <v>197</v>
      </c>
      <c r="C229" s="134"/>
      <c r="D229" s="133"/>
      <c r="E229" s="133"/>
      <c r="F229" s="133"/>
      <c r="G229" s="133"/>
      <c r="H229" s="133"/>
      <c r="I229" s="133"/>
      <c r="J229" s="133"/>
      <c r="K229" s="133"/>
      <c r="L229" s="133"/>
    </row>
    <row r="230" spans="1:12" s="120" customFormat="1" ht="84" hidden="1" outlineLevel="3">
      <c r="A230" s="115" t="str">
        <f>IF(F230&lt;&gt;"","[LC_"&amp;TEXT(ROW()-14-COUNTBLANK(F$15:$F230),"###")&amp;"]","")</f>
        <v>[LC_203]</v>
      </c>
      <c r="B230" s="141" t="s">
        <v>285</v>
      </c>
      <c r="C230" s="141"/>
      <c r="D230" s="141" t="s">
        <v>286</v>
      </c>
      <c r="E230" s="141"/>
      <c r="F230" s="141" t="s">
        <v>753</v>
      </c>
      <c r="G230" s="116"/>
      <c r="H230" s="117" t="s">
        <v>65</v>
      </c>
      <c r="I230" s="117"/>
      <c r="J230" s="115" t="s">
        <v>49</v>
      </c>
      <c r="K230" s="116"/>
      <c r="L230" s="116"/>
    </row>
    <row r="231" spans="1:12" s="120" customFormat="1" ht="28" hidden="1" outlineLevel="3">
      <c r="A231" s="115" t="str">
        <f>IF(F231&lt;&gt;"","[LC_"&amp;TEXT(ROW()-14-COUNTBLANK(F$15:$F231),"###")&amp;"]","")</f>
        <v>[LC_204]</v>
      </c>
      <c r="B231" s="139" t="s">
        <v>751</v>
      </c>
      <c r="C231" s="139"/>
      <c r="D231" s="139" t="s">
        <v>749</v>
      </c>
      <c r="E231" s="139"/>
      <c r="F231" s="139" t="s">
        <v>752</v>
      </c>
      <c r="G231" s="155"/>
      <c r="H231" s="156" t="s">
        <v>65</v>
      </c>
      <c r="I231" s="117"/>
      <c r="J231" s="115" t="s">
        <v>49</v>
      </c>
      <c r="K231" s="116"/>
      <c r="L231" s="116"/>
    </row>
    <row r="232" spans="1:12" s="120" customFormat="1" ht="154" hidden="1" outlineLevel="3">
      <c r="A232" s="115" t="str">
        <f>IF(F232&lt;&gt;"","[LC_"&amp;TEXT(ROW()-14-COUNTBLANK(F$15:$F232),"###")&amp;"]","")</f>
        <v>[LC_205]</v>
      </c>
      <c r="B232" s="141" t="s">
        <v>754</v>
      </c>
      <c r="C232" s="141" t="s">
        <v>755</v>
      </c>
      <c r="D232" s="160" t="s">
        <v>756</v>
      </c>
      <c r="E232" s="141"/>
      <c r="F232" s="141" t="s">
        <v>757</v>
      </c>
      <c r="G232" s="116"/>
      <c r="H232" s="117" t="s">
        <v>64</v>
      </c>
      <c r="I232" s="117"/>
      <c r="J232" s="115" t="s">
        <v>49</v>
      </c>
      <c r="K232" s="116"/>
      <c r="L232" s="116"/>
    </row>
    <row r="233" spans="1:12" s="120" customFormat="1" ht="273.64999999999998" hidden="1" customHeight="1" outlineLevel="3">
      <c r="A233" s="115" t="str">
        <f>IF(F233&lt;&gt;"","[LC_"&amp;TEXT(ROW()-14-COUNTBLANK(F$15:$F233),"###")&amp;"]","")</f>
        <v>[LC_206]</v>
      </c>
      <c r="B233" s="141" t="s">
        <v>758</v>
      </c>
      <c r="C233" s="141" t="s">
        <v>755</v>
      </c>
      <c r="D233" s="160" t="s">
        <v>759</v>
      </c>
      <c r="E233" s="141"/>
      <c r="F233" s="160" t="s">
        <v>760</v>
      </c>
      <c r="G233" s="116"/>
      <c r="H233" s="117" t="s">
        <v>65</v>
      </c>
      <c r="I233" s="117"/>
      <c r="J233" s="115" t="s">
        <v>49</v>
      </c>
      <c r="K233" s="116"/>
      <c r="L233" s="116"/>
    </row>
    <row r="234" spans="1:12" s="120" customFormat="1" ht="42" hidden="1" outlineLevel="3">
      <c r="A234" s="115" t="str">
        <f>IF(F234&lt;&gt;"","[LC_"&amp;TEXT(ROW()-14-COUNTBLANK(F$15:$F234),"###")&amp;"]","")</f>
        <v>[LC_207]</v>
      </c>
      <c r="B234" s="141" t="s">
        <v>761</v>
      </c>
      <c r="C234" s="141" t="s">
        <v>755</v>
      </c>
      <c r="D234" s="160" t="s">
        <v>762</v>
      </c>
      <c r="E234" s="141" t="s">
        <v>763</v>
      </c>
      <c r="F234" s="160" t="s">
        <v>765</v>
      </c>
      <c r="G234" s="116"/>
      <c r="H234" s="117" t="s">
        <v>65</v>
      </c>
      <c r="I234" s="117"/>
      <c r="J234" s="115" t="s">
        <v>49</v>
      </c>
      <c r="K234" s="116"/>
      <c r="L234" s="116"/>
    </row>
    <row r="235" spans="1:12" s="120" customFormat="1" ht="56" hidden="1" outlineLevel="3">
      <c r="A235" s="115" t="str">
        <f>IF(F235&lt;&gt;"","[LC_"&amp;TEXT(ROW()-14-COUNTBLANK(F$15:$F235),"###")&amp;"]","")</f>
        <v>[LC_208]</v>
      </c>
      <c r="B235" s="141" t="s">
        <v>767</v>
      </c>
      <c r="C235" s="141" t="s">
        <v>755</v>
      </c>
      <c r="D235" s="160" t="s">
        <v>768</v>
      </c>
      <c r="E235" s="141" t="s">
        <v>764</v>
      </c>
      <c r="F235" s="160" t="s">
        <v>766</v>
      </c>
      <c r="G235" s="116"/>
      <c r="H235" s="117" t="s">
        <v>65</v>
      </c>
      <c r="I235" s="117"/>
      <c r="J235" s="115" t="s">
        <v>49</v>
      </c>
      <c r="K235" s="116"/>
      <c r="L235" s="116"/>
    </row>
    <row r="236" spans="1:12" s="120" customFormat="1" ht="56" hidden="1" outlineLevel="3">
      <c r="A236" s="115" t="str">
        <f>IF(F236&lt;&gt;"","[LC_"&amp;TEXT(ROW()-14-COUNTBLANK(F$15:$F236),"###")&amp;"]","")</f>
        <v>[LC_209]</v>
      </c>
      <c r="B236" s="141" t="s">
        <v>770</v>
      </c>
      <c r="C236" s="141" t="s">
        <v>755</v>
      </c>
      <c r="D236" s="160" t="s">
        <v>771</v>
      </c>
      <c r="E236" s="141" t="s">
        <v>769</v>
      </c>
      <c r="F236" s="160" t="s">
        <v>766</v>
      </c>
      <c r="G236" s="116"/>
      <c r="H236" s="117" t="s">
        <v>65</v>
      </c>
      <c r="I236" s="117"/>
      <c r="J236" s="115" t="s">
        <v>49</v>
      </c>
      <c r="K236" s="116"/>
      <c r="L236" s="116"/>
    </row>
    <row r="237" spans="1:12" s="120" customFormat="1" ht="42" hidden="1" outlineLevel="3">
      <c r="A237" s="115" t="str">
        <f>IF(F237&lt;&gt;"","[LC_"&amp;TEXT(ROW()-14-COUNTBLANK(F$15:$F237),"###")&amp;"]","")</f>
        <v>[LC_210]</v>
      </c>
      <c r="B237" s="141" t="s">
        <v>773</v>
      </c>
      <c r="C237" s="141" t="s">
        <v>755</v>
      </c>
      <c r="D237" s="160" t="s">
        <v>774</v>
      </c>
      <c r="E237" s="141" t="s">
        <v>772</v>
      </c>
      <c r="F237" s="160" t="s">
        <v>766</v>
      </c>
      <c r="G237" s="116"/>
      <c r="H237" s="117" t="s">
        <v>65</v>
      </c>
      <c r="I237" s="117"/>
      <c r="J237" s="115" t="s">
        <v>49</v>
      </c>
      <c r="K237" s="116"/>
      <c r="L237" s="116"/>
    </row>
    <row r="238" spans="1:12" s="120" customFormat="1" ht="42" hidden="1" outlineLevel="3">
      <c r="A238" s="115" t="str">
        <f>IF(F238&lt;&gt;"","[LC_"&amp;TEXT(ROW()-14-COUNTBLANK(F$15:$F238),"###")&amp;"]","")</f>
        <v>[LC_211]</v>
      </c>
      <c r="B238" s="141" t="s">
        <v>775</v>
      </c>
      <c r="C238" s="141" t="s">
        <v>755</v>
      </c>
      <c r="D238" s="160" t="s">
        <v>776</v>
      </c>
      <c r="E238" s="141"/>
      <c r="F238" s="160" t="s">
        <v>777</v>
      </c>
      <c r="G238" s="116"/>
      <c r="H238" s="117" t="s">
        <v>65</v>
      </c>
      <c r="I238" s="117"/>
      <c r="J238" s="115" t="s">
        <v>49</v>
      </c>
      <c r="K238" s="116"/>
      <c r="L238" s="116"/>
    </row>
    <row r="239" spans="1:12" s="120" customFormat="1" ht="28" hidden="1" outlineLevel="3">
      <c r="A239" s="115" t="str">
        <f>IF(F239&lt;&gt;"","[LC_"&amp;TEXT(ROW()-14-COUNTBLANK(F$15:$F239),"###")&amp;"]","")</f>
        <v>[LC_212]</v>
      </c>
      <c r="B239" s="141" t="s">
        <v>778</v>
      </c>
      <c r="C239" s="141" t="s">
        <v>755</v>
      </c>
      <c r="D239" s="160" t="s">
        <v>214</v>
      </c>
      <c r="E239" s="141"/>
      <c r="F239" s="160" t="s">
        <v>989</v>
      </c>
      <c r="G239" s="116"/>
      <c r="H239" s="117" t="s">
        <v>65</v>
      </c>
      <c r="I239" s="117"/>
      <c r="J239" s="115" t="s">
        <v>49</v>
      </c>
      <c r="K239" s="116"/>
      <c r="L239" s="116"/>
    </row>
    <row r="240" spans="1:12" s="120" customFormat="1" ht="28" hidden="1" outlineLevel="3">
      <c r="A240" s="115" t="str">
        <f>IF(F240&lt;&gt;"","[LC_"&amp;TEXT(ROW()-14-COUNTBLANK(F$15:$F240),"###")&amp;"]","")</f>
        <v>[LC_213]</v>
      </c>
      <c r="B240" s="141" t="s">
        <v>779</v>
      </c>
      <c r="C240" s="141" t="s">
        <v>755</v>
      </c>
      <c r="D240" s="160" t="s">
        <v>780</v>
      </c>
      <c r="E240" s="141"/>
      <c r="F240" s="160" t="s">
        <v>990</v>
      </c>
      <c r="G240" s="116"/>
      <c r="H240" s="117" t="s">
        <v>64</v>
      </c>
      <c r="I240" s="117"/>
      <c r="J240" s="115" t="s">
        <v>49</v>
      </c>
      <c r="K240" s="116"/>
      <c r="L240" s="116"/>
    </row>
    <row r="241" spans="1:12" s="120" customFormat="1" ht="42" hidden="1" outlineLevel="3">
      <c r="A241" s="115" t="str">
        <f>IF(F241&lt;&gt;"","[LC_"&amp;TEXT(ROW()-14-COUNTBLANK(F$15:$F241),"###")&amp;"]","")</f>
        <v>[LC_214]</v>
      </c>
      <c r="B241" s="141" t="s">
        <v>201</v>
      </c>
      <c r="C241" s="141"/>
      <c r="D241" s="141" t="s">
        <v>205</v>
      </c>
      <c r="E241" s="141"/>
      <c r="F241" s="141" t="s">
        <v>781</v>
      </c>
      <c r="G241" s="116"/>
      <c r="H241" s="117" t="s">
        <v>65</v>
      </c>
      <c r="I241" s="117"/>
      <c r="J241" s="115" t="s">
        <v>49</v>
      </c>
      <c r="K241" s="116"/>
      <c r="L241" s="116"/>
    </row>
    <row r="242" spans="1:12" s="120" customFormat="1" ht="28" hidden="1" outlineLevel="3">
      <c r="A242" s="115" t="str">
        <f>IF(F242&lt;&gt;"","[LC_"&amp;TEXT(ROW()-14-COUNTBLANK(F$15:$F242),"###")&amp;"]","")</f>
        <v>[LC_215]</v>
      </c>
      <c r="B242" s="141" t="s">
        <v>204</v>
      </c>
      <c r="C242" s="141"/>
      <c r="D242" s="141" t="s">
        <v>205</v>
      </c>
      <c r="E242" s="141"/>
      <c r="F242" s="141" t="s">
        <v>206</v>
      </c>
      <c r="G242" s="116"/>
      <c r="H242" s="117" t="s">
        <v>65</v>
      </c>
      <c r="I242" s="117"/>
      <c r="J242" s="115" t="s">
        <v>49</v>
      </c>
      <c r="K242" s="116"/>
      <c r="L242" s="116"/>
    </row>
    <row r="243" spans="1:12" s="120" customFormat="1" ht="98" hidden="1" outlineLevel="3">
      <c r="A243" s="115" t="str">
        <f>IF(F243&lt;&gt;"","[LC_"&amp;TEXT(ROW()-14-COUNTBLANK(F$15:$F243),"###")&amp;"]","")</f>
        <v>[LC_216]</v>
      </c>
      <c r="B243" s="116" t="s">
        <v>207</v>
      </c>
      <c r="C243" s="141" t="s">
        <v>210</v>
      </c>
      <c r="D243" s="141" t="s">
        <v>208</v>
      </c>
      <c r="E243" s="141"/>
      <c r="F243" s="141" t="s">
        <v>1012</v>
      </c>
      <c r="G243" s="116"/>
      <c r="H243" s="117" t="s">
        <v>64</v>
      </c>
      <c r="I243" s="117"/>
      <c r="J243" s="115" t="s">
        <v>49</v>
      </c>
      <c r="K243" s="116"/>
      <c r="L243" s="116"/>
    </row>
    <row r="244" spans="1:12" s="120" customFormat="1" ht="28" hidden="1" outlineLevel="3">
      <c r="A244" s="115" t="str">
        <f>IF(F244&lt;&gt;"","[LC_"&amp;TEXT(ROW()-14-COUNTBLANK(F$15:$F244),"###")&amp;"]","")</f>
        <v>[LC_217]</v>
      </c>
      <c r="B244" s="116" t="s">
        <v>209</v>
      </c>
      <c r="C244" s="141" t="s">
        <v>210</v>
      </c>
      <c r="D244" s="141" t="s">
        <v>211</v>
      </c>
      <c r="E244" s="141"/>
      <c r="F244" s="141" t="s">
        <v>212</v>
      </c>
      <c r="G244" s="116"/>
      <c r="H244" s="117" t="s">
        <v>65</v>
      </c>
      <c r="I244" s="117"/>
      <c r="J244" s="115" t="s">
        <v>49</v>
      </c>
      <c r="K244" s="116"/>
      <c r="L244" s="116"/>
    </row>
    <row r="245" spans="1:12" s="120" customFormat="1" ht="28" hidden="1" outlineLevel="3">
      <c r="A245" s="115" t="str">
        <f>IF(F245&lt;&gt;"","[LC_"&amp;TEXT(ROW()-14-COUNTBLANK(F$15:$F245),"###")&amp;"]","")</f>
        <v>[LC_218]</v>
      </c>
      <c r="B245" s="116" t="s">
        <v>213</v>
      </c>
      <c r="C245" s="141" t="s">
        <v>210</v>
      </c>
      <c r="D245" s="141" t="s">
        <v>214</v>
      </c>
      <c r="E245" s="141"/>
      <c r="F245" s="141" t="s">
        <v>212</v>
      </c>
      <c r="G245" s="116"/>
      <c r="H245" s="117" t="s">
        <v>65</v>
      </c>
      <c r="I245" s="117"/>
      <c r="J245" s="115" t="s">
        <v>49</v>
      </c>
      <c r="K245" s="116"/>
      <c r="L245" s="116"/>
    </row>
    <row r="246" spans="1:12" s="120" customFormat="1" ht="28" hidden="1" outlineLevel="3">
      <c r="A246" s="115" t="str">
        <f>IF(F246&lt;&gt;"","[LC_"&amp;TEXT(ROW()-14-COUNTBLANK(F$15:$F246),"###")&amp;"]","")</f>
        <v>[LC_219]</v>
      </c>
      <c r="B246" s="116" t="s">
        <v>215</v>
      </c>
      <c r="C246" s="141" t="s">
        <v>210</v>
      </c>
      <c r="D246" s="141" t="s">
        <v>216</v>
      </c>
      <c r="E246" s="141"/>
      <c r="F246" s="141" t="s">
        <v>217</v>
      </c>
      <c r="G246" s="116"/>
      <c r="H246" s="117" t="s">
        <v>64</v>
      </c>
      <c r="I246" s="117"/>
      <c r="J246" s="115" t="s">
        <v>49</v>
      </c>
      <c r="K246" s="116"/>
      <c r="L246" s="116"/>
    </row>
    <row r="247" spans="1:12" s="120" customFormat="1" ht="28" hidden="1" outlineLevel="3">
      <c r="A247" s="115" t="str">
        <f>IF(F247&lt;&gt;"","[LC_"&amp;TEXT(ROW()-14-COUNTBLANK(F$15:$F247),"###")&amp;"]","")</f>
        <v>[LC_220]</v>
      </c>
      <c r="B247" s="141" t="s">
        <v>229</v>
      </c>
      <c r="C247" s="141"/>
      <c r="D247" s="141" t="s">
        <v>218</v>
      </c>
      <c r="E247" s="141"/>
      <c r="F247" s="141" t="s">
        <v>219</v>
      </c>
      <c r="G247" s="116"/>
      <c r="H247" s="117" t="s">
        <v>65</v>
      </c>
      <c r="I247" s="117"/>
      <c r="J247" s="115" t="s">
        <v>49</v>
      </c>
      <c r="K247" s="116"/>
      <c r="L247" s="116"/>
    </row>
    <row r="248" spans="1:12" s="120" customFormat="1" ht="112" hidden="1" outlineLevel="3">
      <c r="A248" s="115" t="str">
        <f>IF(F248&lt;&gt;"","[LC_"&amp;TEXT(ROW()-14-COUNTBLANK(F$15:$F248),"###")&amp;"]","")</f>
        <v>[LC_221]</v>
      </c>
      <c r="B248" s="116" t="s">
        <v>220</v>
      </c>
      <c r="C248" s="141" t="s">
        <v>223</v>
      </c>
      <c r="D248" s="141" t="s">
        <v>221</v>
      </c>
      <c r="E248" s="141"/>
      <c r="F248" s="141" t="s">
        <v>1013</v>
      </c>
      <c r="G248" s="116"/>
      <c r="H248" s="117" t="s">
        <v>64</v>
      </c>
      <c r="I248" s="117"/>
      <c r="J248" s="115" t="s">
        <v>49</v>
      </c>
      <c r="K248" s="116"/>
      <c r="L248" s="116"/>
    </row>
    <row r="249" spans="1:12" s="120" customFormat="1" ht="28" hidden="1" outlineLevel="3">
      <c r="A249" s="115" t="str">
        <f>IF(F249&lt;&gt;"","[LC_"&amp;TEXT(ROW()-14-COUNTBLANK(F$15:$F249),"###")&amp;"]","")</f>
        <v>[LC_222]</v>
      </c>
      <c r="B249" s="116" t="s">
        <v>222</v>
      </c>
      <c r="C249" s="141" t="s">
        <v>223</v>
      </c>
      <c r="D249" s="141" t="s">
        <v>211</v>
      </c>
      <c r="E249" s="141"/>
      <c r="F249" s="141" t="s">
        <v>212</v>
      </c>
      <c r="G249" s="116"/>
      <c r="H249" s="117" t="s">
        <v>65</v>
      </c>
      <c r="I249" s="117"/>
      <c r="J249" s="115" t="s">
        <v>49</v>
      </c>
      <c r="K249" s="116"/>
      <c r="L249" s="116"/>
    </row>
    <row r="250" spans="1:12" s="120" customFormat="1" ht="28" hidden="1" outlineLevel="3">
      <c r="A250" s="115" t="str">
        <f>IF(F250&lt;&gt;"","[LC_"&amp;TEXT(ROW()-14-COUNTBLANK(F$15:$F250),"###")&amp;"]","")</f>
        <v>[LC_223]</v>
      </c>
      <c r="B250" s="116" t="s">
        <v>224</v>
      </c>
      <c r="C250" s="141" t="s">
        <v>223</v>
      </c>
      <c r="D250" s="141" t="s">
        <v>214</v>
      </c>
      <c r="E250" s="141"/>
      <c r="F250" s="141" t="s">
        <v>212</v>
      </c>
      <c r="G250" s="116"/>
      <c r="H250" s="117" t="s">
        <v>65</v>
      </c>
      <c r="I250" s="117"/>
      <c r="J250" s="115" t="s">
        <v>49</v>
      </c>
      <c r="K250" s="116"/>
      <c r="L250" s="116"/>
    </row>
    <row r="251" spans="1:12" s="120" customFormat="1" ht="42" hidden="1" outlineLevel="3">
      <c r="A251" s="115" t="str">
        <f>IF(F251&lt;&gt;"","[LC_"&amp;TEXT(ROW()-14-COUNTBLANK(F$15:$F251),"###")&amp;"]","")</f>
        <v>[LC_224]</v>
      </c>
      <c r="B251" s="116" t="s">
        <v>225</v>
      </c>
      <c r="C251" s="141" t="s">
        <v>223</v>
      </c>
      <c r="D251" s="141" t="s">
        <v>216</v>
      </c>
      <c r="E251" s="141"/>
      <c r="F251" s="141" t="s">
        <v>226</v>
      </c>
      <c r="G251" s="116"/>
      <c r="H251" s="117" t="s">
        <v>64</v>
      </c>
      <c r="I251" s="117"/>
      <c r="J251" s="115" t="s">
        <v>49</v>
      </c>
      <c r="K251" s="116"/>
      <c r="L251" s="116"/>
    </row>
    <row r="252" spans="1:12" s="120" customFormat="1" ht="28" hidden="1" outlineLevel="3">
      <c r="A252" s="115" t="str">
        <f>IF(F252&lt;&gt;"","[LC_"&amp;TEXT(ROW()-14-COUNTBLANK(F$15:$F252),"###")&amp;"]","")</f>
        <v>[LC_225]</v>
      </c>
      <c r="B252" s="141" t="s">
        <v>297</v>
      </c>
      <c r="C252" s="141"/>
      <c r="D252" s="141" t="s">
        <v>288</v>
      </c>
      <c r="E252" s="141"/>
      <c r="F252" s="141" t="s">
        <v>289</v>
      </c>
      <c r="G252" s="116"/>
      <c r="H252" s="117" t="s">
        <v>65</v>
      </c>
      <c r="I252" s="117"/>
      <c r="J252" s="115" t="s">
        <v>49</v>
      </c>
      <c r="K252" s="116"/>
      <c r="L252" s="116"/>
    </row>
    <row r="253" spans="1:12" s="120" customFormat="1" ht="140" hidden="1" outlineLevel="3">
      <c r="A253" s="115" t="str">
        <f>IF(F253&lt;&gt;"","[LC_"&amp;TEXT(ROW()-14-COUNTBLANK(F$15:$F253),"###")&amp;"]","")</f>
        <v>[LC_226]</v>
      </c>
      <c r="B253" s="116" t="s">
        <v>290</v>
      </c>
      <c r="C253" s="141" t="s">
        <v>293</v>
      </c>
      <c r="D253" s="141" t="s">
        <v>291</v>
      </c>
      <c r="E253" s="141"/>
      <c r="F253" s="141" t="s">
        <v>1014</v>
      </c>
      <c r="G253" s="116"/>
      <c r="H253" s="117" t="s">
        <v>64</v>
      </c>
      <c r="I253" s="117"/>
      <c r="J253" s="115" t="s">
        <v>49</v>
      </c>
      <c r="K253" s="116"/>
      <c r="L253" s="116"/>
    </row>
    <row r="254" spans="1:12" s="120" customFormat="1" ht="28" hidden="1" outlineLevel="3">
      <c r="A254" s="115" t="str">
        <f>IF(F254&lt;&gt;"","[LC_"&amp;TEXT(ROW()-14-COUNTBLANK(F$15:$F254),"###")&amp;"]","")</f>
        <v>[LC_227]</v>
      </c>
      <c r="B254" s="116" t="s">
        <v>292</v>
      </c>
      <c r="C254" s="141" t="s">
        <v>293</v>
      </c>
      <c r="D254" s="141"/>
      <c r="E254" s="141"/>
      <c r="F254" s="141" t="s">
        <v>212</v>
      </c>
      <c r="G254" s="116"/>
      <c r="H254" s="117" t="s">
        <v>65</v>
      </c>
      <c r="I254" s="117"/>
      <c r="J254" s="115" t="s">
        <v>49</v>
      </c>
      <c r="K254" s="116"/>
      <c r="L254" s="116"/>
    </row>
    <row r="255" spans="1:12" s="120" customFormat="1" ht="28" hidden="1" outlineLevel="3">
      <c r="A255" s="115" t="str">
        <f>IF(F255&lt;&gt;"","[LC_"&amp;TEXT(ROW()-14-COUNTBLANK(F$15:$F255),"###")&amp;"]","")</f>
        <v>[LC_228]</v>
      </c>
      <c r="B255" s="116" t="s">
        <v>294</v>
      </c>
      <c r="C255" s="141" t="s">
        <v>293</v>
      </c>
      <c r="D255" s="141"/>
      <c r="E255" s="141"/>
      <c r="F255" s="141" t="s">
        <v>212</v>
      </c>
      <c r="G255" s="116"/>
      <c r="H255" s="117" t="s">
        <v>65</v>
      </c>
      <c r="I255" s="117"/>
      <c r="J255" s="115" t="s">
        <v>49</v>
      </c>
      <c r="K255" s="116"/>
      <c r="L255" s="116"/>
    </row>
    <row r="256" spans="1:12" s="120" customFormat="1" ht="28" hidden="1" outlineLevel="3">
      <c r="A256" s="115" t="str">
        <f>IF(F256&lt;&gt;"","[LC_"&amp;TEXT(ROW()-14-COUNTBLANK(F$15:$F256),"###")&amp;"]","")</f>
        <v>[LC_229]</v>
      </c>
      <c r="B256" s="116" t="s">
        <v>295</v>
      </c>
      <c r="C256" s="141" t="s">
        <v>293</v>
      </c>
      <c r="D256" s="141"/>
      <c r="E256" s="141"/>
      <c r="F256" s="141" t="s">
        <v>296</v>
      </c>
      <c r="G256" s="116"/>
      <c r="H256" s="117" t="s">
        <v>64</v>
      </c>
      <c r="I256" s="117"/>
      <c r="J256" s="115" t="s">
        <v>49</v>
      </c>
      <c r="K256" s="116"/>
      <c r="L256" s="116"/>
    </row>
    <row r="257" spans="1:12" s="120" customFormat="1" hidden="1" outlineLevel="2">
      <c r="A257" s="134"/>
      <c r="B257" s="150" t="s">
        <v>782</v>
      </c>
      <c r="C257" s="150" t="s">
        <v>299</v>
      </c>
      <c r="D257" s="133"/>
      <c r="E257" s="133"/>
      <c r="F257" s="133"/>
      <c r="G257" s="129"/>
      <c r="H257" s="133"/>
      <c r="I257" s="133"/>
      <c r="J257" s="133"/>
      <c r="K257" s="133"/>
      <c r="L257" s="133"/>
    </row>
    <row r="258" spans="1:12" s="120" customFormat="1" ht="28" hidden="1" outlineLevel="3">
      <c r="A258" s="115" t="str">
        <f>IF(F258&lt;&gt;"","[LC_"&amp;TEXT(ROW()-14-COUNTBLANK(F$15:$F258),"###")&amp;"]","")</f>
        <v>[LC_230]</v>
      </c>
      <c r="B258" s="146" t="s">
        <v>1102</v>
      </c>
      <c r="C258" s="147"/>
      <c r="D258" s="146" t="s">
        <v>300</v>
      </c>
      <c r="E258" s="146"/>
      <c r="F258" s="148" t="s">
        <v>301</v>
      </c>
      <c r="G258" s="116"/>
      <c r="H258" s="151" t="s">
        <v>65</v>
      </c>
      <c r="I258" s="117"/>
      <c r="J258" s="115" t="s">
        <v>49</v>
      </c>
      <c r="K258" s="116"/>
      <c r="L258" s="116"/>
    </row>
    <row r="259" spans="1:12" s="120" customFormat="1" ht="70" hidden="1" outlineLevel="3">
      <c r="A259" s="115" t="str">
        <f>IF(F259&lt;&gt;"","[LC_"&amp;TEXT(ROW()-14-COUNTBLANK(F$15:$F259),"###")&amp;"]","")</f>
        <v>[LC_231]</v>
      </c>
      <c r="B259" s="146" t="s">
        <v>1103</v>
      </c>
      <c r="C259" s="147"/>
      <c r="D259" s="146" t="s">
        <v>302</v>
      </c>
      <c r="E259" s="146"/>
      <c r="F259" s="148" t="s">
        <v>1015</v>
      </c>
      <c r="G259" s="116"/>
      <c r="H259" s="151" t="s">
        <v>63</v>
      </c>
      <c r="I259" s="117"/>
      <c r="J259" s="115" t="s">
        <v>49</v>
      </c>
      <c r="K259" s="116"/>
      <c r="L259" s="116"/>
    </row>
    <row r="260" spans="1:12" s="120" customFormat="1" ht="84" hidden="1" outlineLevel="3">
      <c r="A260" s="115" t="str">
        <f>IF(F260&lt;&gt;"","[LC_"&amp;TEXT(ROW()-14-COUNTBLANK(F$15:$F260),"###")&amp;"]","")</f>
        <v>[LC_232]</v>
      </c>
      <c r="B260" s="146" t="s">
        <v>1104</v>
      </c>
      <c r="C260" s="147"/>
      <c r="D260" s="146" t="s">
        <v>303</v>
      </c>
      <c r="E260" s="146"/>
      <c r="F260" s="148" t="s">
        <v>1016</v>
      </c>
      <c r="G260" s="116"/>
      <c r="H260" s="151" t="s">
        <v>63</v>
      </c>
      <c r="I260" s="117"/>
      <c r="J260" s="115" t="s">
        <v>49</v>
      </c>
      <c r="K260" s="116"/>
      <c r="L260" s="116"/>
    </row>
    <row r="261" spans="1:12" s="120" customFormat="1" ht="70" hidden="1" outlineLevel="3">
      <c r="A261" s="115" t="str">
        <f>IF(F261&lt;&gt;"","[LC_"&amp;TEXT(ROW()-14-COUNTBLANK(F$15:$F261),"###")&amp;"]","")</f>
        <v>[LC_233]</v>
      </c>
      <c r="B261" s="146" t="s">
        <v>1105</v>
      </c>
      <c r="C261" s="147"/>
      <c r="D261" s="146" t="s">
        <v>304</v>
      </c>
      <c r="E261" s="146"/>
      <c r="F261" s="148" t="s">
        <v>1015</v>
      </c>
      <c r="G261" s="116"/>
      <c r="H261" s="151" t="s">
        <v>63</v>
      </c>
      <c r="I261" s="117"/>
      <c r="J261" s="115" t="s">
        <v>49</v>
      </c>
      <c r="K261" s="116"/>
      <c r="L261" s="116"/>
    </row>
    <row r="262" spans="1:12" s="120" customFormat="1" ht="70" hidden="1" outlineLevel="3">
      <c r="A262" s="115" t="str">
        <f>IF(F262&lt;&gt;"","[LC_"&amp;TEXT(ROW()-14-COUNTBLANK(F$15:$F262),"###")&amp;"]","")</f>
        <v>[LC_234]</v>
      </c>
      <c r="B262" s="146" t="s">
        <v>1106</v>
      </c>
      <c r="C262" s="147"/>
      <c r="D262" s="146" t="s">
        <v>305</v>
      </c>
      <c r="E262" s="146"/>
      <c r="F262" s="148" t="s">
        <v>1015</v>
      </c>
      <c r="G262" s="116"/>
      <c r="H262" s="151" t="s">
        <v>63</v>
      </c>
      <c r="I262" s="117"/>
      <c r="J262" s="115" t="s">
        <v>49</v>
      </c>
      <c r="K262" s="116"/>
      <c r="L262" s="116"/>
    </row>
    <row r="263" spans="1:12" s="120" customFormat="1" ht="70" hidden="1" outlineLevel="3">
      <c r="A263" s="115" t="str">
        <f>IF(F263&lt;&gt;"","[LC_"&amp;TEXT(ROW()-14-COUNTBLANK(F$15:$F263),"###")&amp;"]","")</f>
        <v>[LC_235]</v>
      </c>
      <c r="B263" s="146" t="s">
        <v>1107</v>
      </c>
      <c r="C263" s="147"/>
      <c r="D263" s="146" t="s">
        <v>306</v>
      </c>
      <c r="E263" s="146"/>
      <c r="F263" s="148" t="s">
        <v>1015</v>
      </c>
      <c r="G263" s="116"/>
      <c r="H263" s="151" t="s">
        <v>63</v>
      </c>
      <c r="I263" s="117"/>
      <c r="J263" s="115" t="s">
        <v>49</v>
      </c>
      <c r="K263" s="116"/>
      <c r="L263" s="116"/>
    </row>
    <row r="264" spans="1:12" s="120" customFormat="1" ht="70" hidden="1" outlineLevel="3">
      <c r="A264" s="115" t="str">
        <f>IF(F264&lt;&gt;"","[LC_"&amp;TEXT(ROW()-14-COUNTBLANK(F$15:$F264),"###")&amp;"]","")</f>
        <v>[LC_236]</v>
      </c>
      <c r="B264" s="146" t="s">
        <v>1108</v>
      </c>
      <c r="C264" s="147"/>
      <c r="D264" s="146" t="s">
        <v>307</v>
      </c>
      <c r="E264" s="146"/>
      <c r="F264" s="148" t="s">
        <v>1015</v>
      </c>
      <c r="G264" s="116"/>
      <c r="H264" s="151" t="s">
        <v>63</v>
      </c>
      <c r="I264" s="117"/>
      <c r="J264" s="115" t="s">
        <v>49</v>
      </c>
      <c r="K264" s="116"/>
      <c r="L264" s="116"/>
    </row>
    <row r="265" spans="1:12" s="120" customFormat="1" ht="70" hidden="1" outlineLevel="3">
      <c r="A265" s="115" t="str">
        <f>IF(F265&lt;&gt;"","[LC_"&amp;TEXT(ROW()-14-COUNTBLANK(F$15:$F265),"###")&amp;"]","")</f>
        <v>[LC_237]</v>
      </c>
      <c r="B265" s="146" t="s">
        <v>1109</v>
      </c>
      <c r="C265" s="147"/>
      <c r="D265" s="146" t="s">
        <v>308</v>
      </c>
      <c r="E265" s="146"/>
      <c r="F265" s="148" t="s">
        <v>1015</v>
      </c>
      <c r="G265" s="116"/>
      <c r="H265" s="151" t="s">
        <v>63</v>
      </c>
      <c r="I265" s="117"/>
      <c r="J265" s="115" t="s">
        <v>49</v>
      </c>
      <c r="K265" s="116"/>
      <c r="L265" s="116"/>
    </row>
    <row r="266" spans="1:12" s="120" customFormat="1" ht="70" hidden="1" outlineLevel="3">
      <c r="A266" s="115" t="str">
        <f>IF(F266&lt;&gt;"","[LC_"&amp;TEXT(ROW()-14-COUNTBLANK(F$15:$F266),"###")&amp;"]","")</f>
        <v>[LC_238]</v>
      </c>
      <c r="B266" s="146" t="s">
        <v>1110</v>
      </c>
      <c r="C266" s="147"/>
      <c r="D266" s="146" t="s">
        <v>309</v>
      </c>
      <c r="E266" s="146"/>
      <c r="F266" s="148" t="s">
        <v>1015</v>
      </c>
      <c r="G266" s="116"/>
      <c r="H266" s="151" t="s">
        <v>63</v>
      </c>
      <c r="I266" s="117"/>
      <c r="J266" s="115" t="s">
        <v>49</v>
      </c>
      <c r="K266" s="116"/>
      <c r="L266" s="116"/>
    </row>
    <row r="267" spans="1:12" s="120" customFormat="1" ht="70" hidden="1" outlineLevel="3">
      <c r="A267" s="115" t="str">
        <f>IF(F267&lt;&gt;"","[LC_"&amp;TEXT(ROW()-14-COUNTBLANK(F$15:$F267),"###")&amp;"]","")</f>
        <v>[LC_239]</v>
      </c>
      <c r="B267" s="146" t="s">
        <v>1111</v>
      </c>
      <c r="C267" s="147"/>
      <c r="D267" s="146" t="s">
        <v>310</v>
      </c>
      <c r="E267" s="146"/>
      <c r="F267" s="148" t="s">
        <v>1017</v>
      </c>
      <c r="G267" s="116"/>
      <c r="H267" s="151" t="s">
        <v>64</v>
      </c>
      <c r="I267" s="117"/>
      <c r="J267" s="115" t="s">
        <v>49</v>
      </c>
      <c r="K267" s="116"/>
      <c r="L267" s="116"/>
    </row>
    <row r="268" spans="1:12" s="120" customFormat="1" ht="70" hidden="1" outlineLevel="3">
      <c r="A268" s="115" t="str">
        <f>IF(F268&lt;&gt;"","[LC_"&amp;TEXT(ROW()-14-COUNTBLANK(F$15:$F268),"###")&amp;"]","")</f>
        <v>[LC_240]</v>
      </c>
      <c r="B268" s="146" t="s">
        <v>1103</v>
      </c>
      <c r="C268" s="147"/>
      <c r="D268" s="146" t="s">
        <v>302</v>
      </c>
      <c r="E268" s="146"/>
      <c r="F268" s="148" t="s">
        <v>1015</v>
      </c>
      <c r="G268" s="116"/>
      <c r="H268" s="151" t="s">
        <v>63</v>
      </c>
      <c r="I268" s="117"/>
      <c r="J268" s="115" t="s">
        <v>49</v>
      </c>
      <c r="K268" s="116"/>
      <c r="L268" s="116"/>
    </row>
    <row r="269" spans="1:12" s="120" customFormat="1" ht="28" hidden="1" outlineLevel="3">
      <c r="A269" s="115" t="str">
        <f>IF(F269&lt;&gt;"","[LC_"&amp;TEXT(ROW()-14-COUNTBLANK(F$15:$F269),"###")&amp;"]","")</f>
        <v>[LC_241]</v>
      </c>
      <c r="B269" s="146" t="s">
        <v>1112</v>
      </c>
      <c r="C269" s="147"/>
      <c r="D269" s="146" t="s">
        <v>311</v>
      </c>
      <c r="E269" s="146"/>
      <c r="F269" s="148" t="s">
        <v>312</v>
      </c>
      <c r="G269" s="116"/>
      <c r="H269" s="151" t="s">
        <v>64</v>
      </c>
      <c r="I269" s="117"/>
      <c r="J269" s="115" t="s">
        <v>49</v>
      </c>
      <c r="K269" s="116"/>
      <c r="L269" s="116"/>
    </row>
    <row r="270" spans="1:12" s="120" customFormat="1" ht="42" hidden="1" outlineLevel="3">
      <c r="A270" s="115" t="str">
        <f>IF(F270&lt;&gt;"","[LC_"&amp;TEXT(ROW()-14-COUNTBLANK(F$15:$F270),"###")&amp;"]","")</f>
        <v>[LC_242]</v>
      </c>
      <c r="B270" s="146" t="s">
        <v>1113</v>
      </c>
      <c r="C270" s="147" t="s">
        <v>185</v>
      </c>
      <c r="D270" s="146" t="s">
        <v>313</v>
      </c>
      <c r="E270" s="146"/>
      <c r="F270" s="148" t="s">
        <v>187</v>
      </c>
      <c r="G270" s="116"/>
      <c r="H270" s="151" t="s">
        <v>64</v>
      </c>
      <c r="I270" s="117"/>
      <c r="J270" s="115" t="s">
        <v>49</v>
      </c>
      <c r="K270" s="116"/>
      <c r="L270" s="116"/>
    </row>
    <row r="271" spans="1:12" s="120" customFormat="1" ht="42" hidden="1" outlineLevel="3">
      <c r="A271" s="115" t="str">
        <f>IF(F271&lt;&gt;"","[LC_"&amp;TEXT(ROW()-14-COUNTBLANK(F$15:$F271),"###")&amp;"]","")</f>
        <v>[LC_243]</v>
      </c>
      <c r="B271" s="146" t="s">
        <v>1114</v>
      </c>
      <c r="C271" s="147" t="s">
        <v>185</v>
      </c>
      <c r="D271" s="146" t="s">
        <v>314</v>
      </c>
      <c r="E271" s="146"/>
      <c r="F271" s="148" t="s">
        <v>190</v>
      </c>
      <c r="G271" s="116"/>
      <c r="H271" s="151" t="s">
        <v>64</v>
      </c>
      <c r="I271" s="117"/>
      <c r="J271" s="115" t="s">
        <v>49</v>
      </c>
      <c r="K271" s="116"/>
      <c r="L271" s="116"/>
    </row>
    <row r="272" spans="1:12" s="120" customFormat="1" ht="56" hidden="1" outlineLevel="3">
      <c r="A272" s="115" t="str">
        <f>IF(F272&lt;&gt;"","[LC_"&amp;TEXT(ROW()-14-COUNTBLANK(F$15:$F272),"###")&amp;"]","")</f>
        <v>[LC_244]</v>
      </c>
      <c r="B272" s="146" t="s">
        <v>1115</v>
      </c>
      <c r="C272" s="147" t="s">
        <v>185</v>
      </c>
      <c r="D272" s="146" t="s">
        <v>315</v>
      </c>
      <c r="E272" s="146"/>
      <c r="F272" s="148" t="s">
        <v>194</v>
      </c>
      <c r="G272" s="116"/>
      <c r="H272" s="151" t="s">
        <v>64</v>
      </c>
      <c r="I272" s="117"/>
      <c r="J272" s="115" t="s">
        <v>49</v>
      </c>
      <c r="K272" s="116"/>
      <c r="L272" s="116"/>
    </row>
    <row r="273" spans="1:12" s="120" customFormat="1" ht="42" hidden="1" outlineLevel="3">
      <c r="A273" s="115" t="str">
        <f>IF(F273&lt;&gt;"","[LC_"&amp;TEXT(ROW()-14-COUNTBLANK(F$15:$F273),"###")&amp;"]","")</f>
        <v>[LC_245]</v>
      </c>
      <c r="B273" s="146" t="s">
        <v>1116</v>
      </c>
      <c r="C273" s="147" t="s">
        <v>316</v>
      </c>
      <c r="D273" s="146" t="s">
        <v>317</v>
      </c>
      <c r="E273" s="146"/>
      <c r="F273" s="148" t="s">
        <v>318</v>
      </c>
      <c r="G273" s="116"/>
      <c r="H273" s="151" t="s">
        <v>64</v>
      </c>
      <c r="I273" s="117"/>
      <c r="J273" s="115" t="s">
        <v>49</v>
      </c>
      <c r="K273" s="116"/>
      <c r="L273" s="116"/>
    </row>
    <row r="274" spans="1:12" s="120" customFormat="1" ht="28" hidden="1" outlineLevel="3">
      <c r="A274" s="115" t="str">
        <f>IF(F274&lt;&gt;"","[LC_"&amp;TEXT(ROW()-14-COUNTBLANK(F$15:$F274),"###")&amp;"]","")</f>
        <v>[LC_246]</v>
      </c>
      <c r="B274" s="146" t="s">
        <v>1117</v>
      </c>
      <c r="C274" s="149" t="s">
        <v>192</v>
      </c>
      <c r="D274" s="146" t="s">
        <v>319</v>
      </c>
      <c r="E274" s="146"/>
      <c r="F274" s="146" t="s">
        <v>320</v>
      </c>
      <c r="G274" s="116"/>
      <c r="H274" s="152" t="s">
        <v>63</v>
      </c>
      <c r="I274" s="117"/>
      <c r="J274" s="115" t="s">
        <v>49</v>
      </c>
      <c r="K274" s="116"/>
      <c r="L274" s="116"/>
    </row>
    <row r="275" spans="1:12" s="120" customFormat="1" ht="28" hidden="1" outlineLevel="3">
      <c r="A275" s="115" t="str">
        <f>IF(F275&lt;&gt;"","[LC_"&amp;TEXT(ROW()-14-COUNTBLANK(F$15:$F275),"###")&amp;"]","")</f>
        <v>[LC_247]</v>
      </c>
      <c r="B275" s="146" t="s">
        <v>1118</v>
      </c>
      <c r="C275" s="149" t="s">
        <v>192</v>
      </c>
      <c r="D275" s="146" t="s">
        <v>321</v>
      </c>
      <c r="E275" s="146"/>
      <c r="F275" s="146" t="s">
        <v>322</v>
      </c>
      <c r="G275" s="116"/>
      <c r="H275" s="152" t="s">
        <v>63</v>
      </c>
      <c r="I275" s="117"/>
      <c r="J275" s="115" t="s">
        <v>49</v>
      </c>
      <c r="K275" s="116"/>
      <c r="L275" s="116"/>
    </row>
    <row r="276" spans="1:12" s="120" customFormat="1" ht="28" hidden="1" outlineLevel="3">
      <c r="A276" s="115" t="str">
        <f>IF(F276&lt;&gt;"","[LC_"&amp;TEXT(ROW()-14-COUNTBLANK(F$15:$F276),"###")&amp;"]","")</f>
        <v>[LC_248]</v>
      </c>
      <c r="B276" s="146" t="s">
        <v>1119</v>
      </c>
      <c r="C276" s="149" t="s">
        <v>192</v>
      </c>
      <c r="D276" s="146" t="s">
        <v>193</v>
      </c>
      <c r="E276" s="146"/>
      <c r="F276" s="148" t="s">
        <v>194</v>
      </c>
      <c r="G276" s="116"/>
      <c r="H276" s="152" t="s">
        <v>63</v>
      </c>
      <c r="I276" s="117"/>
      <c r="J276" s="115" t="s">
        <v>49</v>
      </c>
      <c r="K276" s="116"/>
      <c r="L276" s="116"/>
    </row>
    <row r="277" spans="1:12" s="120" customFormat="1" hidden="1" outlineLevel="3">
      <c r="A277" s="133"/>
      <c r="B277" s="268" t="s">
        <v>1120</v>
      </c>
      <c r="C277" s="269"/>
      <c r="D277" s="133"/>
      <c r="E277" s="133"/>
      <c r="F277" s="133"/>
      <c r="G277" s="133"/>
      <c r="H277" s="133"/>
      <c r="I277" s="133"/>
      <c r="J277" s="133"/>
      <c r="K277" s="133"/>
      <c r="L277" s="133"/>
    </row>
    <row r="278" spans="1:12" s="120" customFormat="1" ht="56" hidden="1" outlineLevel="3">
      <c r="A278" s="115" t="str">
        <f>IF(F278&lt;&gt;"","[LC_"&amp;TEXT(ROW()-14-COUNTBLANK(F$14:$F278),"###")&amp;"]","")</f>
        <v>[LC_248]</v>
      </c>
      <c r="B278" s="146" t="s">
        <v>1121</v>
      </c>
      <c r="C278" s="147"/>
      <c r="D278" s="146" t="s">
        <v>492</v>
      </c>
      <c r="E278" s="146"/>
      <c r="F278" s="167" t="s">
        <v>1122</v>
      </c>
      <c r="G278" s="155"/>
      <c r="H278" s="151" t="s">
        <v>63</v>
      </c>
      <c r="I278" s="117"/>
      <c r="J278" s="115" t="s">
        <v>49</v>
      </c>
      <c r="K278" s="116"/>
      <c r="L278" s="116"/>
    </row>
    <row r="279" spans="1:12" s="120" customFormat="1" ht="28" hidden="1" outlineLevel="3">
      <c r="A279" s="115" t="str">
        <f>IF(F279&lt;&gt;"","[LC_"&amp;TEXT(ROW()-14-COUNTBLANK(F$14:$F279),"###")&amp;"]","")</f>
        <v>[LC_249]</v>
      </c>
      <c r="B279" s="146" t="s">
        <v>1123</v>
      </c>
      <c r="C279" s="147"/>
      <c r="D279" s="146" t="s">
        <v>493</v>
      </c>
      <c r="E279" s="146"/>
      <c r="F279" s="167" t="s">
        <v>312</v>
      </c>
      <c r="G279" s="155"/>
      <c r="H279" s="151" t="s">
        <v>64</v>
      </c>
      <c r="I279" s="117"/>
      <c r="J279" s="115" t="s">
        <v>49</v>
      </c>
      <c r="K279" s="116"/>
      <c r="L279" s="116"/>
    </row>
    <row r="280" spans="1:12" s="120" customFormat="1" ht="42" hidden="1" outlineLevel="3">
      <c r="A280" s="115" t="str">
        <f>IF(F280&lt;&gt;"","[LC_"&amp;TEXT(ROW()-14-COUNTBLANK(F$14:$F280),"###")&amp;"]","")</f>
        <v>[LC_250]</v>
      </c>
      <c r="B280" s="146" t="s">
        <v>1124</v>
      </c>
      <c r="C280" s="147" t="s">
        <v>185</v>
      </c>
      <c r="D280" s="146" t="s">
        <v>186</v>
      </c>
      <c r="E280" s="146"/>
      <c r="F280" s="167" t="s">
        <v>187</v>
      </c>
      <c r="G280" s="155"/>
      <c r="H280" s="151" t="s">
        <v>64</v>
      </c>
      <c r="I280" s="117"/>
      <c r="J280" s="115" t="s">
        <v>49</v>
      </c>
      <c r="K280" s="116"/>
      <c r="L280" s="116"/>
    </row>
    <row r="281" spans="1:12" s="120" customFormat="1" ht="42" hidden="1" outlineLevel="3">
      <c r="A281" s="115" t="str">
        <f>IF(F281&lt;&gt;"","[LC_"&amp;TEXT(ROW()-14-COUNTBLANK(F$14:$F281),"###")&amp;"]","")</f>
        <v>[LC_251]</v>
      </c>
      <c r="B281" s="146" t="s">
        <v>1125</v>
      </c>
      <c r="C281" s="147" t="s">
        <v>185</v>
      </c>
      <c r="D281" s="146" t="s">
        <v>189</v>
      </c>
      <c r="E281" s="146"/>
      <c r="F281" s="167" t="s">
        <v>190</v>
      </c>
      <c r="G281" s="155"/>
      <c r="H281" s="151" t="s">
        <v>64</v>
      </c>
      <c r="I281" s="117"/>
      <c r="J281" s="115" t="s">
        <v>49</v>
      </c>
      <c r="K281" s="116"/>
      <c r="L281" s="116"/>
    </row>
    <row r="282" spans="1:12" s="120" customFormat="1" ht="56" hidden="1" outlineLevel="3">
      <c r="A282" s="115" t="str">
        <f>IF(F282&lt;&gt;"","[LC_"&amp;TEXT(ROW()-14-COUNTBLANK(F$14:$F282),"###")&amp;"]","")</f>
        <v>[LC_252]</v>
      </c>
      <c r="B282" s="146" t="s">
        <v>1126</v>
      </c>
      <c r="C282" s="147" t="s">
        <v>185</v>
      </c>
      <c r="D282" s="146" t="s">
        <v>494</v>
      </c>
      <c r="E282" s="146"/>
      <c r="F282" s="167" t="s">
        <v>194</v>
      </c>
      <c r="G282" s="155"/>
      <c r="H282" s="151" t="s">
        <v>64</v>
      </c>
      <c r="I282" s="117"/>
      <c r="J282" s="115" t="s">
        <v>49</v>
      </c>
      <c r="K282" s="116"/>
      <c r="L282" s="116"/>
    </row>
    <row r="283" spans="1:12" s="120" customFormat="1" ht="42" hidden="1" outlineLevel="3">
      <c r="A283" s="115" t="str">
        <f>IF(F283&lt;&gt;"","[LC_"&amp;TEXT(ROW()-14-COUNTBLANK(F$14:$F283),"###")&amp;"]","")</f>
        <v>[LC_253]</v>
      </c>
      <c r="B283" s="146" t="s">
        <v>1127</v>
      </c>
      <c r="C283" s="147" t="s">
        <v>185</v>
      </c>
      <c r="D283" s="146" t="s">
        <v>495</v>
      </c>
      <c r="E283" s="146"/>
      <c r="F283" s="167" t="s">
        <v>318</v>
      </c>
      <c r="G283" s="155"/>
      <c r="H283" s="151" t="s">
        <v>64</v>
      </c>
      <c r="I283" s="117"/>
      <c r="J283" s="115" t="s">
        <v>49</v>
      </c>
      <c r="K283" s="116"/>
      <c r="L283" s="116"/>
    </row>
    <row r="284" spans="1:12" s="120" customFormat="1" ht="42" hidden="1" outlineLevel="3">
      <c r="A284" s="115" t="str">
        <f>IF(F284&lt;&gt;"","[LC_"&amp;TEXT(ROW()-14-COUNTBLANK(F$14:$F284),"###")&amp;"]","")</f>
        <v>[LC_254]</v>
      </c>
      <c r="B284" s="146" t="s">
        <v>1128</v>
      </c>
      <c r="C284" s="147" t="s">
        <v>185</v>
      </c>
      <c r="D284" s="146" t="s">
        <v>496</v>
      </c>
      <c r="E284" s="146"/>
      <c r="F284" s="167" t="s">
        <v>318</v>
      </c>
      <c r="G284" s="155"/>
      <c r="H284" s="151" t="s">
        <v>64</v>
      </c>
      <c r="I284" s="117"/>
      <c r="J284" s="115" t="s">
        <v>49</v>
      </c>
      <c r="K284" s="116"/>
      <c r="L284" s="116"/>
    </row>
    <row r="285" spans="1:12" s="120" customFormat="1" ht="28" hidden="1" outlineLevel="3">
      <c r="A285" s="115" t="str">
        <f>IF(F285&lt;&gt;"","[LC_"&amp;TEXT(ROW()-14-COUNTBLANK(F$14:$F285),"###")&amp;"]","")</f>
        <v>[LC_255]</v>
      </c>
      <c r="B285" s="146" t="s">
        <v>1129</v>
      </c>
      <c r="C285" s="149" t="s">
        <v>192</v>
      </c>
      <c r="D285" s="146" t="s">
        <v>319</v>
      </c>
      <c r="E285" s="146"/>
      <c r="F285" s="168" t="s">
        <v>320</v>
      </c>
      <c r="G285" s="155"/>
      <c r="H285" s="152" t="s">
        <v>63</v>
      </c>
      <c r="I285" s="117"/>
      <c r="J285" s="115" t="s">
        <v>49</v>
      </c>
      <c r="K285" s="116"/>
      <c r="L285" s="116"/>
    </row>
    <row r="286" spans="1:12" s="120" customFormat="1" ht="28" hidden="1" outlineLevel="3">
      <c r="A286" s="115" t="str">
        <f>IF(F286&lt;&gt;"","[LC_"&amp;TEXT(ROW()-14-COUNTBLANK(F$14:$F286),"###")&amp;"]","")</f>
        <v>[LC_256]</v>
      </c>
      <c r="B286" s="146" t="s">
        <v>1130</v>
      </c>
      <c r="C286" s="149" t="s">
        <v>192</v>
      </c>
      <c r="D286" s="146" t="s">
        <v>321</v>
      </c>
      <c r="E286" s="146"/>
      <c r="F286" s="168" t="s">
        <v>322</v>
      </c>
      <c r="G286" s="155"/>
      <c r="H286" s="152" t="s">
        <v>63</v>
      </c>
      <c r="I286" s="117"/>
      <c r="J286" s="115" t="s">
        <v>49</v>
      </c>
      <c r="K286" s="116"/>
      <c r="L286" s="116"/>
    </row>
    <row r="287" spans="1:12" s="120" customFormat="1" ht="28" hidden="1" outlineLevel="3">
      <c r="A287" s="115" t="str">
        <f>IF(F287&lt;&gt;"","[LC_"&amp;TEXT(ROW()-14-COUNTBLANK(F$14:$F287),"###")&amp;"]","")</f>
        <v>[LC_257]</v>
      </c>
      <c r="B287" s="146" t="s">
        <v>1131</v>
      </c>
      <c r="C287" s="149" t="s">
        <v>192</v>
      </c>
      <c r="D287" s="146" t="s">
        <v>193</v>
      </c>
      <c r="E287" s="146"/>
      <c r="F287" s="167" t="s">
        <v>194</v>
      </c>
      <c r="G287" s="155"/>
      <c r="H287" s="152" t="s">
        <v>63</v>
      </c>
      <c r="I287" s="117"/>
      <c r="J287" s="115" t="s">
        <v>49</v>
      </c>
      <c r="K287" s="116"/>
      <c r="L287" s="116"/>
    </row>
    <row r="288" spans="1:12" s="120" customFormat="1" collapsed="1">
      <c r="A288" s="113"/>
      <c r="B288" s="113" t="s">
        <v>19</v>
      </c>
      <c r="C288" s="113"/>
      <c r="D288" s="113"/>
      <c r="E288" s="113"/>
      <c r="F288" s="113"/>
      <c r="G288" s="113"/>
      <c r="H288" s="113"/>
      <c r="I288" s="113"/>
      <c r="J288" s="113"/>
      <c r="K288" s="113"/>
      <c r="L288" s="113"/>
    </row>
    <row r="289" spans="1:12" s="120" customFormat="1" ht="15" customHeight="1" collapsed="1">
      <c r="A289" s="125"/>
      <c r="B289" s="125" t="s">
        <v>579</v>
      </c>
      <c r="C289" s="125" t="s">
        <v>1018</v>
      </c>
      <c r="D289" s="114"/>
      <c r="E289" s="114"/>
      <c r="F289" s="114"/>
      <c r="G289" s="114"/>
      <c r="H289" s="114"/>
      <c r="I289" s="114"/>
      <c r="J289" s="114"/>
      <c r="K289" s="114"/>
      <c r="L289" s="114"/>
    </row>
    <row r="290" spans="1:12" s="120" customFormat="1" ht="28" hidden="1" outlineLevel="1">
      <c r="A290" s="115" t="str">
        <f>IF(F290&lt;&gt;"","[LC_"&amp;TEXT(ROW()-14-COUNTBLANK(F$15:$F290),"###")&amp;"]","")</f>
        <v>[LC_259]</v>
      </c>
      <c r="B290" s="116" t="s">
        <v>621</v>
      </c>
      <c r="C290" s="116" t="s">
        <v>622</v>
      </c>
      <c r="D290" s="123" t="s">
        <v>623</v>
      </c>
      <c r="E290" s="116"/>
      <c r="F290" s="116" t="s">
        <v>109</v>
      </c>
      <c r="G290" s="116"/>
      <c r="H290" s="117" t="s">
        <v>63</v>
      </c>
      <c r="I290" s="117"/>
      <c r="J290" s="115" t="s">
        <v>49</v>
      </c>
      <c r="K290" s="116"/>
      <c r="L290" s="116"/>
    </row>
    <row r="291" spans="1:12" s="120" customFormat="1" ht="252" hidden="1" outlineLevel="1">
      <c r="A291" s="115" t="str">
        <f>IF(F291&lt;&gt;"","[LC_"&amp;TEXT(ROW()-14-COUNTBLANK(F$15:$F291),"###")&amp;"]","")</f>
        <v>[LC_260]</v>
      </c>
      <c r="B291" s="116" t="s">
        <v>1274</v>
      </c>
      <c r="C291" s="132" t="s">
        <v>1275</v>
      </c>
      <c r="D291" s="123" t="s">
        <v>1276</v>
      </c>
      <c r="E291" s="116"/>
      <c r="F291" s="116" t="s">
        <v>1291</v>
      </c>
      <c r="G291" s="116"/>
      <c r="H291" s="117" t="s">
        <v>63</v>
      </c>
      <c r="I291" s="117"/>
      <c r="J291" s="115" t="s">
        <v>49</v>
      </c>
      <c r="K291" s="116"/>
      <c r="L291" s="116"/>
    </row>
    <row r="292" spans="1:12" s="120" customFormat="1" ht="28" hidden="1" outlineLevel="1">
      <c r="A292" s="115" t="str">
        <f>IF(F292&lt;&gt;"","[LC_"&amp;TEXT(ROW()-14-COUNTBLANK(F$15:$F292),"###")&amp;"]","")</f>
        <v>[LC_261]</v>
      </c>
      <c r="B292" s="116" t="s">
        <v>627</v>
      </c>
      <c r="C292" s="116" t="s">
        <v>628</v>
      </c>
      <c r="D292" s="123" t="s">
        <v>629</v>
      </c>
      <c r="E292" s="116"/>
      <c r="F292" s="116" t="s">
        <v>108</v>
      </c>
      <c r="G292" s="116"/>
      <c r="H292" s="117" t="s">
        <v>63</v>
      </c>
      <c r="I292" s="117"/>
      <c r="J292" s="115" t="s">
        <v>49</v>
      </c>
      <c r="K292" s="116"/>
      <c r="L292" s="116"/>
    </row>
    <row r="293" spans="1:12" s="120" customFormat="1" ht="252" hidden="1" outlineLevel="1">
      <c r="A293" s="115" t="str">
        <f>IF(F293&lt;&gt;"","[LC_"&amp;TEXT(ROW()-14-COUNTBLANK(F$15:$F293),"###")&amp;"]","")</f>
        <v>[LC_262]</v>
      </c>
      <c r="B293" s="116" t="s">
        <v>1274</v>
      </c>
      <c r="C293" s="132" t="s">
        <v>1275</v>
      </c>
      <c r="D293" s="123" t="s">
        <v>1277</v>
      </c>
      <c r="E293" s="116"/>
      <c r="F293" s="116" t="s">
        <v>1291</v>
      </c>
      <c r="G293" s="116"/>
      <c r="H293" s="117" t="s">
        <v>63</v>
      </c>
      <c r="I293" s="117"/>
      <c r="J293" s="115" t="s">
        <v>49</v>
      </c>
      <c r="K293" s="116"/>
      <c r="L293" s="116"/>
    </row>
    <row r="294" spans="1:12" s="120" customFormat="1" ht="28" hidden="1" outlineLevel="1">
      <c r="A294" s="115" t="str">
        <f>IF(F294&lt;&gt;"","[LC_"&amp;TEXT(ROW()-14-COUNTBLANK(F$15:$F294),"###")&amp;"]","")</f>
        <v>[LC_263]</v>
      </c>
      <c r="B294" s="116" t="s">
        <v>624</v>
      </c>
      <c r="C294" s="116" t="s">
        <v>625</v>
      </c>
      <c r="D294" s="123" t="s">
        <v>626</v>
      </c>
      <c r="E294" s="116"/>
      <c r="F294" s="116" t="s">
        <v>108</v>
      </c>
      <c r="G294" s="116"/>
      <c r="H294" s="117" t="s">
        <v>63</v>
      </c>
      <c r="I294" s="117"/>
      <c r="J294" s="115" t="s">
        <v>49</v>
      </c>
      <c r="K294" s="116"/>
      <c r="L294" s="116"/>
    </row>
    <row r="295" spans="1:12" s="120" customFormat="1" ht="252" hidden="1" outlineLevel="1">
      <c r="A295" s="115" t="str">
        <f>IF(F295&lt;&gt;"","[LC_"&amp;TEXT(ROW()-14-COUNTBLANK(F$15:$F295),"###")&amp;"]","")</f>
        <v>[LC_264]</v>
      </c>
      <c r="B295" s="116" t="s">
        <v>1274</v>
      </c>
      <c r="C295" s="132" t="s">
        <v>1275</v>
      </c>
      <c r="D295" s="123" t="s">
        <v>1278</v>
      </c>
      <c r="E295" s="116"/>
      <c r="F295" s="116" t="s">
        <v>1291</v>
      </c>
      <c r="G295" s="116"/>
      <c r="H295" s="117" t="s">
        <v>63</v>
      </c>
      <c r="I295" s="117"/>
      <c r="J295" s="115" t="s">
        <v>49</v>
      </c>
      <c r="K295" s="116"/>
      <c r="L295" s="116"/>
    </row>
    <row r="296" spans="1:12" s="120" customFormat="1" ht="28" hidden="1" outlineLevel="1">
      <c r="A296" s="115" t="str">
        <f>IF(F296&lt;&gt;"","[LC_"&amp;TEXT(ROW()-14-COUNTBLANK(F$15:$F296),"###")&amp;"]","")</f>
        <v>[LC_265]</v>
      </c>
      <c r="B296" s="116" t="s">
        <v>1047</v>
      </c>
      <c r="C296" s="116" t="s">
        <v>1048</v>
      </c>
      <c r="D296" s="123" t="s">
        <v>1049</v>
      </c>
      <c r="E296" s="116"/>
      <c r="F296" s="116" t="s">
        <v>108</v>
      </c>
      <c r="G296" s="116"/>
      <c r="H296" s="117" t="s">
        <v>63</v>
      </c>
      <c r="I296" s="117"/>
      <c r="J296" s="115" t="s">
        <v>49</v>
      </c>
      <c r="K296" s="116"/>
      <c r="L296" s="116"/>
    </row>
    <row r="297" spans="1:12" s="120" customFormat="1" ht="252" hidden="1" outlineLevel="1">
      <c r="A297" s="115" t="str">
        <f>IF(F297&lt;&gt;"","[LC_"&amp;TEXT(ROW()-14-COUNTBLANK(F$15:$F297),"###")&amp;"]","")</f>
        <v>[LC_266]</v>
      </c>
      <c r="B297" s="116" t="s">
        <v>1274</v>
      </c>
      <c r="C297" s="132" t="s">
        <v>1275</v>
      </c>
      <c r="D297" s="123" t="s">
        <v>1279</v>
      </c>
      <c r="E297" s="116"/>
      <c r="F297" s="116" t="s">
        <v>1291</v>
      </c>
      <c r="G297" s="116"/>
      <c r="H297" s="117" t="s">
        <v>63</v>
      </c>
      <c r="I297" s="117"/>
      <c r="J297" s="115" t="s">
        <v>49</v>
      </c>
      <c r="K297" s="116"/>
      <c r="L297" s="116"/>
    </row>
    <row r="298" spans="1:12" s="120" customFormat="1" ht="56" hidden="1" outlineLevel="1">
      <c r="A298" s="115" t="str">
        <f>IF(F298&lt;&gt;"","[LC_"&amp;TEXT(ROW()-14-COUNTBLANK(F$15:$F298),"###")&amp;"]","")</f>
        <v>[LC_267]</v>
      </c>
      <c r="B298" s="116" t="s">
        <v>1280</v>
      </c>
      <c r="C298" s="116" t="s">
        <v>1050</v>
      </c>
      <c r="D298" s="123" t="s">
        <v>1051</v>
      </c>
      <c r="E298" s="116"/>
      <c r="F298" s="116" t="s">
        <v>108</v>
      </c>
      <c r="G298" s="116"/>
      <c r="H298" s="117" t="s">
        <v>63</v>
      </c>
      <c r="I298" s="117"/>
      <c r="J298" s="115" t="s">
        <v>49</v>
      </c>
      <c r="K298" s="116"/>
      <c r="L298" s="116"/>
    </row>
    <row r="299" spans="1:12" s="120" customFormat="1" ht="280" hidden="1" outlineLevel="1">
      <c r="A299" s="115" t="str">
        <f>IF(F299&lt;&gt;"","[LC_"&amp;TEXT(ROW()-14-COUNTBLANK(F$15:$F299),"###")&amp;"]","")</f>
        <v>[LC_268]</v>
      </c>
      <c r="B299" s="116" t="s">
        <v>1274</v>
      </c>
      <c r="C299" s="132" t="s">
        <v>1275</v>
      </c>
      <c r="D299" s="123" t="s">
        <v>1281</v>
      </c>
      <c r="E299" s="116"/>
      <c r="F299" s="116" t="s">
        <v>1291</v>
      </c>
      <c r="G299" s="116"/>
      <c r="H299" s="117" t="s">
        <v>63</v>
      </c>
      <c r="I299" s="117"/>
      <c r="J299" s="115" t="s">
        <v>49</v>
      </c>
      <c r="K299" s="116"/>
      <c r="L299" s="116"/>
    </row>
    <row r="300" spans="1:12" s="120" customFormat="1" ht="56" hidden="1" outlineLevel="1">
      <c r="A300" s="115" t="str">
        <f>IF(F300&lt;&gt;"","[LC_"&amp;TEXT(ROW()-14-COUNTBLANK(F$15:$F300),"###")&amp;"]","")</f>
        <v>[LC_269]</v>
      </c>
      <c r="B300" s="217" t="s">
        <v>1282</v>
      </c>
      <c r="C300" s="116" t="s">
        <v>1283</v>
      </c>
      <c r="D300" s="123" t="s">
        <v>1051</v>
      </c>
      <c r="E300" s="116"/>
      <c r="F300" s="116" t="s">
        <v>108</v>
      </c>
      <c r="G300" s="116"/>
      <c r="H300" s="117" t="s">
        <v>63</v>
      </c>
      <c r="I300" s="117"/>
      <c r="J300" s="115" t="s">
        <v>49</v>
      </c>
      <c r="K300" s="116"/>
      <c r="L300" s="116"/>
    </row>
    <row r="301" spans="1:12" s="120" customFormat="1" ht="56" hidden="1" outlineLevel="1">
      <c r="A301" s="115" t="str">
        <f>IF(F301&lt;&gt;"","[LC_"&amp;TEXT(ROW()-14-COUNTBLANK(F$15:$F301),"###")&amp;"]","")</f>
        <v>[LC_270]</v>
      </c>
      <c r="B301" s="217" t="s">
        <v>1284</v>
      </c>
      <c r="C301" s="116" t="s">
        <v>1285</v>
      </c>
      <c r="D301" s="123" t="s">
        <v>1051</v>
      </c>
      <c r="E301" s="116"/>
      <c r="F301" s="116" t="s">
        <v>108</v>
      </c>
      <c r="G301" s="116"/>
      <c r="H301" s="117" t="s">
        <v>63</v>
      </c>
      <c r="I301" s="117"/>
      <c r="J301" s="115" t="s">
        <v>49</v>
      </c>
      <c r="K301" s="116"/>
      <c r="L301" s="116"/>
    </row>
    <row r="302" spans="1:12" s="120" customFormat="1" ht="56" hidden="1" outlineLevel="1">
      <c r="A302" s="115" t="str">
        <f>IF(F302&lt;&gt;"","[LC_"&amp;TEXT(ROW()-14-COUNTBLANK(F$15:$F302),"###")&amp;"]","")</f>
        <v>[LC_271]</v>
      </c>
      <c r="B302" s="217" t="s">
        <v>1286</v>
      </c>
      <c r="C302" s="116" t="s">
        <v>1076</v>
      </c>
      <c r="D302" s="123" t="s">
        <v>1051</v>
      </c>
      <c r="E302" s="116"/>
      <c r="F302" s="116" t="s">
        <v>108</v>
      </c>
      <c r="G302" s="116"/>
      <c r="H302" s="117" t="s">
        <v>63</v>
      </c>
      <c r="I302" s="117"/>
      <c r="J302" s="115" t="s">
        <v>49</v>
      </c>
      <c r="K302" s="116"/>
      <c r="L302" s="116"/>
    </row>
    <row r="303" spans="1:12" s="120" customFormat="1" ht="56" hidden="1" outlineLevel="1">
      <c r="A303" s="115" t="str">
        <f>IF(F303&lt;&gt;"","[LC_"&amp;TEXT(ROW()-14-COUNTBLANK(F$15:$F303),"###")&amp;"]","")</f>
        <v>[LC_272]</v>
      </c>
      <c r="B303" s="217" t="s">
        <v>1287</v>
      </c>
      <c r="C303" s="116" t="s">
        <v>1288</v>
      </c>
      <c r="D303" s="123" t="s">
        <v>1051</v>
      </c>
      <c r="E303" s="116"/>
      <c r="F303" s="116" t="s">
        <v>108</v>
      </c>
      <c r="G303" s="116"/>
      <c r="H303" s="117" t="s">
        <v>63</v>
      </c>
      <c r="I303" s="117"/>
      <c r="J303" s="115" t="s">
        <v>49</v>
      </c>
      <c r="K303" s="116"/>
      <c r="L303" s="116"/>
    </row>
    <row r="304" spans="1:12" s="120" customFormat="1" ht="56" hidden="1" outlineLevel="1">
      <c r="A304" s="115" t="str">
        <f>IF(F304&lt;&gt;"","[LC_"&amp;TEXT(ROW()-14-COUNTBLANK(F$15:$F304),"###")&amp;"]","")</f>
        <v>[LC_273]</v>
      </c>
      <c r="B304" s="116" t="s">
        <v>1052</v>
      </c>
      <c r="C304" s="116" t="s">
        <v>1289</v>
      </c>
      <c r="D304" s="123" t="s">
        <v>1051</v>
      </c>
      <c r="E304" s="116"/>
      <c r="F304" s="116" t="s">
        <v>108</v>
      </c>
      <c r="G304" s="116"/>
      <c r="H304" s="117" t="s">
        <v>63</v>
      </c>
      <c r="I304" s="117"/>
      <c r="J304" s="115" t="s">
        <v>49</v>
      </c>
      <c r="K304" s="116"/>
      <c r="L304" s="116"/>
    </row>
    <row r="305" spans="1:12" s="120" customFormat="1" ht="56" hidden="1" outlineLevel="1">
      <c r="A305" s="115" t="str">
        <f>IF(F305&lt;&gt;"","[LC_"&amp;TEXT(ROW()-14-COUNTBLANK(F$15:$F305),"###")&amp;"]","")</f>
        <v>[LC_274]</v>
      </c>
      <c r="B305" s="116" t="s">
        <v>1053</v>
      </c>
      <c r="C305" s="116" t="s">
        <v>1290</v>
      </c>
      <c r="D305" s="123" t="s">
        <v>1051</v>
      </c>
      <c r="E305" s="116"/>
      <c r="F305" s="116" t="s">
        <v>108</v>
      </c>
      <c r="G305" s="116"/>
      <c r="H305" s="117" t="s">
        <v>63</v>
      </c>
      <c r="I305" s="117"/>
      <c r="J305" s="115" t="s">
        <v>49</v>
      </c>
      <c r="K305" s="116"/>
      <c r="L305" s="116"/>
    </row>
    <row r="306" spans="1:12" s="120" customFormat="1" ht="42" hidden="1" outlineLevel="1">
      <c r="A306" s="115" t="str">
        <f>IF(F306&lt;&gt;"","[LC_"&amp;TEXT(ROW()-14-COUNTBLANK(F$15:$F306),"###")&amp;"]","")</f>
        <v>[LC_275]</v>
      </c>
      <c r="B306" s="116" t="s">
        <v>1055</v>
      </c>
      <c r="C306" s="116" t="s">
        <v>1056</v>
      </c>
      <c r="D306" s="123" t="s">
        <v>1057</v>
      </c>
      <c r="E306" s="116"/>
      <c r="F306" s="116" t="s">
        <v>110</v>
      </c>
      <c r="G306" s="116"/>
      <c r="H306" s="117" t="s">
        <v>63</v>
      </c>
      <c r="I306" s="117"/>
      <c r="J306" s="115" t="s">
        <v>49</v>
      </c>
      <c r="K306" s="116"/>
      <c r="L306" s="116"/>
    </row>
    <row r="307" spans="1:12" s="120" customFormat="1" ht="42" hidden="1" outlineLevel="1">
      <c r="A307" s="115" t="str">
        <f>IF(F307&lt;&gt;"","[LC_"&amp;TEXT(ROW()-14-COUNTBLANK(F$15:$F307),"###")&amp;"]","")</f>
        <v>[LC_276]</v>
      </c>
      <c r="B307" s="116" t="s">
        <v>105</v>
      </c>
      <c r="C307" s="116" t="s">
        <v>106</v>
      </c>
      <c r="D307" s="123" t="s">
        <v>112</v>
      </c>
      <c r="E307" s="116"/>
      <c r="F307" s="116" t="s">
        <v>107</v>
      </c>
      <c r="G307" s="116"/>
      <c r="H307" s="117" t="s">
        <v>63</v>
      </c>
      <c r="I307" s="117"/>
      <c r="J307" s="115" t="s">
        <v>49</v>
      </c>
      <c r="K307" s="116"/>
      <c r="L307" s="116"/>
    </row>
    <row r="308" spans="1:12" s="120" customFormat="1" ht="42" hidden="1" outlineLevel="1">
      <c r="A308" s="115" t="str">
        <f>IF(F308&lt;&gt;"","[LC_"&amp;TEXT(ROW()-14-COUNTBLANK(F$15:$F308),"###")&amp;"]","")</f>
        <v>[LC_277]</v>
      </c>
      <c r="B308" s="116" t="s">
        <v>630</v>
      </c>
      <c r="C308" s="116" t="s">
        <v>631</v>
      </c>
      <c r="D308" s="123" t="s">
        <v>632</v>
      </c>
      <c r="E308" s="116"/>
      <c r="F308" s="116" t="s">
        <v>107</v>
      </c>
      <c r="G308" s="116"/>
      <c r="H308" s="117" t="s">
        <v>63</v>
      </c>
      <c r="I308" s="117"/>
      <c r="J308" s="115" t="s">
        <v>49</v>
      </c>
      <c r="K308" s="116"/>
      <c r="L308" s="116"/>
    </row>
    <row r="309" spans="1:12" s="120" customFormat="1" ht="42" hidden="1" outlineLevel="1">
      <c r="A309" s="115" t="str">
        <f>IF(F309&lt;&gt;"","[LC_"&amp;TEXT(ROW()-14-COUNTBLANK(F$15:$F309),"###")&amp;"]","")</f>
        <v>[LC_278]</v>
      </c>
      <c r="B309" s="116" t="s">
        <v>633</v>
      </c>
      <c r="C309" s="116" t="s">
        <v>634</v>
      </c>
      <c r="D309" s="123" t="s">
        <v>635</v>
      </c>
      <c r="E309" s="116"/>
      <c r="F309" s="116" t="s">
        <v>107</v>
      </c>
      <c r="G309" s="116"/>
      <c r="H309" s="117" t="s">
        <v>63</v>
      </c>
      <c r="I309" s="117"/>
      <c r="J309" s="115" t="s">
        <v>49</v>
      </c>
      <c r="K309" s="116"/>
      <c r="L309" s="116"/>
    </row>
    <row r="310" spans="1:12" s="120" customFormat="1" ht="56" hidden="1" outlineLevel="1">
      <c r="A310" s="115" t="str">
        <f>IF(F310&lt;&gt;"","[LC_"&amp;TEXT(ROW()-14-COUNTBLANK(F$15:$F310),"###")&amp;"]","")</f>
        <v>[LC_279]</v>
      </c>
      <c r="B310" s="116" t="s">
        <v>1058</v>
      </c>
      <c r="C310" s="116" t="s">
        <v>1059</v>
      </c>
      <c r="D310" s="123" t="s">
        <v>1060</v>
      </c>
      <c r="E310" s="116"/>
      <c r="F310" s="116" t="s">
        <v>107</v>
      </c>
      <c r="G310" s="116"/>
      <c r="H310" s="117" t="s">
        <v>63</v>
      </c>
      <c r="I310" s="117"/>
      <c r="J310" s="115" t="s">
        <v>49</v>
      </c>
      <c r="K310" s="116"/>
      <c r="L310" s="116"/>
    </row>
    <row r="311" spans="1:12" s="120" customFormat="1" ht="42" hidden="1" outlineLevel="1">
      <c r="A311" s="115" t="str">
        <f>IF(F311&lt;&gt;"","[LC_"&amp;TEXT(ROW()-14-COUNTBLANK(F$15:$F311),"###")&amp;"]","")</f>
        <v>[LC_280]</v>
      </c>
      <c r="B311" s="265" t="s">
        <v>1077</v>
      </c>
      <c r="C311" s="116" t="s">
        <v>1161</v>
      </c>
      <c r="D311" s="123" t="s">
        <v>1078</v>
      </c>
      <c r="E311" s="116"/>
      <c r="F311" s="116" t="s">
        <v>107</v>
      </c>
      <c r="G311" s="116"/>
      <c r="H311" s="117" t="s">
        <v>63</v>
      </c>
      <c r="I311" s="117"/>
      <c r="J311" s="115" t="s">
        <v>49</v>
      </c>
      <c r="K311" s="116"/>
      <c r="L311" s="116"/>
    </row>
    <row r="312" spans="1:12" s="120" customFormat="1" ht="28" hidden="1" outlineLevel="1">
      <c r="A312" s="115" t="str">
        <f>IF(F312&lt;&gt;"","[LC_"&amp;TEXT(ROW()-14-COUNTBLANK(F$15:$F312),"###")&amp;"]","")</f>
        <v>[LC_281]</v>
      </c>
      <c r="B312" s="266"/>
      <c r="C312" s="116" t="s">
        <v>1162</v>
      </c>
      <c r="D312" s="123" t="s">
        <v>1078</v>
      </c>
      <c r="E312" s="116"/>
      <c r="F312" s="116" t="s">
        <v>107</v>
      </c>
      <c r="G312" s="116"/>
      <c r="H312" s="117" t="s">
        <v>63</v>
      </c>
      <c r="I312" s="117"/>
      <c r="J312" s="115" t="s">
        <v>49</v>
      </c>
      <c r="K312" s="116"/>
      <c r="L312" s="116"/>
    </row>
    <row r="313" spans="1:12" s="120" customFormat="1" ht="42" hidden="1" outlineLevel="1">
      <c r="A313" s="115" t="str">
        <f>IF(F313&lt;&gt;"","[LC_"&amp;TEXT(ROW()-14-COUNTBLANK(F$15:$F313),"###")&amp;"]","")</f>
        <v>[LC_282]</v>
      </c>
      <c r="B313" s="266"/>
      <c r="C313" s="116" t="s">
        <v>1163</v>
      </c>
      <c r="D313" s="123" t="s">
        <v>1078</v>
      </c>
      <c r="E313" s="116"/>
      <c r="F313" s="116" t="s">
        <v>107</v>
      </c>
      <c r="G313" s="116"/>
      <c r="H313" s="117" t="s">
        <v>63</v>
      </c>
      <c r="I313" s="117"/>
      <c r="J313" s="115" t="s">
        <v>49</v>
      </c>
      <c r="K313" s="116"/>
      <c r="L313" s="116"/>
    </row>
    <row r="314" spans="1:12" s="120" customFormat="1" ht="28" hidden="1" outlineLevel="1">
      <c r="A314" s="115" t="str">
        <f>IF(F314&lt;&gt;"","[LC_"&amp;TEXT(ROW()-14-COUNTBLANK(F$15:$F314),"###")&amp;"]","")</f>
        <v>[LC_283]</v>
      </c>
      <c r="B314" s="267"/>
      <c r="C314" s="116" t="s">
        <v>1164</v>
      </c>
      <c r="D314" s="123" t="s">
        <v>1078</v>
      </c>
      <c r="E314" s="116"/>
      <c r="F314" s="116" t="s">
        <v>107</v>
      </c>
      <c r="G314" s="116"/>
      <c r="H314" s="117" t="s">
        <v>63</v>
      </c>
      <c r="I314" s="117"/>
      <c r="J314" s="115" t="s">
        <v>49</v>
      </c>
      <c r="K314" s="116"/>
      <c r="L314" s="116"/>
    </row>
    <row r="315" spans="1:12" s="120" customFormat="1" ht="56" hidden="1" outlineLevel="1">
      <c r="A315" s="115" t="str">
        <f>IF(F315&lt;&gt;"","[LC_"&amp;TEXT(ROW()-14-COUNTBLANK(F$15:$F315),"###")&amp;"]","")</f>
        <v>[LC_284]</v>
      </c>
      <c r="B315" s="116" t="s">
        <v>1052</v>
      </c>
      <c r="C315" s="116" t="s">
        <v>1101</v>
      </c>
      <c r="D315" s="123" t="s">
        <v>1051</v>
      </c>
      <c r="E315" s="116"/>
      <c r="F315" s="116" t="s">
        <v>107</v>
      </c>
      <c r="G315" s="116"/>
      <c r="H315" s="117" t="s">
        <v>63</v>
      </c>
      <c r="I315" s="117"/>
      <c r="J315" s="115" t="s">
        <v>49</v>
      </c>
      <c r="K315" s="116"/>
      <c r="L315" s="116"/>
    </row>
    <row r="316" spans="1:12" s="120" customFormat="1" ht="56" hidden="1" outlineLevel="1">
      <c r="A316" s="115" t="str">
        <f>IF(F316&lt;&gt;"","[LC_"&amp;TEXT(ROW()-14-COUNTBLANK(F$15:$F316),"###")&amp;"]","")</f>
        <v>[LC_285]</v>
      </c>
      <c r="B316" s="116" t="s">
        <v>1053</v>
      </c>
      <c r="C316" s="116" t="s">
        <v>1054</v>
      </c>
      <c r="D316" s="123" t="s">
        <v>1051</v>
      </c>
      <c r="E316" s="116"/>
      <c r="F316" s="116" t="s">
        <v>107</v>
      </c>
      <c r="G316" s="116"/>
      <c r="H316" s="117" t="s">
        <v>63</v>
      </c>
      <c r="I316" s="117"/>
      <c r="J316" s="115" t="s">
        <v>49</v>
      </c>
      <c r="K316" s="116"/>
      <c r="L316" s="116"/>
    </row>
    <row r="317" spans="1:12" s="120" customFormat="1" ht="154" hidden="1" outlineLevel="1">
      <c r="A317" s="115" t="str">
        <f>IF(F317&lt;&gt;"","[LC_"&amp;TEXT(ROW()-14-COUNTBLANK(F$15:$F317),"###")&amp;"]","")</f>
        <v>[LC_286]</v>
      </c>
      <c r="B317" s="126" t="s">
        <v>111</v>
      </c>
      <c r="C317" s="116" t="s">
        <v>1050</v>
      </c>
      <c r="D317" s="126" t="s">
        <v>620</v>
      </c>
      <c r="E317" s="131"/>
      <c r="F317" s="126" t="s">
        <v>1061</v>
      </c>
      <c r="G317" s="116"/>
      <c r="H317" s="117" t="s">
        <v>63</v>
      </c>
      <c r="I317" s="117"/>
      <c r="J317" s="115" t="s">
        <v>49</v>
      </c>
      <c r="K317" s="116"/>
      <c r="L317" s="116"/>
    </row>
    <row r="318" spans="1:12" s="120" customFormat="1" ht="15" customHeight="1" collapsed="1">
      <c r="A318" s="114"/>
      <c r="B318" s="125" t="s">
        <v>580</v>
      </c>
      <c r="C318" s="125" t="s">
        <v>1019</v>
      </c>
      <c r="D318" s="114"/>
      <c r="E318" s="114"/>
      <c r="F318" s="114"/>
      <c r="G318" s="114"/>
      <c r="H318" s="114"/>
      <c r="I318" s="114"/>
      <c r="J318" s="114"/>
      <c r="K318" s="114"/>
      <c r="L318" s="114"/>
    </row>
    <row r="319" spans="1:12" s="120" customFormat="1" ht="56" hidden="1" outlineLevel="1">
      <c r="A319" s="115" t="str">
        <f>IF(F319&lt;&gt;"","[LC_"&amp;TEXT(ROW()-14-COUNTBLANK(F$15:$F319),"###")&amp;"]","")</f>
        <v>[LC_287]</v>
      </c>
      <c r="B319" s="135" t="s">
        <v>323</v>
      </c>
      <c r="C319" s="135"/>
      <c r="D319" s="116" t="s">
        <v>1020</v>
      </c>
      <c r="E319" s="116"/>
      <c r="F319" s="116" t="s">
        <v>324</v>
      </c>
      <c r="G319" s="116"/>
      <c r="H319" s="117" t="s">
        <v>63</v>
      </c>
      <c r="I319" s="116"/>
      <c r="J319" s="115" t="s">
        <v>49</v>
      </c>
      <c r="K319" s="116"/>
      <c r="L319" s="116"/>
    </row>
    <row r="320" spans="1:12" s="120" customFormat="1" ht="84" hidden="1" outlineLevel="1">
      <c r="A320" s="115" t="str">
        <f>IF(F320&lt;&gt;"","[LC_"&amp;TEXT(ROW()-14-COUNTBLANK(F$15:$F320),"###")&amp;"]","")</f>
        <v>[LC_288]</v>
      </c>
      <c r="B320" s="135" t="s">
        <v>325</v>
      </c>
      <c r="C320" s="135" t="s">
        <v>1021</v>
      </c>
      <c r="D320" s="116" t="s">
        <v>326</v>
      </c>
      <c r="E320" s="116"/>
      <c r="F320" s="116" t="s">
        <v>327</v>
      </c>
      <c r="G320" s="116"/>
      <c r="H320" s="117" t="s">
        <v>63</v>
      </c>
      <c r="I320" s="116"/>
      <c r="J320" s="115" t="s">
        <v>49</v>
      </c>
      <c r="K320" s="116"/>
      <c r="L320" s="116"/>
    </row>
    <row r="321" spans="1:12" s="120" customFormat="1" ht="409.5" hidden="1" outlineLevel="1">
      <c r="A321" s="115" t="str">
        <f>IF(F321&lt;&gt;"","[LC_"&amp;TEXT(ROW()-14-COUNTBLANK(F$15:$F321),"###")&amp;"]","")</f>
        <v>[LC_289]</v>
      </c>
      <c r="B321" s="153" t="s">
        <v>328</v>
      </c>
      <c r="C321" s="116" t="s">
        <v>329</v>
      </c>
      <c r="D321" s="123" t="s">
        <v>330</v>
      </c>
      <c r="E321" s="154"/>
      <c r="F321" s="141" t="s">
        <v>1003</v>
      </c>
      <c r="G321" s="116"/>
      <c r="H321" s="117" t="s">
        <v>63</v>
      </c>
      <c r="I321" s="116"/>
      <c r="J321" s="115" t="s">
        <v>49</v>
      </c>
      <c r="K321" s="116"/>
      <c r="L321" s="116"/>
    </row>
    <row r="322" spans="1:12" s="120" customFormat="1" ht="14.4" customHeight="1" collapsed="1">
      <c r="A322" s="114"/>
      <c r="B322" s="125" t="s">
        <v>581</v>
      </c>
      <c r="C322" s="125" t="s">
        <v>1019</v>
      </c>
      <c r="D322" s="114"/>
      <c r="E322" s="114"/>
      <c r="F322" s="114"/>
      <c r="G322" s="114"/>
      <c r="H322" s="114"/>
      <c r="I322" s="114"/>
      <c r="J322" s="114"/>
      <c r="K322" s="114"/>
      <c r="L322" s="114"/>
    </row>
    <row r="323" spans="1:12" s="120" customFormat="1" ht="70" hidden="1" outlineLevel="1">
      <c r="A323" s="115" t="str">
        <f>IF(F323&lt;&gt;"","[LC_"&amp;TEXT(ROW()-14-COUNTBLANK(F$15:$F323),"###")&amp;"]","")</f>
        <v>[LC_290]</v>
      </c>
      <c r="B323" s="145" t="s">
        <v>331</v>
      </c>
      <c r="C323" s="116" t="s">
        <v>332</v>
      </c>
      <c r="D323" s="116" t="s">
        <v>333</v>
      </c>
      <c r="E323" s="116"/>
      <c r="F323" s="116" t="s">
        <v>334</v>
      </c>
      <c r="G323" s="116"/>
      <c r="H323" s="117" t="s">
        <v>63</v>
      </c>
      <c r="I323" s="116"/>
      <c r="J323" s="115" t="s">
        <v>49</v>
      </c>
      <c r="K323" s="116"/>
      <c r="L323" s="116"/>
    </row>
    <row r="324" spans="1:12" s="120" customFormat="1" ht="70" hidden="1" outlineLevel="1">
      <c r="A324" s="115" t="str">
        <f>IF(F324&lt;&gt;"","[LC_"&amp;TEXT(ROW()-14-COUNTBLANK(F$15:$F324),"###")&amp;"]","")</f>
        <v>[LC_291]</v>
      </c>
      <c r="B324" s="145" t="s">
        <v>335</v>
      </c>
      <c r="C324" s="116" t="s">
        <v>332</v>
      </c>
      <c r="D324" s="116" t="s">
        <v>336</v>
      </c>
      <c r="E324" s="116"/>
      <c r="F324" s="116" t="s">
        <v>334</v>
      </c>
      <c r="G324" s="116"/>
      <c r="H324" s="117" t="s">
        <v>63</v>
      </c>
      <c r="I324" s="116"/>
      <c r="J324" s="115" t="s">
        <v>49</v>
      </c>
      <c r="K324" s="116"/>
      <c r="L324" s="116"/>
    </row>
    <row r="325" spans="1:12" s="120" customFormat="1" ht="84" hidden="1" outlineLevel="1">
      <c r="A325" s="115" t="str">
        <f>IF(F325&lt;&gt;"","[LC_"&amp;TEXT(ROW()-14-COUNTBLANK(F$15:$F325),"###")&amp;"]","")</f>
        <v>[LC_292]</v>
      </c>
      <c r="B325" s="145" t="s">
        <v>337</v>
      </c>
      <c r="C325" s="116" t="s">
        <v>1021</v>
      </c>
      <c r="D325" s="116" t="s">
        <v>338</v>
      </c>
      <c r="E325" s="116"/>
      <c r="F325" s="116" t="s">
        <v>334</v>
      </c>
      <c r="G325" s="116"/>
      <c r="H325" s="117" t="s">
        <v>63</v>
      </c>
      <c r="I325" s="116"/>
      <c r="J325" s="115" t="s">
        <v>49</v>
      </c>
      <c r="K325" s="116"/>
      <c r="L325" s="116"/>
    </row>
    <row r="326" spans="1:12" s="120" customFormat="1" ht="409.5" hidden="1" outlineLevel="1">
      <c r="A326" s="115" t="str">
        <f>IF(F326&lt;&gt;"","[LC_"&amp;TEXT(ROW()-14-COUNTBLANK(F$15:$F326),"###")&amp;"]","")</f>
        <v>[LC_293]</v>
      </c>
      <c r="B326" s="153" t="s">
        <v>339</v>
      </c>
      <c r="C326" s="116"/>
      <c r="D326" s="123" t="s">
        <v>340</v>
      </c>
      <c r="E326" s="154"/>
      <c r="F326" s="141" t="s">
        <v>1003</v>
      </c>
      <c r="G326" s="116"/>
      <c r="H326" s="117" t="s">
        <v>63</v>
      </c>
      <c r="I326" s="116"/>
      <c r="J326" s="115" t="s">
        <v>49</v>
      </c>
      <c r="K326" s="116"/>
      <c r="L326" s="116"/>
    </row>
    <row r="327" spans="1:12" s="120" customFormat="1" ht="15" customHeight="1" collapsed="1">
      <c r="A327" s="114"/>
      <c r="B327" s="125" t="s">
        <v>1022</v>
      </c>
      <c r="C327" s="125" t="s">
        <v>1011</v>
      </c>
      <c r="D327" s="114"/>
      <c r="E327" s="114"/>
      <c r="F327" s="114"/>
      <c r="G327" s="114"/>
      <c r="H327" s="114"/>
      <c r="I327" s="114"/>
      <c r="J327" s="114"/>
      <c r="K327" s="114"/>
      <c r="L327" s="114"/>
    </row>
    <row r="328" spans="1:12" s="120" customFormat="1" ht="84" hidden="1" outlineLevel="1">
      <c r="A328" s="115" t="str">
        <f>IF(F328&lt;&gt;"","[LC_"&amp;TEXT(ROW()-14-COUNTBLANK(F$15:$F328),"###")&amp;"]","")</f>
        <v>[LC_294]</v>
      </c>
      <c r="B328" s="116" t="s">
        <v>341</v>
      </c>
      <c r="C328" s="116" t="s">
        <v>342</v>
      </c>
      <c r="D328" s="116" t="s">
        <v>343</v>
      </c>
      <c r="E328" s="123"/>
      <c r="F328" s="116" t="s">
        <v>344</v>
      </c>
      <c r="G328" s="116"/>
      <c r="H328" s="117" t="s">
        <v>63</v>
      </c>
      <c r="I328" s="116"/>
      <c r="J328" s="115" t="s">
        <v>49</v>
      </c>
      <c r="K328" s="116"/>
      <c r="L328" s="116"/>
    </row>
    <row r="329" spans="1:12" s="120" customFormat="1" ht="84" hidden="1" outlineLevel="1">
      <c r="A329" s="115" t="str">
        <f>IF(F329&lt;&gt;"","[LC_"&amp;TEXT(ROW()-14-COUNTBLANK(F$15:$F329),"###")&amp;"]","")</f>
        <v>[LC_295]</v>
      </c>
      <c r="B329" s="217" t="s">
        <v>1195</v>
      </c>
      <c r="C329" s="116" t="s">
        <v>1196</v>
      </c>
      <c r="D329" s="116" t="s">
        <v>343</v>
      </c>
      <c r="E329" s="123"/>
      <c r="F329" s="116" t="s">
        <v>344</v>
      </c>
      <c r="G329" s="116"/>
      <c r="H329" s="117" t="s">
        <v>63</v>
      </c>
      <c r="I329" s="116"/>
      <c r="J329" s="115" t="s">
        <v>49</v>
      </c>
      <c r="K329" s="116"/>
      <c r="L329" s="116"/>
    </row>
    <row r="330" spans="1:12" s="120" customFormat="1" ht="84" hidden="1" outlineLevel="1">
      <c r="A330" s="115" t="str">
        <f>IF(F330&lt;&gt;"","[LC_"&amp;TEXT(ROW()-14-COUNTBLANK(F$15:$F330),"###")&amp;"]","")</f>
        <v>[LC_296]</v>
      </c>
      <c r="B330" s="217" t="s">
        <v>1197</v>
      </c>
      <c r="C330" s="116" t="s">
        <v>1198</v>
      </c>
      <c r="D330" s="116" t="s">
        <v>343</v>
      </c>
      <c r="E330" s="123"/>
      <c r="F330" s="116" t="s">
        <v>344</v>
      </c>
      <c r="G330" s="116"/>
      <c r="H330" s="117" t="s">
        <v>63</v>
      </c>
      <c r="I330" s="116"/>
      <c r="J330" s="115" t="s">
        <v>49</v>
      </c>
      <c r="K330" s="116"/>
      <c r="L330" s="116"/>
    </row>
    <row r="331" spans="1:12" s="120" customFormat="1" ht="84" hidden="1" outlineLevel="1">
      <c r="A331" s="115" t="str">
        <f>IF(F331&lt;&gt;"","[LC_"&amp;TEXT(ROW()-14-COUNTBLANK(F$15:$F331),"###")&amp;"]","")</f>
        <v>[LC_297]</v>
      </c>
      <c r="B331" s="217" t="s">
        <v>1199</v>
      </c>
      <c r="C331" s="116" t="s">
        <v>1200</v>
      </c>
      <c r="D331" s="116" t="s">
        <v>343</v>
      </c>
      <c r="E331" s="123"/>
      <c r="F331" s="116" t="s">
        <v>344</v>
      </c>
      <c r="G331" s="116"/>
      <c r="H331" s="117" t="s">
        <v>63</v>
      </c>
      <c r="I331" s="116"/>
      <c r="J331" s="115" t="s">
        <v>49</v>
      </c>
      <c r="K331" s="116"/>
      <c r="L331" s="116"/>
    </row>
    <row r="332" spans="1:12" s="120" customFormat="1" ht="409.5" hidden="1" outlineLevel="1">
      <c r="A332" s="115" t="str">
        <f>IF(F332&lt;&gt;"","[LC_"&amp;TEXT(ROW()-14-COUNTBLANK(F$15:$F332),"###")&amp;"]","")</f>
        <v>[LC_298]</v>
      </c>
      <c r="B332" s="141" t="s">
        <v>352</v>
      </c>
      <c r="C332" s="141" t="s">
        <v>1201</v>
      </c>
      <c r="D332" s="116" t="s">
        <v>353</v>
      </c>
      <c r="E332" s="154"/>
      <c r="F332" s="141" t="s">
        <v>1003</v>
      </c>
      <c r="G332" s="116"/>
      <c r="H332" s="117" t="s">
        <v>63</v>
      </c>
      <c r="I332" s="116"/>
      <c r="J332" s="115" t="s">
        <v>49</v>
      </c>
      <c r="K332" s="116"/>
      <c r="L332" s="116"/>
    </row>
    <row r="333" spans="1:12" s="120" customFormat="1" ht="84" hidden="1" outlineLevel="1">
      <c r="A333" s="115" t="str">
        <f>IF(F333&lt;&gt;"","[LC_"&amp;TEXT(ROW()-14-COUNTBLANK(F$15:$F333),"###")&amp;"]","")</f>
        <v>[LC_299]</v>
      </c>
      <c r="B333" s="217" t="s">
        <v>1202</v>
      </c>
      <c r="C333" s="116" t="s">
        <v>1203</v>
      </c>
      <c r="D333" s="116" t="s">
        <v>343</v>
      </c>
      <c r="E333" s="123"/>
      <c r="F333" s="116" t="s">
        <v>344</v>
      </c>
      <c r="G333" s="116"/>
      <c r="H333" s="117" t="s">
        <v>63</v>
      </c>
      <c r="I333" s="116"/>
      <c r="J333" s="115" t="s">
        <v>49</v>
      </c>
      <c r="K333" s="116"/>
      <c r="L333" s="116"/>
    </row>
    <row r="334" spans="1:12" s="120" customFormat="1" ht="84" hidden="1" outlineLevel="1">
      <c r="A334" s="115" t="str">
        <f>IF(F334&lt;&gt;"","[LC_"&amp;TEXT(ROW()-14-COUNTBLANK(F$15:$F334),"###")&amp;"]","")</f>
        <v>[LC_300]</v>
      </c>
      <c r="B334" s="217" t="s">
        <v>1204</v>
      </c>
      <c r="C334" s="116" t="s">
        <v>1205</v>
      </c>
      <c r="D334" s="116" t="s">
        <v>343</v>
      </c>
      <c r="E334" s="123"/>
      <c r="F334" s="116" t="s">
        <v>344</v>
      </c>
      <c r="G334" s="116"/>
      <c r="H334" s="117" t="s">
        <v>63</v>
      </c>
      <c r="I334" s="116"/>
      <c r="J334" s="115" t="s">
        <v>49</v>
      </c>
      <c r="K334" s="116"/>
      <c r="L334" s="116"/>
    </row>
    <row r="335" spans="1:12" s="120" customFormat="1" ht="84" hidden="1" outlineLevel="1">
      <c r="A335" s="115" t="str">
        <f>IF(F335&lt;&gt;"","[LC_"&amp;TEXT(ROW()-14-COUNTBLANK(F$15:$F335),"###")&amp;"]","")</f>
        <v>[LC_301]</v>
      </c>
      <c r="B335" s="217" t="s">
        <v>1206</v>
      </c>
      <c r="C335" s="116" t="s">
        <v>1207</v>
      </c>
      <c r="D335" s="116" t="s">
        <v>343</v>
      </c>
      <c r="E335" s="123"/>
      <c r="F335" s="116" t="s">
        <v>344</v>
      </c>
      <c r="G335" s="116"/>
      <c r="H335" s="117" t="s">
        <v>63</v>
      </c>
      <c r="I335" s="116"/>
      <c r="J335" s="115" t="s">
        <v>49</v>
      </c>
      <c r="K335" s="116"/>
      <c r="L335" s="116"/>
    </row>
    <row r="336" spans="1:12" s="120" customFormat="1" ht="409.5" hidden="1" outlineLevel="1">
      <c r="A336" s="115" t="str">
        <f>IF(F336&lt;&gt;"","[LC_"&amp;TEXT(ROW()-14-COUNTBLANK(F$15:$F336),"###")&amp;"]","")</f>
        <v>[LC_302]</v>
      </c>
      <c r="B336" s="141" t="s">
        <v>352</v>
      </c>
      <c r="C336" s="141" t="s">
        <v>1201</v>
      </c>
      <c r="D336" s="116" t="s">
        <v>353</v>
      </c>
      <c r="E336" s="154"/>
      <c r="F336" s="141" t="s">
        <v>1003</v>
      </c>
      <c r="G336" s="116"/>
      <c r="H336" s="117" t="s">
        <v>63</v>
      </c>
      <c r="I336" s="116"/>
      <c r="J336" s="115" t="s">
        <v>49</v>
      </c>
      <c r="K336" s="116"/>
      <c r="L336" s="116"/>
    </row>
    <row r="337" spans="1:12" s="120" customFormat="1" ht="84" hidden="1" outlineLevel="1">
      <c r="A337" s="115" t="str">
        <f>IF(F337&lt;&gt;"","[LC_"&amp;TEXT(ROW()-14-COUNTBLANK(F$15:$F337),"###")&amp;"]","")</f>
        <v>[LC_303]</v>
      </c>
      <c r="B337" s="217" t="s">
        <v>1208</v>
      </c>
      <c r="C337" s="116" t="s">
        <v>1209</v>
      </c>
      <c r="D337" s="116" t="s">
        <v>343</v>
      </c>
      <c r="E337" s="123"/>
      <c r="F337" s="116" t="s">
        <v>344</v>
      </c>
      <c r="G337" s="116"/>
      <c r="H337" s="117" t="s">
        <v>63</v>
      </c>
      <c r="I337" s="116"/>
      <c r="J337" s="115" t="s">
        <v>49</v>
      </c>
      <c r="K337" s="116"/>
      <c r="L337" s="116"/>
    </row>
    <row r="338" spans="1:12" s="120" customFormat="1" ht="84" hidden="1" outlineLevel="1">
      <c r="A338" s="115" t="str">
        <f>IF(F338&lt;&gt;"","[LC_"&amp;TEXT(ROW()-14-COUNTBLANK(F$15:$F338),"###")&amp;"]","")</f>
        <v>[LC_304]</v>
      </c>
      <c r="B338" s="217" t="s">
        <v>1210</v>
      </c>
      <c r="C338" s="116" t="s">
        <v>1211</v>
      </c>
      <c r="D338" s="116" t="s">
        <v>343</v>
      </c>
      <c r="E338" s="123"/>
      <c r="F338" s="116" t="s">
        <v>344</v>
      </c>
      <c r="G338" s="116"/>
      <c r="H338" s="117" t="s">
        <v>63</v>
      </c>
      <c r="I338" s="116"/>
      <c r="J338" s="115" t="s">
        <v>49</v>
      </c>
      <c r="K338" s="116"/>
      <c r="L338" s="116"/>
    </row>
    <row r="339" spans="1:12" s="120" customFormat="1" ht="84" hidden="1" outlineLevel="1">
      <c r="A339" s="115" t="str">
        <f>IF(F339&lt;&gt;"","[LC_"&amp;TEXT(ROW()-14-COUNTBLANK(F$15:$F339),"###")&amp;"]","")</f>
        <v>[LC_305]</v>
      </c>
      <c r="B339" s="217" t="s">
        <v>1212</v>
      </c>
      <c r="C339" s="116" t="s">
        <v>1213</v>
      </c>
      <c r="D339" s="116" t="s">
        <v>343</v>
      </c>
      <c r="E339" s="123"/>
      <c r="F339" s="116" t="s">
        <v>344</v>
      </c>
      <c r="G339" s="116"/>
      <c r="H339" s="117" t="s">
        <v>63</v>
      </c>
      <c r="I339" s="116"/>
      <c r="J339" s="115" t="s">
        <v>49</v>
      </c>
      <c r="K339" s="116"/>
      <c r="L339" s="116"/>
    </row>
    <row r="340" spans="1:12" s="120" customFormat="1" ht="409.5" hidden="1" outlineLevel="1">
      <c r="A340" s="115" t="str">
        <f>IF(F340&lt;&gt;"","[LC_"&amp;TEXT(ROW()-14-COUNTBLANK(F$15:$F340),"###")&amp;"]","")</f>
        <v>[LC_306]</v>
      </c>
      <c r="B340" s="141" t="s">
        <v>352</v>
      </c>
      <c r="C340" s="141" t="s">
        <v>1201</v>
      </c>
      <c r="D340" s="116" t="s">
        <v>353</v>
      </c>
      <c r="E340" s="154"/>
      <c r="F340" s="141" t="s">
        <v>1003</v>
      </c>
      <c r="G340" s="116"/>
      <c r="H340" s="117" t="s">
        <v>63</v>
      </c>
      <c r="I340" s="116"/>
      <c r="J340" s="115" t="s">
        <v>49</v>
      </c>
      <c r="K340" s="116"/>
      <c r="L340" s="116"/>
    </row>
    <row r="341" spans="1:12" s="120" customFormat="1" ht="84" hidden="1" outlineLevel="1">
      <c r="A341" s="115" t="str">
        <f>IF(F341&lt;&gt;"","[LC_"&amp;TEXT(ROW()-14-COUNTBLANK(F$15:$F341),"###")&amp;"]","")</f>
        <v>[LC_307]</v>
      </c>
      <c r="B341" s="217" t="s">
        <v>1214</v>
      </c>
      <c r="C341" s="116" t="s">
        <v>1215</v>
      </c>
      <c r="D341" s="116" t="s">
        <v>343</v>
      </c>
      <c r="E341" s="123"/>
      <c r="F341" s="116" t="s">
        <v>344</v>
      </c>
      <c r="G341" s="116"/>
      <c r="H341" s="117" t="s">
        <v>63</v>
      </c>
      <c r="I341" s="116"/>
      <c r="J341" s="115" t="s">
        <v>49</v>
      </c>
      <c r="K341" s="116"/>
      <c r="L341" s="116"/>
    </row>
    <row r="342" spans="1:12" s="120" customFormat="1" ht="84" hidden="1" outlineLevel="1">
      <c r="A342" s="115" t="str">
        <f>IF(F342&lt;&gt;"","[LC_"&amp;TEXT(ROW()-14-COUNTBLANK(F$15:$F342),"###")&amp;"]","")</f>
        <v>[LC_308]</v>
      </c>
      <c r="B342" s="217" t="s">
        <v>1216</v>
      </c>
      <c r="C342" s="116" t="s">
        <v>1217</v>
      </c>
      <c r="D342" s="116" t="s">
        <v>343</v>
      </c>
      <c r="E342" s="123"/>
      <c r="F342" s="116" t="s">
        <v>344</v>
      </c>
      <c r="G342" s="116"/>
      <c r="H342" s="117" t="s">
        <v>63</v>
      </c>
      <c r="I342" s="116"/>
      <c r="J342" s="115" t="s">
        <v>49</v>
      </c>
      <c r="K342" s="116"/>
      <c r="L342" s="116"/>
    </row>
    <row r="343" spans="1:12" s="120" customFormat="1" ht="84" hidden="1" outlineLevel="1">
      <c r="A343" s="115" t="str">
        <f>IF(F343&lt;&gt;"","[LC_"&amp;TEXT(ROW()-14-COUNTBLANK(F$15:$F343),"###")&amp;"]","")</f>
        <v>[LC_309]</v>
      </c>
      <c r="B343" s="217" t="s">
        <v>1218</v>
      </c>
      <c r="C343" s="116" t="s">
        <v>1219</v>
      </c>
      <c r="D343" s="116" t="s">
        <v>343</v>
      </c>
      <c r="E343" s="123"/>
      <c r="F343" s="116" t="s">
        <v>344</v>
      </c>
      <c r="G343" s="116"/>
      <c r="H343" s="117" t="s">
        <v>63</v>
      </c>
      <c r="I343" s="116"/>
      <c r="J343" s="115" t="s">
        <v>49</v>
      </c>
      <c r="K343" s="116"/>
      <c r="L343" s="116"/>
    </row>
    <row r="344" spans="1:12" s="120" customFormat="1" ht="409.5" hidden="1" outlineLevel="1">
      <c r="A344" s="115" t="str">
        <f>IF(F344&lt;&gt;"","[LC_"&amp;TEXT(ROW()-14-COUNTBLANK(F$15:$F344),"###")&amp;"]","")</f>
        <v>[LC_310]</v>
      </c>
      <c r="B344" s="141" t="s">
        <v>352</v>
      </c>
      <c r="C344" s="141" t="s">
        <v>1201</v>
      </c>
      <c r="D344" s="116" t="s">
        <v>353</v>
      </c>
      <c r="E344" s="154"/>
      <c r="F344" s="141" t="s">
        <v>1003</v>
      </c>
      <c r="G344" s="116"/>
      <c r="H344" s="117" t="s">
        <v>63</v>
      </c>
      <c r="I344" s="116"/>
      <c r="J344" s="115" t="s">
        <v>49</v>
      </c>
      <c r="K344" s="116"/>
      <c r="L344" s="116"/>
    </row>
    <row r="345" spans="1:12" s="143" customFormat="1" ht="98" hidden="1" outlineLevel="1">
      <c r="A345" s="115" t="str">
        <f>IF(F345&lt;&gt;"","[LC_"&amp;TEXT(ROW()-14-COUNTBLANK(F$15:$F345),"###")&amp;"]","")</f>
        <v>[LC_311]</v>
      </c>
      <c r="B345" s="218" t="s">
        <v>1220</v>
      </c>
      <c r="C345" s="141" t="s">
        <v>1221</v>
      </c>
      <c r="D345" s="141" t="s">
        <v>343</v>
      </c>
      <c r="E345" s="160"/>
      <c r="F345" s="141" t="s">
        <v>344</v>
      </c>
      <c r="G345" s="141"/>
      <c r="H345" s="117" t="s">
        <v>63</v>
      </c>
      <c r="I345" s="141"/>
      <c r="J345" s="115" t="s">
        <v>49</v>
      </c>
      <c r="K345" s="141"/>
      <c r="L345" s="141"/>
    </row>
    <row r="346" spans="1:12" s="143" customFormat="1" ht="98" hidden="1" outlineLevel="1">
      <c r="A346" s="115" t="str">
        <f>IF(F346&lt;&gt;"","[LC_"&amp;TEXT(ROW()-14-COUNTBLANK(F$15:$F346),"###")&amp;"]","")</f>
        <v>[LC_312]</v>
      </c>
      <c r="B346" s="218" t="s">
        <v>1222</v>
      </c>
      <c r="C346" s="141" t="s">
        <v>1223</v>
      </c>
      <c r="D346" s="141" t="s">
        <v>343</v>
      </c>
      <c r="E346" s="160"/>
      <c r="F346" s="141" t="s">
        <v>344</v>
      </c>
      <c r="G346" s="141"/>
      <c r="H346" s="117" t="s">
        <v>63</v>
      </c>
      <c r="I346" s="141"/>
      <c r="J346" s="115" t="s">
        <v>49</v>
      </c>
      <c r="K346" s="141"/>
      <c r="L346" s="141"/>
    </row>
    <row r="347" spans="1:12" s="143" customFormat="1" ht="98" hidden="1" outlineLevel="1">
      <c r="A347" s="115" t="str">
        <f>IF(F347&lt;&gt;"","[LC_"&amp;TEXT(ROW()-14-COUNTBLANK(F$15:$F347),"###")&amp;"]","")</f>
        <v>[LC_313]</v>
      </c>
      <c r="B347" s="234" t="s">
        <v>1224</v>
      </c>
      <c r="C347" s="141" t="s">
        <v>1225</v>
      </c>
      <c r="D347" s="141" t="s">
        <v>343</v>
      </c>
      <c r="E347" s="160"/>
      <c r="F347" s="141" t="s">
        <v>344</v>
      </c>
      <c r="G347" s="141"/>
      <c r="H347" s="117" t="s">
        <v>63</v>
      </c>
      <c r="I347" s="141"/>
      <c r="J347" s="115" t="s">
        <v>49</v>
      </c>
      <c r="K347" s="141"/>
      <c r="L347" s="141"/>
    </row>
    <row r="348" spans="1:12" s="143" customFormat="1" ht="409.5" hidden="1" outlineLevel="1">
      <c r="A348" s="115" t="str">
        <f>IF(F348&lt;&gt;"","[LC_"&amp;TEXT(ROW()-14-COUNTBLANK(F$15:$F348),"###")&amp;"]","")</f>
        <v>[LC_314]</v>
      </c>
      <c r="B348" s="141" t="s">
        <v>352</v>
      </c>
      <c r="C348" s="141" t="s">
        <v>1201</v>
      </c>
      <c r="D348" s="141" t="s">
        <v>353</v>
      </c>
      <c r="E348" s="131"/>
      <c r="F348" s="141" t="s">
        <v>1003</v>
      </c>
      <c r="G348" s="141"/>
      <c r="H348" s="117" t="s">
        <v>63</v>
      </c>
      <c r="I348" s="141"/>
      <c r="J348" s="115" t="s">
        <v>49</v>
      </c>
      <c r="K348" s="141"/>
      <c r="L348" s="141"/>
    </row>
    <row r="349" spans="1:12" s="143" customFormat="1" ht="98" hidden="1" outlineLevel="1">
      <c r="A349" s="115" t="str">
        <f>IF(F349&lt;&gt;"","[LC_"&amp;TEXT(ROW()-14-COUNTBLANK(F$15:$F349),"###")&amp;"]","")</f>
        <v>[LC_315]</v>
      </c>
      <c r="B349" s="218" t="s">
        <v>1226</v>
      </c>
      <c r="C349" s="141" t="s">
        <v>1227</v>
      </c>
      <c r="D349" s="141" t="s">
        <v>343</v>
      </c>
      <c r="E349" s="160"/>
      <c r="F349" s="141" t="s">
        <v>344</v>
      </c>
      <c r="G349" s="141"/>
      <c r="H349" s="117" t="s">
        <v>63</v>
      </c>
      <c r="I349" s="141"/>
      <c r="J349" s="115" t="s">
        <v>49</v>
      </c>
      <c r="K349" s="141"/>
      <c r="L349" s="141"/>
    </row>
    <row r="350" spans="1:12" s="143" customFormat="1" ht="98" hidden="1" outlineLevel="1">
      <c r="A350" s="115" t="str">
        <f>IF(F350&lt;&gt;"","[LC_"&amp;TEXT(ROW()-14-COUNTBLANK(F$15:$F350),"###")&amp;"]","")</f>
        <v>[LC_316]</v>
      </c>
      <c r="B350" s="218" t="s">
        <v>1228</v>
      </c>
      <c r="C350" s="141" t="s">
        <v>1229</v>
      </c>
      <c r="D350" s="141" t="s">
        <v>343</v>
      </c>
      <c r="E350" s="160"/>
      <c r="F350" s="141" t="s">
        <v>344</v>
      </c>
      <c r="G350" s="141"/>
      <c r="H350" s="117" t="s">
        <v>63</v>
      </c>
      <c r="I350" s="141"/>
      <c r="J350" s="115" t="s">
        <v>49</v>
      </c>
      <c r="K350" s="141"/>
      <c r="L350" s="141"/>
    </row>
    <row r="351" spans="1:12" s="143" customFormat="1" ht="98" hidden="1" outlineLevel="1">
      <c r="A351" s="115" t="str">
        <f>IF(F351&lt;&gt;"","[LC_"&amp;TEXT(ROW()-14-COUNTBLANK(F$15:$F351),"###")&amp;"]","")</f>
        <v>[LC_317]</v>
      </c>
      <c r="B351" s="234" t="s">
        <v>1230</v>
      </c>
      <c r="C351" s="141" t="s">
        <v>1231</v>
      </c>
      <c r="D351" s="141" t="s">
        <v>343</v>
      </c>
      <c r="E351" s="160"/>
      <c r="F351" s="141" t="s">
        <v>344</v>
      </c>
      <c r="G351" s="141"/>
      <c r="H351" s="117" t="s">
        <v>63</v>
      </c>
      <c r="I351" s="141"/>
      <c r="J351" s="115" t="s">
        <v>49</v>
      </c>
      <c r="K351" s="141"/>
      <c r="L351" s="141"/>
    </row>
    <row r="352" spans="1:12" s="143" customFormat="1" ht="409.5" hidden="1" outlineLevel="1">
      <c r="A352" s="115" t="str">
        <f>IF(F352&lt;&gt;"","[LC_"&amp;TEXT(ROW()-14-COUNTBLANK(F$15:$F352),"###")&amp;"]","")</f>
        <v>[LC_318]</v>
      </c>
      <c r="B352" s="141" t="s">
        <v>352</v>
      </c>
      <c r="C352" s="141" t="s">
        <v>1201</v>
      </c>
      <c r="D352" s="141" t="s">
        <v>353</v>
      </c>
      <c r="E352" s="131"/>
      <c r="F352" s="141" t="s">
        <v>1003</v>
      </c>
      <c r="G352" s="141"/>
      <c r="H352" s="117" t="s">
        <v>63</v>
      </c>
      <c r="I352" s="141"/>
      <c r="J352" s="115" t="s">
        <v>49</v>
      </c>
      <c r="K352" s="141"/>
      <c r="L352" s="141"/>
    </row>
    <row r="353" spans="1:12" s="143" customFormat="1" ht="98" hidden="1" outlineLevel="1">
      <c r="A353" s="115" t="str">
        <f>IF(F353&lt;&gt;"","[LC_"&amp;TEXT(ROW()-14-COUNTBLANK(F$15:$F353),"###")&amp;"]","")</f>
        <v>[LC_319]</v>
      </c>
      <c r="B353" s="218" t="s">
        <v>1232</v>
      </c>
      <c r="C353" s="141" t="s">
        <v>1233</v>
      </c>
      <c r="D353" s="141" t="s">
        <v>343</v>
      </c>
      <c r="E353" s="160"/>
      <c r="F353" s="141" t="s">
        <v>344</v>
      </c>
      <c r="G353" s="141"/>
      <c r="H353" s="117" t="s">
        <v>63</v>
      </c>
      <c r="I353" s="141"/>
      <c r="J353" s="115" t="s">
        <v>49</v>
      </c>
      <c r="K353" s="141"/>
      <c r="L353" s="141"/>
    </row>
    <row r="354" spans="1:12" s="143" customFormat="1" ht="98" hidden="1" outlineLevel="1">
      <c r="A354" s="115" t="str">
        <f>IF(F354&lt;&gt;"","[LC_"&amp;TEXT(ROW()-14-COUNTBLANK(F$15:$F354),"###")&amp;"]","")</f>
        <v>[LC_320]</v>
      </c>
      <c r="B354" s="218" t="s">
        <v>1234</v>
      </c>
      <c r="C354" s="141" t="s">
        <v>1235</v>
      </c>
      <c r="D354" s="141" t="s">
        <v>343</v>
      </c>
      <c r="E354" s="160"/>
      <c r="F354" s="141" t="s">
        <v>344</v>
      </c>
      <c r="G354" s="141"/>
      <c r="H354" s="117" t="s">
        <v>63</v>
      </c>
      <c r="I354" s="141"/>
      <c r="J354" s="115" t="s">
        <v>49</v>
      </c>
      <c r="K354" s="141"/>
      <c r="L354" s="141"/>
    </row>
    <row r="355" spans="1:12" s="143" customFormat="1" ht="98" hidden="1" outlineLevel="1">
      <c r="A355" s="115" t="str">
        <f>IF(F355&lt;&gt;"","[LC_"&amp;TEXT(ROW()-14-COUNTBLANK(F$15:$F355),"###")&amp;"]","")</f>
        <v>[LC_321]</v>
      </c>
      <c r="B355" s="234" t="s">
        <v>1236</v>
      </c>
      <c r="C355" s="141" t="s">
        <v>1237</v>
      </c>
      <c r="D355" s="141" t="s">
        <v>343</v>
      </c>
      <c r="E355" s="160"/>
      <c r="F355" s="141" t="s">
        <v>344</v>
      </c>
      <c r="G355" s="141"/>
      <c r="H355" s="117" t="s">
        <v>63</v>
      </c>
      <c r="I355" s="141"/>
      <c r="J355" s="115" t="s">
        <v>49</v>
      </c>
      <c r="K355" s="141"/>
      <c r="L355" s="141"/>
    </row>
    <row r="356" spans="1:12" s="143" customFormat="1" ht="409.5" hidden="1" outlineLevel="1">
      <c r="A356" s="115" t="str">
        <f>IF(F356&lt;&gt;"","[LC_"&amp;TEXT(ROW()-14-COUNTBLANK(F$15:$F356),"###")&amp;"]","")</f>
        <v>[LC_322]</v>
      </c>
      <c r="B356" s="141" t="s">
        <v>352</v>
      </c>
      <c r="C356" s="141" t="s">
        <v>1201</v>
      </c>
      <c r="D356" s="141" t="s">
        <v>353</v>
      </c>
      <c r="E356" s="131"/>
      <c r="F356" s="141" t="s">
        <v>1003</v>
      </c>
      <c r="G356" s="141"/>
      <c r="H356" s="117" t="s">
        <v>63</v>
      </c>
      <c r="I356" s="141"/>
      <c r="J356" s="115" t="s">
        <v>49</v>
      </c>
      <c r="K356" s="141"/>
      <c r="L356" s="141"/>
    </row>
    <row r="357" spans="1:12" s="143" customFormat="1" ht="98" hidden="1" outlineLevel="1">
      <c r="A357" s="115" t="str">
        <f>IF(F357&lt;&gt;"","[LC_"&amp;TEXT(ROW()-14-COUNTBLANK(F$15:$F357),"###")&amp;"]","")</f>
        <v>[LC_323]</v>
      </c>
      <c r="B357" s="218" t="s">
        <v>1238</v>
      </c>
      <c r="C357" s="141" t="s">
        <v>1239</v>
      </c>
      <c r="D357" s="141" t="s">
        <v>343</v>
      </c>
      <c r="E357" s="160"/>
      <c r="F357" s="141" t="s">
        <v>344</v>
      </c>
      <c r="G357" s="141"/>
      <c r="H357" s="117" t="s">
        <v>63</v>
      </c>
      <c r="I357" s="141"/>
      <c r="J357" s="115" t="s">
        <v>49</v>
      </c>
      <c r="K357" s="141"/>
      <c r="L357" s="141"/>
    </row>
    <row r="358" spans="1:12" s="143" customFormat="1" ht="98" hidden="1" outlineLevel="1">
      <c r="A358" s="115" t="str">
        <f>IF(F358&lt;&gt;"","[LC_"&amp;TEXT(ROW()-14-COUNTBLANK(F$15:$F358),"###")&amp;"]","")</f>
        <v>[LC_324]</v>
      </c>
      <c r="B358" s="218" t="s">
        <v>1240</v>
      </c>
      <c r="C358" s="141" t="s">
        <v>1241</v>
      </c>
      <c r="D358" s="141" t="s">
        <v>343</v>
      </c>
      <c r="E358" s="160"/>
      <c r="F358" s="141" t="s">
        <v>344</v>
      </c>
      <c r="G358" s="141"/>
      <c r="H358" s="117" t="s">
        <v>63</v>
      </c>
      <c r="I358" s="141"/>
      <c r="J358" s="115" t="s">
        <v>49</v>
      </c>
      <c r="K358" s="141"/>
      <c r="L358" s="141"/>
    </row>
    <row r="359" spans="1:12" s="143" customFormat="1" ht="98" hidden="1" outlineLevel="1">
      <c r="A359" s="115" t="str">
        <f>IF(F359&lt;&gt;"","[LC_"&amp;TEXT(ROW()-14-COUNTBLANK(F$15:$F359),"###")&amp;"]","")</f>
        <v>[LC_325]</v>
      </c>
      <c r="B359" s="234" t="s">
        <v>1242</v>
      </c>
      <c r="C359" s="141" t="s">
        <v>1243</v>
      </c>
      <c r="D359" s="141" t="s">
        <v>343</v>
      </c>
      <c r="E359" s="160"/>
      <c r="F359" s="141" t="s">
        <v>344</v>
      </c>
      <c r="G359" s="141"/>
      <c r="H359" s="117" t="s">
        <v>63</v>
      </c>
      <c r="I359" s="141"/>
      <c r="J359" s="115" t="s">
        <v>49</v>
      </c>
      <c r="K359" s="141"/>
      <c r="L359" s="141"/>
    </row>
    <row r="360" spans="1:12" s="143" customFormat="1" ht="409.5" hidden="1" outlineLevel="1">
      <c r="A360" s="115" t="str">
        <f>IF(F360&lt;&gt;"","[LC_"&amp;TEXT(ROW()-14-COUNTBLANK(F$15:$F360),"###")&amp;"]","")</f>
        <v>[LC_326]</v>
      </c>
      <c r="B360" s="141" t="s">
        <v>352</v>
      </c>
      <c r="C360" s="141" t="s">
        <v>1201</v>
      </c>
      <c r="D360" s="141" t="s">
        <v>353</v>
      </c>
      <c r="E360" s="131"/>
      <c r="F360" s="141" t="s">
        <v>1003</v>
      </c>
      <c r="G360" s="141"/>
      <c r="H360" s="117" t="s">
        <v>63</v>
      </c>
      <c r="I360" s="141"/>
      <c r="J360" s="115" t="s">
        <v>49</v>
      </c>
      <c r="K360" s="141"/>
      <c r="L360" s="141"/>
    </row>
    <row r="361" spans="1:12" s="120" customFormat="1" ht="98" hidden="1" outlineLevel="1">
      <c r="A361" s="115" t="str">
        <f>IF(F361&lt;&gt;"","[LC_"&amp;TEXT(ROW()-14-COUNTBLANK(F$15:$F361),"###")&amp;"]","")</f>
        <v>[LC_327]</v>
      </c>
      <c r="B361" s="217" t="s">
        <v>1244</v>
      </c>
      <c r="C361" s="116" t="s">
        <v>1245</v>
      </c>
      <c r="D361" s="116" t="s">
        <v>343</v>
      </c>
      <c r="E361" s="123"/>
      <c r="F361" s="123" t="s">
        <v>1246</v>
      </c>
      <c r="G361" s="116"/>
      <c r="H361" s="117" t="s">
        <v>63</v>
      </c>
      <c r="I361" s="116"/>
      <c r="J361" s="115" t="s">
        <v>49</v>
      </c>
      <c r="K361" s="116"/>
      <c r="L361" s="116"/>
    </row>
    <row r="362" spans="1:12" s="120" customFormat="1" ht="98" hidden="1" outlineLevel="1">
      <c r="A362" s="115" t="str">
        <f>IF(F362&lt;&gt;"","[LC_"&amp;TEXT(ROW()-14-COUNTBLANK(F$15:$F362),"###")&amp;"]","")</f>
        <v>[LC_328]</v>
      </c>
      <c r="B362" s="217" t="s">
        <v>1247</v>
      </c>
      <c r="C362" s="116" t="s">
        <v>1248</v>
      </c>
      <c r="D362" s="116" t="s">
        <v>343</v>
      </c>
      <c r="E362" s="123"/>
      <c r="F362" s="123" t="s">
        <v>1246</v>
      </c>
      <c r="G362" s="116"/>
      <c r="H362" s="117" t="s">
        <v>63</v>
      </c>
      <c r="I362" s="116"/>
      <c r="J362" s="115" t="s">
        <v>49</v>
      </c>
      <c r="K362" s="116"/>
      <c r="L362" s="116"/>
    </row>
    <row r="363" spans="1:12" s="120" customFormat="1" ht="112" hidden="1" outlineLevel="1">
      <c r="A363" s="115" t="str">
        <f>IF(F363&lt;&gt;"","[LC_"&amp;TEXT(ROW()-14-COUNTBLANK(F$15:$F363),"###")&amp;"]","")</f>
        <v>[LC_329]</v>
      </c>
      <c r="B363" s="217" t="s">
        <v>1249</v>
      </c>
      <c r="C363" s="116" t="s">
        <v>1250</v>
      </c>
      <c r="D363" s="116" t="s">
        <v>343</v>
      </c>
      <c r="E363" s="123"/>
      <c r="F363" s="123" t="s">
        <v>1246</v>
      </c>
      <c r="G363" s="116"/>
      <c r="H363" s="117" t="s">
        <v>63</v>
      </c>
      <c r="I363" s="116"/>
      <c r="J363" s="115" t="s">
        <v>49</v>
      </c>
      <c r="K363" s="116"/>
      <c r="L363" s="116"/>
    </row>
    <row r="364" spans="1:12" s="120" customFormat="1" ht="98" hidden="1" outlineLevel="1">
      <c r="A364" s="115" t="str">
        <f>IF(F364&lt;&gt;"","[LC_"&amp;TEXT(ROW()-14-COUNTBLANK(F$15:$F364),"###")&amp;"]","")</f>
        <v>[LC_330]</v>
      </c>
      <c r="B364" s="217" t="s">
        <v>1251</v>
      </c>
      <c r="C364" s="116" t="s">
        <v>1252</v>
      </c>
      <c r="D364" s="116" t="s">
        <v>343</v>
      </c>
      <c r="E364" s="123"/>
      <c r="F364" s="123" t="s">
        <v>1246</v>
      </c>
      <c r="G364" s="116"/>
      <c r="H364" s="117" t="s">
        <v>63</v>
      </c>
      <c r="I364" s="116"/>
      <c r="J364" s="115" t="s">
        <v>49</v>
      </c>
      <c r="K364" s="116"/>
      <c r="L364" s="116"/>
    </row>
    <row r="365" spans="1:12" s="120" customFormat="1" ht="98" hidden="1" outlineLevel="1">
      <c r="A365" s="115" t="str">
        <f>IF(F365&lt;&gt;"","[LC_"&amp;TEXT(ROW()-14-COUNTBLANK(F$15:$F365),"###")&amp;"]","")</f>
        <v>[LC_331]</v>
      </c>
      <c r="B365" s="217" t="s">
        <v>1253</v>
      </c>
      <c r="C365" s="116" t="s">
        <v>1254</v>
      </c>
      <c r="D365" s="116" t="s">
        <v>343</v>
      </c>
      <c r="E365" s="123"/>
      <c r="F365" s="123" t="s">
        <v>1255</v>
      </c>
      <c r="G365" s="116"/>
      <c r="H365" s="117" t="s">
        <v>63</v>
      </c>
      <c r="I365" s="116"/>
      <c r="J365" s="115" t="s">
        <v>49</v>
      </c>
      <c r="K365" s="116"/>
      <c r="L365" s="116"/>
    </row>
    <row r="366" spans="1:12" s="120" customFormat="1" ht="98" hidden="1" outlineLevel="1">
      <c r="A366" s="115" t="str">
        <f>IF(F366&lt;&gt;"","[LC_"&amp;TEXT(ROW()-14-COUNTBLANK(F$15:$F366),"###")&amp;"]","")</f>
        <v>[LC_332]</v>
      </c>
      <c r="B366" s="217" t="s">
        <v>1256</v>
      </c>
      <c r="C366" s="116" t="s">
        <v>1257</v>
      </c>
      <c r="D366" s="116" t="s">
        <v>343</v>
      </c>
      <c r="E366" s="123"/>
      <c r="F366" s="123" t="s">
        <v>1255</v>
      </c>
      <c r="G366" s="116"/>
      <c r="H366" s="117" t="s">
        <v>63</v>
      </c>
      <c r="I366" s="116"/>
      <c r="J366" s="115" t="s">
        <v>49</v>
      </c>
      <c r="K366" s="116"/>
      <c r="L366" s="116"/>
    </row>
    <row r="367" spans="1:12" s="120" customFormat="1" ht="98" hidden="1" outlineLevel="1">
      <c r="A367" s="115" t="str">
        <f>IF(F367&lt;&gt;"","[LC_"&amp;TEXT(ROW()-14-COUNTBLANK(F$15:$F367),"###")&amp;"]","")</f>
        <v>[LC_333]</v>
      </c>
      <c r="B367" s="217" t="s">
        <v>1258</v>
      </c>
      <c r="C367" s="116" t="s">
        <v>1259</v>
      </c>
      <c r="D367" s="116" t="s">
        <v>343</v>
      </c>
      <c r="E367" s="123"/>
      <c r="F367" s="123" t="s">
        <v>1255</v>
      </c>
      <c r="G367" s="116"/>
      <c r="H367" s="117" t="s">
        <v>63</v>
      </c>
      <c r="I367" s="116"/>
      <c r="J367" s="115" t="s">
        <v>49</v>
      </c>
      <c r="K367" s="116"/>
      <c r="L367" s="116"/>
    </row>
    <row r="368" spans="1:12" s="120" customFormat="1" ht="98" hidden="1" outlineLevel="1">
      <c r="A368" s="115" t="str">
        <f>IF(F368&lt;&gt;"","[LC_"&amp;TEXT(ROW()-14-COUNTBLANK(F$15:$F368),"###")&amp;"]","")</f>
        <v>[LC_334]</v>
      </c>
      <c r="B368" s="217" t="s">
        <v>1260</v>
      </c>
      <c r="C368" s="116" t="s">
        <v>1261</v>
      </c>
      <c r="D368" s="116" t="s">
        <v>343</v>
      </c>
      <c r="E368" s="123"/>
      <c r="F368" s="123" t="s">
        <v>1255</v>
      </c>
      <c r="G368" s="116"/>
      <c r="H368" s="117" t="s">
        <v>63</v>
      </c>
      <c r="I368" s="116"/>
      <c r="J368" s="115" t="s">
        <v>49</v>
      </c>
      <c r="K368" s="116"/>
      <c r="L368" s="116"/>
    </row>
    <row r="369" spans="1:12" s="120" customFormat="1" ht="98" hidden="1" outlineLevel="1">
      <c r="A369" s="115" t="str">
        <f>IF(F369&lt;&gt;"","[LC_"&amp;TEXT(ROW()-14-COUNTBLANK(F$15:$F369),"###")&amp;"]","")</f>
        <v>[LC_335]</v>
      </c>
      <c r="B369" s="217" t="s">
        <v>1262</v>
      </c>
      <c r="C369" s="116" t="s">
        <v>1263</v>
      </c>
      <c r="D369" s="116" t="s">
        <v>343</v>
      </c>
      <c r="E369" s="123"/>
      <c r="F369" s="123" t="s">
        <v>1264</v>
      </c>
      <c r="G369" s="116"/>
      <c r="H369" s="117" t="s">
        <v>63</v>
      </c>
      <c r="I369" s="116"/>
      <c r="J369" s="115" t="s">
        <v>49</v>
      </c>
      <c r="K369" s="116"/>
      <c r="L369" s="116"/>
    </row>
    <row r="370" spans="1:12" s="120" customFormat="1" ht="98" hidden="1" outlineLevel="1">
      <c r="A370" s="115" t="str">
        <f>IF(F370&lt;&gt;"","[LC_"&amp;TEXT(ROW()-14-COUNTBLANK(F$15:$F370),"###")&amp;"]","")</f>
        <v>[LC_336]</v>
      </c>
      <c r="B370" s="217" t="s">
        <v>1265</v>
      </c>
      <c r="C370" s="116" t="s">
        <v>1266</v>
      </c>
      <c r="D370" s="116" t="s">
        <v>343</v>
      </c>
      <c r="E370" s="123"/>
      <c r="F370" s="123" t="s">
        <v>1264</v>
      </c>
      <c r="G370" s="116"/>
      <c r="H370" s="117" t="s">
        <v>63</v>
      </c>
      <c r="I370" s="116"/>
      <c r="J370" s="115" t="s">
        <v>49</v>
      </c>
      <c r="K370" s="116"/>
      <c r="L370" s="116"/>
    </row>
    <row r="371" spans="1:12" s="120" customFormat="1" ht="98" hidden="1" outlineLevel="1">
      <c r="A371" s="115" t="str">
        <f>IF(F371&lt;&gt;"","[LC_"&amp;TEXT(ROW()-14-COUNTBLANK(F$15:$F371),"###")&amp;"]","")</f>
        <v>[LC_337]</v>
      </c>
      <c r="B371" s="217" t="s">
        <v>1267</v>
      </c>
      <c r="C371" s="116" t="s">
        <v>1268</v>
      </c>
      <c r="D371" s="116" t="s">
        <v>343</v>
      </c>
      <c r="E371" s="123"/>
      <c r="F371" s="123" t="s">
        <v>1264</v>
      </c>
      <c r="G371" s="116"/>
      <c r="H371" s="117" t="s">
        <v>63</v>
      </c>
      <c r="I371" s="116"/>
      <c r="J371" s="115" t="s">
        <v>49</v>
      </c>
      <c r="K371" s="116"/>
      <c r="L371" s="116"/>
    </row>
    <row r="372" spans="1:12" s="120" customFormat="1" ht="98" hidden="1" outlineLevel="1">
      <c r="A372" s="115" t="str">
        <f>IF(F372&lt;&gt;"","[LC_"&amp;TEXT(ROW()-14-COUNTBLANK(F$15:$F372),"###")&amp;"]","")</f>
        <v>[LC_338]</v>
      </c>
      <c r="B372" s="145" t="s">
        <v>1269</v>
      </c>
      <c r="C372" s="116" t="s">
        <v>1270</v>
      </c>
      <c r="D372" s="116" t="s">
        <v>343</v>
      </c>
      <c r="E372" s="123"/>
      <c r="F372" s="123" t="s">
        <v>1264</v>
      </c>
      <c r="G372" s="116"/>
      <c r="H372" s="117" t="s">
        <v>63</v>
      </c>
      <c r="I372" s="116"/>
      <c r="J372" s="115" t="s">
        <v>49</v>
      </c>
      <c r="K372" s="116"/>
      <c r="L372" s="116"/>
    </row>
    <row r="373" spans="1:12" s="120" customFormat="1" hidden="1" outlineLevel="1">
      <c r="A373" s="115"/>
      <c r="B373" s="233"/>
      <c r="C373" s="116"/>
      <c r="D373" s="116"/>
      <c r="E373" s="123"/>
      <c r="F373" s="123"/>
      <c r="G373" s="116"/>
      <c r="H373" s="117"/>
      <c r="I373" s="116"/>
      <c r="J373" s="115"/>
      <c r="K373" s="116"/>
      <c r="L373" s="116"/>
    </row>
    <row r="374" spans="1:12" s="120" customFormat="1" ht="56" hidden="1" outlineLevel="1">
      <c r="A374" s="115" t="str">
        <f>IF(F374&lt;&gt;"","[LC_"&amp;TEXT(ROW()-14-COUNTBLANK(F$15:$F374),"###")&amp;"]","")</f>
        <v>[LC_339]</v>
      </c>
      <c r="B374" s="116" t="s">
        <v>345</v>
      </c>
      <c r="C374" s="116" t="s">
        <v>346</v>
      </c>
      <c r="D374" s="116" t="s">
        <v>343</v>
      </c>
      <c r="E374" s="116"/>
      <c r="F374" s="116" t="s">
        <v>347</v>
      </c>
      <c r="G374" s="116"/>
      <c r="H374" s="117" t="s">
        <v>63</v>
      </c>
      <c r="I374" s="116"/>
      <c r="J374" s="115" t="s">
        <v>49</v>
      </c>
      <c r="K374" s="116"/>
      <c r="L374" s="116"/>
    </row>
    <row r="375" spans="1:12" s="120" customFormat="1" ht="56" hidden="1" outlineLevel="1">
      <c r="A375" s="115" t="str">
        <f>IF(F375&lt;&gt;"","[LC_"&amp;TEXT(ROW()-14-COUNTBLANK(F$15:$F375),"###")&amp;"]","")</f>
        <v>[LC_340]</v>
      </c>
      <c r="B375" s="116" t="s">
        <v>348</v>
      </c>
      <c r="C375" s="116" t="s">
        <v>349</v>
      </c>
      <c r="D375" s="116" t="s">
        <v>343</v>
      </c>
      <c r="E375" s="116"/>
      <c r="F375" s="116" t="s">
        <v>347</v>
      </c>
      <c r="G375" s="116"/>
      <c r="H375" s="117" t="s">
        <v>63</v>
      </c>
      <c r="I375" s="116"/>
      <c r="J375" s="115" t="s">
        <v>49</v>
      </c>
      <c r="K375" s="116"/>
      <c r="L375" s="116"/>
    </row>
    <row r="376" spans="1:12" s="120" customFormat="1" ht="56" hidden="1" outlineLevel="1">
      <c r="A376" s="115" t="str">
        <f>IF(F376&lt;&gt;"","[LC_"&amp;TEXT(ROW()-14-COUNTBLANK(F$15:$F376),"###")&amp;"]","")</f>
        <v>[LC_341]</v>
      </c>
      <c r="B376" s="116" t="s">
        <v>350</v>
      </c>
      <c r="C376" s="116" t="s">
        <v>351</v>
      </c>
      <c r="D376" s="116" t="s">
        <v>343</v>
      </c>
      <c r="E376" s="116"/>
      <c r="F376" s="116" t="s">
        <v>157</v>
      </c>
      <c r="G376" s="116"/>
      <c r="H376" s="117" t="s">
        <v>63</v>
      </c>
      <c r="I376" s="116"/>
      <c r="J376" s="115" t="s">
        <v>49</v>
      </c>
      <c r="K376" s="116"/>
      <c r="L376" s="116"/>
    </row>
    <row r="377" spans="1:12" s="120" customFormat="1" collapsed="1">
      <c r="A377" s="121"/>
      <c r="B377" s="122"/>
      <c r="C377" s="121"/>
      <c r="D377" s="122"/>
      <c r="E377" s="122"/>
      <c r="F377" s="122"/>
      <c r="G377" s="121"/>
      <c r="H377" s="121"/>
      <c r="I377" s="121"/>
      <c r="J377" s="121"/>
      <c r="K377" s="121"/>
      <c r="L377" s="121"/>
    </row>
    <row r="378" spans="1:12" s="120" customFormat="1">
      <c r="A378" s="121"/>
      <c r="B378" s="122"/>
      <c r="C378" s="121"/>
      <c r="D378" s="122"/>
      <c r="E378" s="122"/>
      <c r="F378" s="122"/>
      <c r="G378" s="121"/>
      <c r="H378" s="121"/>
      <c r="I378" s="121"/>
      <c r="J378" s="121"/>
      <c r="K378" s="121"/>
      <c r="L378" s="121"/>
    </row>
    <row r="379" spans="1:12" s="120" customFormat="1">
      <c r="A379" s="121"/>
      <c r="B379" s="122"/>
      <c r="C379" s="121"/>
      <c r="D379" s="122"/>
      <c r="E379" s="122"/>
      <c r="F379" s="122"/>
      <c r="G379" s="121"/>
      <c r="H379" s="121"/>
      <c r="I379" s="121"/>
      <c r="J379" s="121"/>
      <c r="K379" s="121"/>
      <c r="L379" s="121"/>
    </row>
    <row r="380" spans="1:12" s="120" customFormat="1">
      <c r="A380" s="121"/>
      <c r="B380" s="122"/>
      <c r="C380" s="121"/>
      <c r="D380" s="122"/>
      <c r="E380" s="122"/>
      <c r="F380" s="122"/>
      <c r="G380" s="121"/>
      <c r="H380" s="121"/>
      <c r="I380" s="121"/>
      <c r="J380" s="121"/>
      <c r="K380" s="121"/>
      <c r="L380" s="121"/>
    </row>
    <row r="381" spans="1:12" s="120" customFormat="1">
      <c r="A381" s="121"/>
      <c r="B381" s="122"/>
      <c r="C381" s="121"/>
      <c r="D381" s="122"/>
      <c r="E381" s="122"/>
      <c r="F381" s="122"/>
      <c r="G381" s="121"/>
      <c r="H381" s="121"/>
      <c r="I381" s="121"/>
      <c r="J381" s="121"/>
      <c r="K381" s="121"/>
      <c r="L381" s="121"/>
    </row>
    <row r="382" spans="1:12" s="120" customFormat="1">
      <c r="A382" s="121"/>
      <c r="B382" s="122"/>
      <c r="C382" s="121"/>
      <c r="D382" s="122"/>
      <c r="E382" s="122"/>
      <c r="F382" s="122"/>
      <c r="G382" s="121"/>
      <c r="H382" s="121"/>
      <c r="I382" s="121"/>
      <c r="J382" s="121"/>
      <c r="K382" s="121"/>
      <c r="L382" s="121"/>
    </row>
    <row r="383" spans="1:12" s="120" customFormat="1">
      <c r="A383" s="121"/>
      <c r="B383" s="122"/>
      <c r="C383" s="121"/>
      <c r="D383" s="122"/>
      <c r="E383" s="122"/>
      <c r="F383" s="122"/>
      <c r="G383" s="121"/>
      <c r="H383" s="121"/>
      <c r="I383" s="121"/>
      <c r="J383" s="121"/>
      <c r="K383" s="121"/>
      <c r="L383" s="121"/>
    </row>
    <row r="384" spans="1:12" s="120" customFormat="1">
      <c r="A384" s="121"/>
      <c r="B384" s="122"/>
      <c r="C384" s="121"/>
      <c r="D384" s="122"/>
      <c r="E384" s="122"/>
      <c r="F384" s="122"/>
      <c r="G384" s="121"/>
      <c r="H384" s="121"/>
      <c r="I384" s="121"/>
      <c r="J384" s="121"/>
      <c r="K384" s="121"/>
      <c r="L384" s="121"/>
    </row>
    <row r="385" spans="1:12" s="120" customFormat="1">
      <c r="A385" s="121"/>
      <c r="B385" s="122"/>
      <c r="C385" s="121"/>
      <c r="D385" s="122"/>
      <c r="E385" s="122"/>
      <c r="F385" s="122"/>
      <c r="G385" s="121"/>
      <c r="H385" s="121"/>
      <c r="I385" s="121"/>
      <c r="J385" s="121"/>
      <c r="K385" s="121"/>
      <c r="L385" s="121"/>
    </row>
    <row r="386" spans="1:12" s="120" customFormat="1">
      <c r="A386" s="121"/>
      <c r="B386" s="122"/>
      <c r="C386" s="121"/>
      <c r="D386" s="122"/>
      <c r="E386" s="122"/>
      <c r="F386" s="122"/>
      <c r="G386" s="121"/>
      <c r="H386" s="121"/>
      <c r="I386" s="121"/>
      <c r="J386" s="121"/>
      <c r="K386" s="121"/>
      <c r="L386" s="121"/>
    </row>
    <row r="387" spans="1:12" s="120" customFormat="1">
      <c r="A387" s="121"/>
      <c r="B387" s="122"/>
      <c r="C387" s="121"/>
      <c r="D387" s="122"/>
      <c r="E387" s="122"/>
      <c r="F387" s="122"/>
      <c r="G387" s="121"/>
      <c r="H387" s="121"/>
      <c r="I387" s="121"/>
      <c r="J387" s="121"/>
      <c r="K387" s="121"/>
      <c r="L387" s="121"/>
    </row>
    <row r="388" spans="1:12" s="120" customFormat="1">
      <c r="A388" s="121"/>
      <c r="B388" s="122"/>
      <c r="C388" s="121"/>
      <c r="D388" s="122"/>
      <c r="E388" s="122"/>
      <c r="F388" s="122"/>
      <c r="G388" s="121"/>
      <c r="H388" s="121"/>
      <c r="I388" s="121"/>
      <c r="J388" s="121"/>
      <c r="K388" s="121"/>
      <c r="L388" s="121"/>
    </row>
    <row r="389" spans="1:12" s="120" customFormat="1">
      <c r="A389" s="121"/>
      <c r="B389" s="122"/>
      <c r="C389" s="121"/>
      <c r="D389" s="122"/>
      <c r="E389" s="122"/>
      <c r="F389" s="122"/>
      <c r="G389" s="121"/>
      <c r="H389" s="121"/>
      <c r="I389" s="121"/>
      <c r="J389" s="121"/>
      <c r="K389" s="121"/>
      <c r="L389" s="121"/>
    </row>
    <row r="390" spans="1:12" s="120" customFormat="1">
      <c r="A390" s="121"/>
      <c r="B390" s="122"/>
      <c r="C390" s="121"/>
      <c r="D390" s="122"/>
      <c r="E390" s="122"/>
      <c r="F390" s="122"/>
      <c r="G390" s="121"/>
      <c r="H390" s="121"/>
      <c r="I390" s="121"/>
      <c r="J390" s="121"/>
      <c r="K390" s="121"/>
      <c r="L390" s="121"/>
    </row>
    <row r="391" spans="1:12" s="119" customFormat="1" ht="13.75" customHeight="1">
      <c r="A391" s="121"/>
      <c r="B391" s="122"/>
      <c r="C391" s="121"/>
      <c r="D391" s="122"/>
      <c r="E391" s="122"/>
      <c r="F391" s="122"/>
      <c r="G391" s="121"/>
      <c r="H391" s="121"/>
      <c r="I391" s="121"/>
      <c r="J391" s="121"/>
      <c r="K391" s="121"/>
      <c r="L391" s="121"/>
    </row>
    <row r="392" spans="1:12" s="120" customFormat="1" ht="202.75" customHeight="1">
      <c r="A392" s="121"/>
      <c r="B392" s="122"/>
      <c r="C392" s="121"/>
      <c r="D392" s="122"/>
      <c r="E392" s="122"/>
      <c r="F392" s="122"/>
      <c r="G392" s="121"/>
      <c r="H392" s="121"/>
      <c r="I392" s="121"/>
      <c r="J392" s="121"/>
      <c r="K392" s="121"/>
      <c r="L392" s="121"/>
    </row>
    <row r="393" spans="1:12" s="120" customFormat="1">
      <c r="A393" s="121"/>
      <c r="B393" s="122"/>
      <c r="C393" s="121"/>
      <c r="D393" s="122"/>
      <c r="E393" s="122"/>
      <c r="F393" s="122"/>
      <c r="G393" s="121"/>
      <c r="H393" s="121"/>
      <c r="I393" s="121"/>
      <c r="J393" s="121"/>
      <c r="K393" s="121"/>
      <c r="L393" s="121"/>
    </row>
    <row r="394" spans="1:12" s="120" customFormat="1">
      <c r="A394" s="121"/>
      <c r="B394" s="122"/>
      <c r="C394" s="121"/>
      <c r="D394" s="122"/>
      <c r="E394" s="122"/>
      <c r="F394" s="122"/>
      <c r="G394" s="121"/>
      <c r="H394" s="121"/>
      <c r="I394" s="121"/>
      <c r="J394" s="121"/>
      <c r="K394" s="121"/>
      <c r="L394" s="121"/>
    </row>
    <row r="395" spans="1:12" s="120" customFormat="1">
      <c r="A395" s="121"/>
      <c r="B395" s="122"/>
      <c r="C395" s="121"/>
      <c r="D395" s="122"/>
      <c r="E395" s="122"/>
      <c r="F395" s="122"/>
      <c r="G395" s="121"/>
      <c r="H395" s="121"/>
      <c r="I395" s="121"/>
      <c r="J395" s="121"/>
      <c r="K395" s="121"/>
      <c r="L395" s="121"/>
    </row>
    <row r="396" spans="1:12" s="120" customFormat="1">
      <c r="A396" s="121"/>
      <c r="B396" s="122"/>
      <c r="C396" s="121"/>
      <c r="D396" s="122"/>
      <c r="E396" s="122"/>
      <c r="F396" s="122"/>
      <c r="G396" s="121"/>
      <c r="H396" s="121"/>
      <c r="I396" s="121"/>
      <c r="J396" s="121"/>
      <c r="K396" s="121"/>
      <c r="L396" s="121"/>
    </row>
    <row r="397" spans="1:12" s="120" customFormat="1" ht="13.75" customHeight="1">
      <c r="A397" s="121"/>
      <c r="B397" s="122"/>
      <c r="C397" s="121"/>
      <c r="D397" s="122"/>
      <c r="E397" s="122"/>
      <c r="F397" s="122"/>
      <c r="G397" s="121"/>
      <c r="H397" s="121"/>
      <c r="I397" s="121"/>
      <c r="J397" s="121"/>
      <c r="K397" s="121"/>
      <c r="L397" s="121"/>
    </row>
    <row r="398" spans="1:12" s="120" customFormat="1">
      <c r="A398" s="121"/>
      <c r="B398" s="122"/>
      <c r="C398" s="121"/>
      <c r="D398" s="122"/>
      <c r="E398" s="122"/>
      <c r="F398" s="122"/>
      <c r="G398" s="121"/>
      <c r="H398" s="121"/>
      <c r="I398" s="121"/>
      <c r="J398" s="121"/>
      <c r="K398" s="121"/>
      <c r="L398" s="121"/>
    </row>
    <row r="399" spans="1:12" s="120" customFormat="1">
      <c r="A399" s="121"/>
      <c r="B399" s="122"/>
      <c r="C399" s="121"/>
      <c r="D399" s="122"/>
      <c r="E399" s="122"/>
      <c r="F399" s="122"/>
      <c r="G399" s="121"/>
      <c r="H399" s="121"/>
      <c r="I399" s="121"/>
      <c r="J399" s="121"/>
      <c r="K399" s="121"/>
      <c r="L399" s="121"/>
    </row>
    <row r="400" spans="1:12" s="120" customFormat="1">
      <c r="A400" s="121"/>
      <c r="B400" s="122"/>
      <c r="C400" s="121"/>
      <c r="D400" s="122"/>
      <c r="E400" s="122"/>
      <c r="F400" s="122"/>
      <c r="G400" s="121"/>
      <c r="H400" s="121"/>
      <c r="I400" s="121"/>
      <c r="J400" s="121"/>
      <c r="K400" s="121"/>
      <c r="L400" s="121"/>
    </row>
    <row r="401" spans="1:12" s="120" customFormat="1">
      <c r="A401" s="121"/>
      <c r="B401" s="122"/>
      <c r="C401" s="121"/>
      <c r="D401" s="122"/>
      <c r="E401" s="122"/>
      <c r="F401" s="122"/>
      <c r="G401" s="121"/>
      <c r="H401" s="121"/>
      <c r="I401" s="121"/>
      <c r="J401" s="121"/>
      <c r="K401" s="121"/>
      <c r="L401" s="121"/>
    </row>
    <row r="402" spans="1:12" s="120" customFormat="1">
      <c r="A402" s="121"/>
      <c r="B402" s="122"/>
      <c r="C402" s="121"/>
      <c r="D402" s="122"/>
      <c r="E402" s="122"/>
      <c r="F402" s="122"/>
      <c r="G402" s="121"/>
      <c r="H402" s="121"/>
      <c r="I402" s="121"/>
      <c r="J402" s="121"/>
      <c r="K402" s="121"/>
      <c r="L402" s="121"/>
    </row>
    <row r="403" spans="1:12" s="120" customFormat="1">
      <c r="A403" s="121"/>
      <c r="B403" s="122"/>
      <c r="C403" s="121"/>
      <c r="D403" s="122"/>
      <c r="E403" s="122"/>
      <c r="F403" s="122"/>
      <c r="G403" s="121"/>
      <c r="H403" s="121"/>
      <c r="I403" s="121"/>
      <c r="J403" s="121"/>
      <c r="K403" s="121"/>
      <c r="L403" s="121"/>
    </row>
    <row r="404" spans="1:12" s="120" customFormat="1">
      <c r="A404" s="121"/>
      <c r="B404" s="122"/>
      <c r="C404" s="121"/>
      <c r="D404" s="122"/>
      <c r="E404" s="122"/>
      <c r="F404" s="122"/>
      <c r="G404" s="121"/>
      <c r="H404" s="121"/>
      <c r="I404" s="121"/>
      <c r="J404" s="121"/>
      <c r="K404" s="121"/>
      <c r="L404" s="121"/>
    </row>
    <row r="405" spans="1:12" s="120" customFormat="1">
      <c r="A405" s="121"/>
      <c r="B405" s="122"/>
      <c r="C405" s="121"/>
      <c r="D405" s="122"/>
      <c r="E405" s="122"/>
      <c r="F405" s="122"/>
      <c r="G405" s="121"/>
      <c r="H405" s="121"/>
      <c r="I405" s="121"/>
      <c r="J405" s="121"/>
      <c r="K405" s="121"/>
      <c r="L405" s="121"/>
    </row>
    <row r="406" spans="1:12" s="120" customFormat="1">
      <c r="A406" s="121"/>
      <c r="B406" s="122"/>
      <c r="C406" s="121"/>
      <c r="D406" s="122"/>
      <c r="E406" s="122"/>
      <c r="F406" s="122"/>
      <c r="G406" s="121"/>
      <c r="H406" s="121"/>
      <c r="I406" s="121"/>
      <c r="J406" s="121"/>
      <c r="K406" s="121"/>
      <c r="L406" s="121"/>
    </row>
    <row r="407" spans="1:12" s="120" customFormat="1">
      <c r="A407" s="121"/>
      <c r="B407" s="122"/>
      <c r="C407" s="121"/>
      <c r="D407" s="122"/>
      <c r="E407" s="122"/>
      <c r="F407" s="122"/>
      <c r="G407" s="121"/>
      <c r="H407" s="121"/>
      <c r="I407" s="121"/>
      <c r="J407" s="121"/>
      <c r="K407" s="121"/>
      <c r="L407" s="121"/>
    </row>
    <row r="408" spans="1:12" s="119" customFormat="1">
      <c r="A408" s="121"/>
      <c r="B408" s="122"/>
      <c r="C408" s="121"/>
      <c r="D408" s="122"/>
      <c r="E408" s="122"/>
      <c r="F408" s="122"/>
      <c r="G408" s="121"/>
      <c r="H408" s="121"/>
      <c r="I408" s="121"/>
      <c r="J408" s="121"/>
      <c r="K408" s="121"/>
      <c r="L408" s="121"/>
    </row>
    <row r="409" spans="1:12" s="120" customFormat="1" ht="183.65" customHeight="1">
      <c r="A409" s="121"/>
      <c r="B409" s="122"/>
      <c r="C409" s="121"/>
      <c r="D409" s="122"/>
      <c r="E409" s="122"/>
      <c r="F409" s="122"/>
      <c r="G409" s="121"/>
      <c r="H409" s="121"/>
      <c r="I409" s="121"/>
      <c r="J409" s="121"/>
      <c r="K409" s="121"/>
      <c r="L409" s="121"/>
    </row>
    <row r="410" spans="1:12" s="120" customFormat="1">
      <c r="A410" s="121"/>
      <c r="B410" s="122"/>
      <c r="C410" s="121"/>
      <c r="D410" s="122"/>
      <c r="E410" s="122"/>
      <c r="F410" s="122"/>
      <c r="G410" s="121"/>
      <c r="H410" s="121"/>
      <c r="I410" s="121"/>
      <c r="J410" s="121"/>
      <c r="K410" s="121"/>
      <c r="L410" s="121"/>
    </row>
    <row r="411" spans="1:12" s="120" customFormat="1">
      <c r="A411" s="121"/>
      <c r="B411" s="122"/>
      <c r="C411" s="121"/>
      <c r="D411" s="122"/>
      <c r="E411" s="122"/>
      <c r="F411" s="122"/>
      <c r="G411" s="121"/>
      <c r="H411" s="121"/>
      <c r="I411" s="121"/>
      <c r="J411" s="121"/>
      <c r="K411" s="121"/>
      <c r="L411" s="121"/>
    </row>
    <row r="412" spans="1:12" s="119" customFormat="1">
      <c r="A412" s="121"/>
      <c r="B412" s="122"/>
      <c r="C412" s="121"/>
      <c r="D412" s="122"/>
      <c r="E412" s="122"/>
      <c r="F412" s="122"/>
      <c r="G412" s="121"/>
      <c r="H412" s="121"/>
      <c r="I412" s="121"/>
      <c r="J412" s="121"/>
      <c r="K412" s="121"/>
      <c r="L412" s="121"/>
    </row>
    <row r="413" spans="1:12" s="120" customFormat="1" ht="160.75" customHeight="1">
      <c r="A413" s="121"/>
      <c r="B413" s="122"/>
      <c r="C413" s="121"/>
      <c r="D413" s="122"/>
      <c r="E413" s="122"/>
      <c r="F413" s="122"/>
      <c r="G413" s="121"/>
      <c r="H413" s="121"/>
      <c r="I413" s="121"/>
      <c r="J413" s="121"/>
      <c r="K413" s="121"/>
      <c r="L413" s="121"/>
    </row>
    <row r="414" spans="1:12" s="119" customFormat="1">
      <c r="A414" s="121"/>
      <c r="B414" s="122"/>
      <c r="C414" s="121"/>
      <c r="D414" s="122"/>
      <c r="E414" s="122"/>
      <c r="F414" s="122"/>
      <c r="G414" s="121"/>
      <c r="H414" s="121"/>
      <c r="I414" s="121"/>
      <c r="J414" s="121"/>
      <c r="K414" s="121"/>
      <c r="L414" s="121"/>
    </row>
    <row r="415" spans="1:12" s="119" customFormat="1">
      <c r="A415" s="121"/>
      <c r="B415" s="122"/>
      <c r="C415" s="121"/>
      <c r="D415" s="122"/>
      <c r="E415" s="122"/>
      <c r="F415" s="122"/>
      <c r="G415" s="121"/>
      <c r="H415" s="121"/>
      <c r="I415" s="121"/>
      <c r="J415" s="121"/>
      <c r="K415" s="121"/>
      <c r="L415" s="121"/>
    </row>
    <row r="416" spans="1:12" s="120" customFormat="1">
      <c r="A416" s="121"/>
      <c r="B416" s="122"/>
      <c r="C416" s="121"/>
      <c r="D416" s="122"/>
      <c r="E416" s="122"/>
      <c r="F416" s="122"/>
      <c r="G416" s="121"/>
      <c r="H416" s="121"/>
      <c r="I416" s="121"/>
      <c r="J416" s="121"/>
      <c r="K416" s="121"/>
      <c r="L416" s="121"/>
    </row>
    <row r="417" spans="1:12" s="120" customFormat="1" ht="101" customHeight="1">
      <c r="A417" s="121"/>
      <c r="B417" s="122"/>
      <c r="C417" s="121"/>
      <c r="D417" s="122"/>
      <c r="E417" s="122"/>
      <c r="F417" s="122"/>
      <c r="G417" s="121"/>
      <c r="H417" s="121"/>
      <c r="I417" s="121"/>
      <c r="J417" s="121"/>
      <c r="K417" s="121"/>
      <c r="L417" s="121"/>
    </row>
    <row r="418" spans="1:12" s="120" customFormat="1" ht="91.25" customHeight="1">
      <c r="A418" s="121"/>
      <c r="B418" s="122"/>
      <c r="C418" s="121"/>
      <c r="D418" s="122"/>
      <c r="E418" s="122"/>
      <c r="F418" s="122"/>
      <c r="G418" s="121"/>
      <c r="H418" s="121"/>
      <c r="I418" s="121"/>
      <c r="J418" s="121"/>
      <c r="K418" s="121"/>
      <c r="L418" s="121"/>
    </row>
    <row r="419" spans="1:12" s="120" customFormat="1">
      <c r="A419" s="121"/>
      <c r="B419" s="122"/>
      <c r="C419" s="121"/>
      <c r="D419" s="122"/>
      <c r="E419" s="122"/>
      <c r="F419" s="122"/>
      <c r="G419" s="121"/>
      <c r="H419" s="121"/>
      <c r="I419" s="121"/>
      <c r="J419" s="121"/>
      <c r="K419" s="121"/>
      <c r="L419" s="121"/>
    </row>
    <row r="420" spans="1:12" s="120" customFormat="1">
      <c r="A420" s="121"/>
      <c r="B420" s="122"/>
      <c r="C420" s="121"/>
      <c r="D420" s="122"/>
      <c r="E420" s="122"/>
      <c r="F420" s="122"/>
      <c r="G420" s="121"/>
      <c r="H420" s="121"/>
      <c r="I420" s="121"/>
      <c r="J420" s="121"/>
      <c r="K420" s="121"/>
      <c r="L420" s="121"/>
    </row>
    <row r="421" spans="1:12" s="120" customFormat="1">
      <c r="A421" s="121"/>
      <c r="B421" s="122"/>
      <c r="C421" s="121"/>
      <c r="D421" s="122"/>
      <c r="E421" s="122"/>
      <c r="F421" s="122"/>
      <c r="G421" s="121"/>
      <c r="H421" s="121"/>
      <c r="I421" s="121"/>
      <c r="J421" s="121"/>
      <c r="K421" s="121"/>
      <c r="L421" s="121"/>
    </row>
    <row r="422" spans="1:12" s="120" customFormat="1" ht="79.25" customHeight="1">
      <c r="A422" s="121"/>
      <c r="B422" s="122"/>
      <c r="C422" s="121"/>
      <c r="D422" s="122"/>
      <c r="E422" s="122"/>
      <c r="F422" s="122"/>
      <c r="G422" s="121"/>
      <c r="H422" s="121"/>
      <c r="I422" s="121"/>
      <c r="J422" s="121"/>
      <c r="K422" s="121"/>
      <c r="L422" s="121"/>
    </row>
    <row r="423" spans="1:12" s="120" customFormat="1">
      <c r="A423" s="121"/>
      <c r="B423" s="122"/>
      <c r="C423" s="121"/>
      <c r="D423" s="122"/>
      <c r="E423" s="122"/>
      <c r="F423" s="122"/>
      <c r="G423" s="121"/>
      <c r="H423" s="121"/>
      <c r="I423" s="121"/>
      <c r="J423" s="121"/>
      <c r="K423" s="121"/>
      <c r="L423" s="121"/>
    </row>
    <row r="424" spans="1:12" s="120" customFormat="1" ht="95" customHeight="1">
      <c r="A424" s="121"/>
      <c r="B424" s="122"/>
      <c r="C424" s="121"/>
      <c r="D424" s="122"/>
      <c r="E424" s="122"/>
      <c r="F424" s="122"/>
      <c r="G424" s="121"/>
      <c r="H424" s="121"/>
      <c r="I424" s="121"/>
      <c r="J424" s="121"/>
      <c r="K424" s="121"/>
      <c r="L424" s="121"/>
    </row>
    <row r="425" spans="1:12" s="120" customFormat="1" ht="79.25" customHeight="1">
      <c r="A425" s="121"/>
      <c r="B425" s="122"/>
      <c r="C425" s="121"/>
      <c r="D425" s="122"/>
      <c r="E425" s="122"/>
      <c r="F425" s="122"/>
      <c r="G425" s="121"/>
      <c r="H425" s="121"/>
      <c r="I425" s="121"/>
      <c r="J425" s="121"/>
      <c r="K425" s="121"/>
      <c r="L425" s="121"/>
    </row>
    <row r="426" spans="1:12" s="120" customFormat="1" ht="79.25" customHeight="1">
      <c r="A426" s="121"/>
      <c r="B426" s="122"/>
      <c r="C426" s="121"/>
      <c r="D426" s="122"/>
      <c r="E426" s="122"/>
      <c r="F426" s="122"/>
      <c r="G426" s="121"/>
      <c r="H426" s="121"/>
      <c r="I426" s="121"/>
      <c r="J426" s="121"/>
      <c r="K426" s="121"/>
      <c r="L426" s="121"/>
    </row>
    <row r="427" spans="1:12" s="120" customFormat="1" ht="79.25" customHeight="1">
      <c r="A427" s="121"/>
      <c r="B427" s="122"/>
      <c r="C427" s="121"/>
      <c r="D427" s="122"/>
      <c r="E427" s="122"/>
      <c r="F427" s="122"/>
      <c r="G427" s="121"/>
      <c r="H427" s="121"/>
      <c r="I427" s="121"/>
      <c r="J427" s="121"/>
      <c r="K427" s="121"/>
      <c r="L427" s="121"/>
    </row>
    <row r="428" spans="1:12" s="120" customFormat="1">
      <c r="A428" s="121"/>
      <c r="B428" s="122"/>
      <c r="C428" s="121"/>
      <c r="D428" s="122"/>
      <c r="E428" s="122"/>
      <c r="F428" s="122"/>
      <c r="G428" s="121"/>
      <c r="H428" s="121"/>
      <c r="I428" s="121"/>
      <c r="J428" s="121"/>
      <c r="K428" s="121"/>
      <c r="L428" s="121"/>
    </row>
    <row r="429" spans="1:12" s="120" customFormat="1" ht="79.25" customHeight="1">
      <c r="A429" s="121"/>
      <c r="B429" s="122"/>
      <c r="C429" s="121"/>
      <c r="D429" s="122"/>
      <c r="E429" s="122"/>
      <c r="F429" s="122"/>
      <c r="G429" s="121"/>
      <c r="H429" s="121"/>
      <c r="I429" s="121"/>
      <c r="J429" s="121"/>
      <c r="K429" s="121"/>
      <c r="L429" s="121"/>
    </row>
    <row r="430" spans="1:12" s="120" customFormat="1" ht="79.25" customHeight="1">
      <c r="A430" s="121"/>
      <c r="B430" s="122"/>
      <c r="C430" s="121"/>
      <c r="D430" s="122"/>
      <c r="E430" s="122"/>
      <c r="F430" s="122"/>
      <c r="G430" s="121"/>
      <c r="H430" s="121"/>
      <c r="I430" s="121"/>
      <c r="J430" s="121"/>
      <c r="K430" s="121"/>
      <c r="L430" s="121"/>
    </row>
    <row r="431" spans="1:12" s="120" customFormat="1" ht="79.25" customHeight="1">
      <c r="A431" s="121"/>
      <c r="B431" s="122"/>
      <c r="C431" s="121"/>
      <c r="D431" s="122"/>
      <c r="E431" s="122"/>
      <c r="F431" s="122"/>
      <c r="G431" s="121"/>
      <c r="H431" s="121"/>
      <c r="I431" s="121"/>
      <c r="J431" s="121"/>
      <c r="K431" s="121"/>
      <c r="L431" s="121"/>
    </row>
    <row r="432" spans="1:12" s="120" customFormat="1">
      <c r="A432" s="121"/>
      <c r="B432" s="122"/>
      <c r="C432" s="121"/>
      <c r="D432" s="122"/>
      <c r="E432" s="122"/>
      <c r="F432" s="122"/>
      <c r="G432" s="121"/>
      <c r="H432" s="121"/>
      <c r="I432" s="121"/>
      <c r="J432" s="121"/>
      <c r="K432" s="121"/>
      <c r="L432" s="121"/>
    </row>
    <row r="433" spans="1:12" s="120" customFormat="1">
      <c r="A433" s="121"/>
      <c r="B433" s="122"/>
      <c r="C433" s="121"/>
      <c r="D433" s="122"/>
      <c r="E433" s="122"/>
      <c r="F433" s="122"/>
      <c r="G433" s="121"/>
      <c r="H433" s="121"/>
      <c r="I433" s="121"/>
      <c r="J433" s="121"/>
      <c r="K433" s="121"/>
      <c r="L433" s="121"/>
    </row>
    <row r="434" spans="1:12" s="120" customFormat="1">
      <c r="A434" s="121"/>
      <c r="B434" s="122"/>
      <c r="C434" s="121"/>
      <c r="D434" s="122"/>
      <c r="E434" s="122"/>
      <c r="F434" s="122"/>
      <c r="G434" s="121"/>
      <c r="H434" s="121"/>
      <c r="I434" s="121"/>
      <c r="J434" s="121"/>
      <c r="K434" s="121"/>
      <c r="L434" s="121"/>
    </row>
    <row r="435" spans="1:12" s="120" customFormat="1">
      <c r="A435" s="121"/>
      <c r="B435" s="122"/>
      <c r="C435" s="121"/>
      <c r="D435" s="122"/>
      <c r="E435" s="122"/>
      <c r="F435" s="122"/>
      <c r="G435" s="121"/>
      <c r="H435" s="121"/>
      <c r="I435" s="121"/>
      <c r="J435" s="121"/>
      <c r="K435" s="121"/>
      <c r="L435" s="121"/>
    </row>
    <row r="436" spans="1:12" s="120" customFormat="1">
      <c r="A436" s="121"/>
      <c r="B436" s="122"/>
      <c r="C436" s="121"/>
      <c r="D436" s="122"/>
      <c r="E436" s="122"/>
      <c r="F436" s="122"/>
      <c r="G436" s="121"/>
      <c r="H436" s="121"/>
      <c r="I436" s="121"/>
      <c r="J436" s="121"/>
      <c r="K436" s="121"/>
      <c r="L436" s="121"/>
    </row>
    <row r="437" spans="1:12" s="120" customFormat="1">
      <c r="A437" s="121"/>
      <c r="B437" s="122"/>
      <c r="C437" s="121"/>
      <c r="D437" s="122"/>
      <c r="E437" s="122"/>
      <c r="F437" s="122"/>
      <c r="G437" s="121"/>
      <c r="H437" s="121"/>
      <c r="I437" s="121"/>
      <c r="J437" s="121"/>
      <c r="K437" s="121"/>
      <c r="L437" s="121"/>
    </row>
    <row r="438" spans="1:12" s="120" customFormat="1">
      <c r="A438" s="121"/>
      <c r="B438" s="122"/>
      <c r="C438" s="121"/>
      <c r="D438" s="122"/>
      <c r="E438" s="122"/>
      <c r="F438" s="122"/>
      <c r="G438" s="121"/>
      <c r="H438" s="121"/>
      <c r="I438" s="121"/>
      <c r="J438" s="121"/>
      <c r="K438" s="121"/>
      <c r="L438" s="121"/>
    </row>
    <row r="439" spans="1:12" s="120" customFormat="1">
      <c r="A439" s="121"/>
      <c r="B439" s="122"/>
      <c r="C439" s="121"/>
      <c r="D439" s="122"/>
      <c r="E439" s="122"/>
      <c r="F439" s="122"/>
      <c r="G439" s="121"/>
      <c r="H439" s="121"/>
      <c r="I439" s="121"/>
      <c r="J439" s="121"/>
      <c r="K439" s="121"/>
      <c r="L439" s="121"/>
    </row>
    <row r="440" spans="1:12" s="120" customFormat="1">
      <c r="A440" s="121"/>
      <c r="B440" s="122"/>
      <c r="C440" s="121"/>
      <c r="D440" s="122"/>
      <c r="E440" s="122"/>
      <c r="F440" s="122"/>
      <c r="G440" s="121"/>
      <c r="H440" s="121"/>
      <c r="I440" s="121"/>
      <c r="J440" s="121"/>
      <c r="K440" s="121"/>
      <c r="L440" s="121"/>
    </row>
    <row r="441" spans="1:12" s="120" customFormat="1">
      <c r="A441" s="121"/>
      <c r="B441" s="122"/>
      <c r="C441" s="121"/>
      <c r="D441" s="122"/>
      <c r="E441" s="122"/>
      <c r="F441" s="122"/>
      <c r="G441" s="121"/>
      <c r="H441" s="121"/>
      <c r="I441" s="121"/>
      <c r="J441" s="121"/>
      <c r="K441" s="121"/>
      <c r="L441" s="121"/>
    </row>
    <row r="442" spans="1:12" s="120" customFormat="1">
      <c r="A442" s="121"/>
      <c r="B442" s="122"/>
      <c r="C442" s="121"/>
      <c r="D442" s="122"/>
      <c r="E442" s="122"/>
      <c r="F442" s="122"/>
      <c r="G442" s="121"/>
      <c r="H442" s="121"/>
      <c r="I442" s="121"/>
      <c r="J442" s="121"/>
      <c r="K442" s="121"/>
      <c r="L442" s="121"/>
    </row>
    <row r="443" spans="1:12" s="120" customFormat="1">
      <c r="A443" s="121"/>
      <c r="B443" s="122"/>
      <c r="C443" s="121"/>
      <c r="D443" s="122"/>
      <c r="E443" s="122"/>
      <c r="F443" s="122"/>
      <c r="G443" s="121"/>
      <c r="H443" s="121"/>
      <c r="I443" s="121"/>
      <c r="J443" s="121"/>
      <c r="K443" s="121"/>
      <c r="L443" s="121"/>
    </row>
    <row r="444" spans="1:12" s="120" customFormat="1">
      <c r="A444" s="121"/>
      <c r="B444" s="122"/>
      <c r="C444" s="121"/>
      <c r="D444" s="122"/>
      <c r="E444" s="122"/>
      <c r="F444" s="122"/>
      <c r="G444" s="121"/>
      <c r="H444" s="121"/>
      <c r="I444" s="121"/>
      <c r="J444" s="121"/>
      <c r="K444" s="121"/>
      <c r="L444" s="121"/>
    </row>
    <row r="445" spans="1:12" s="120" customFormat="1">
      <c r="A445" s="121"/>
      <c r="B445" s="122"/>
      <c r="C445" s="121"/>
      <c r="D445" s="122"/>
      <c r="E445" s="122"/>
      <c r="F445" s="122"/>
      <c r="G445" s="121"/>
      <c r="H445" s="121"/>
      <c r="I445" s="121"/>
      <c r="J445" s="121"/>
      <c r="K445" s="121"/>
      <c r="L445" s="121"/>
    </row>
    <row r="446" spans="1:12" s="120" customFormat="1">
      <c r="A446" s="121"/>
      <c r="B446" s="122"/>
      <c r="C446" s="121"/>
      <c r="D446" s="122"/>
      <c r="E446" s="122"/>
      <c r="F446" s="122"/>
      <c r="G446" s="121"/>
      <c r="H446" s="121"/>
      <c r="I446" s="121"/>
      <c r="J446" s="121"/>
      <c r="K446" s="121"/>
      <c r="L446" s="121"/>
    </row>
    <row r="447" spans="1:12" s="120" customFormat="1">
      <c r="A447" s="121"/>
      <c r="B447" s="122"/>
      <c r="C447" s="121"/>
      <c r="D447" s="122"/>
      <c r="E447" s="122"/>
      <c r="F447" s="122"/>
      <c r="G447" s="121"/>
      <c r="H447" s="121"/>
      <c r="I447" s="121"/>
      <c r="J447" s="121"/>
      <c r="K447" s="121"/>
      <c r="L447" s="121"/>
    </row>
    <row r="448" spans="1:12" s="120" customFormat="1">
      <c r="A448" s="121"/>
      <c r="B448" s="122"/>
      <c r="C448" s="121"/>
      <c r="D448" s="122"/>
      <c r="E448" s="122"/>
      <c r="F448" s="122"/>
      <c r="G448" s="121"/>
      <c r="H448" s="121"/>
      <c r="I448" s="121"/>
      <c r="J448" s="121"/>
      <c r="K448" s="121"/>
      <c r="L448" s="121"/>
    </row>
    <row r="449" spans="1:12" s="120" customFormat="1">
      <c r="A449" s="121"/>
      <c r="B449" s="122"/>
      <c r="C449" s="121"/>
      <c r="D449" s="122"/>
      <c r="E449" s="122"/>
      <c r="F449" s="122"/>
      <c r="G449" s="121"/>
      <c r="H449" s="121"/>
      <c r="I449" s="121"/>
      <c r="J449" s="121"/>
      <c r="K449" s="121"/>
      <c r="L449" s="121"/>
    </row>
    <row r="450" spans="1:12" s="120" customFormat="1">
      <c r="A450" s="121"/>
      <c r="B450" s="122"/>
      <c r="C450" s="121"/>
      <c r="D450" s="122"/>
      <c r="E450" s="122"/>
      <c r="F450" s="122"/>
      <c r="G450" s="121"/>
      <c r="H450" s="121"/>
      <c r="I450" s="121"/>
      <c r="J450" s="121"/>
      <c r="K450" s="121"/>
      <c r="L450" s="121"/>
    </row>
    <row r="451" spans="1:12" s="120" customFormat="1">
      <c r="A451" s="121"/>
      <c r="B451" s="122"/>
      <c r="C451" s="121"/>
      <c r="D451" s="122"/>
      <c r="E451" s="122"/>
      <c r="F451" s="122"/>
      <c r="G451" s="121"/>
      <c r="H451" s="121"/>
      <c r="I451" s="121"/>
      <c r="J451" s="121"/>
      <c r="K451" s="121"/>
      <c r="L451" s="121"/>
    </row>
    <row r="452" spans="1:12" s="120" customFormat="1">
      <c r="A452" s="121"/>
      <c r="B452" s="122"/>
      <c r="C452" s="121"/>
      <c r="D452" s="122"/>
      <c r="E452" s="122"/>
      <c r="F452" s="122"/>
      <c r="G452" s="121"/>
      <c r="H452" s="121"/>
      <c r="I452" s="121"/>
      <c r="J452" s="121"/>
      <c r="K452" s="121"/>
      <c r="L452" s="121"/>
    </row>
    <row r="453" spans="1:12" s="120" customFormat="1">
      <c r="A453" s="121"/>
      <c r="B453" s="122"/>
      <c r="C453" s="121"/>
      <c r="D453" s="122"/>
      <c r="E453" s="122"/>
      <c r="F453" s="122"/>
      <c r="G453" s="121"/>
      <c r="H453" s="121"/>
      <c r="I453" s="121"/>
      <c r="J453" s="121"/>
      <c r="K453" s="121"/>
      <c r="L453" s="121"/>
    </row>
    <row r="454" spans="1:12" s="120" customFormat="1">
      <c r="A454" s="121"/>
      <c r="B454" s="122"/>
      <c r="C454" s="121"/>
      <c r="D454" s="122"/>
      <c r="E454" s="122"/>
      <c r="F454" s="122"/>
      <c r="G454" s="121"/>
      <c r="H454" s="121"/>
      <c r="I454" s="121"/>
      <c r="J454" s="121"/>
      <c r="K454" s="121"/>
      <c r="L454" s="121"/>
    </row>
    <row r="455" spans="1:12" s="120" customFormat="1">
      <c r="A455" s="121"/>
      <c r="B455" s="122"/>
      <c r="C455" s="121"/>
      <c r="D455" s="122"/>
      <c r="E455" s="122"/>
      <c r="F455" s="122"/>
      <c r="G455" s="121"/>
      <c r="H455" s="121"/>
      <c r="I455" s="121"/>
      <c r="J455" s="121"/>
      <c r="K455" s="121"/>
      <c r="L455" s="121"/>
    </row>
    <row r="456" spans="1:12" s="120" customFormat="1">
      <c r="A456" s="121"/>
      <c r="B456" s="122"/>
      <c r="C456" s="121"/>
      <c r="D456" s="122"/>
      <c r="E456" s="122"/>
      <c r="F456" s="122"/>
      <c r="G456" s="121"/>
      <c r="H456" s="121"/>
      <c r="I456" s="121"/>
      <c r="J456" s="121"/>
      <c r="K456" s="121"/>
      <c r="L456" s="121"/>
    </row>
    <row r="457" spans="1:12" s="120" customFormat="1">
      <c r="A457" s="121"/>
      <c r="B457" s="122"/>
      <c r="C457" s="121"/>
      <c r="D457" s="122"/>
      <c r="E457" s="122"/>
      <c r="F457" s="122"/>
      <c r="G457" s="121"/>
      <c r="H457" s="121"/>
      <c r="I457" s="121"/>
      <c r="J457" s="121"/>
      <c r="K457" s="121"/>
      <c r="L457" s="121"/>
    </row>
    <row r="458" spans="1:12" s="120" customFormat="1">
      <c r="A458" s="121"/>
      <c r="B458" s="122"/>
      <c r="C458" s="121"/>
      <c r="D458" s="122"/>
      <c r="E458" s="122"/>
      <c r="F458" s="122"/>
      <c r="G458" s="121"/>
      <c r="H458" s="121"/>
      <c r="I458" s="121"/>
      <c r="J458" s="121"/>
      <c r="K458" s="121"/>
      <c r="L458" s="121"/>
    </row>
    <row r="459" spans="1:12" s="120" customFormat="1">
      <c r="A459" s="121"/>
      <c r="B459" s="122"/>
      <c r="C459" s="121"/>
      <c r="D459" s="122"/>
      <c r="E459" s="122"/>
      <c r="F459" s="122"/>
      <c r="G459" s="121"/>
      <c r="H459" s="121"/>
      <c r="I459" s="121"/>
      <c r="J459" s="121"/>
      <c r="K459" s="121"/>
      <c r="L459" s="121"/>
    </row>
    <row r="460" spans="1:12" s="120" customFormat="1">
      <c r="A460" s="121"/>
      <c r="B460" s="122"/>
      <c r="C460" s="121"/>
      <c r="D460" s="122"/>
      <c r="E460" s="122"/>
      <c r="F460" s="122"/>
      <c r="G460" s="121"/>
      <c r="H460" s="121"/>
      <c r="I460" s="121"/>
      <c r="J460" s="121"/>
      <c r="K460" s="121"/>
      <c r="L460" s="121"/>
    </row>
    <row r="461" spans="1:12" s="120" customFormat="1">
      <c r="A461" s="121"/>
      <c r="B461" s="122"/>
      <c r="C461" s="121"/>
      <c r="D461" s="122"/>
      <c r="E461" s="122"/>
      <c r="F461" s="122"/>
      <c r="G461" s="121"/>
      <c r="H461" s="121"/>
      <c r="I461" s="121"/>
      <c r="J461" s="121"/>
      <c r="K461" s="121"/>
      <c r="L461" s="121"/>
    </row>
    <row r="462" spans="1:12" s="120" customFormat="1">
      <c r="A462" s="121"/>
      <c r="B462" s="122"/>
      <c r="C462" s="121"/>
      <c r="D462" s="122"/>
      <c r="E462" s="122"/>
      <c r="F462" s="122"/>
      <c r="G462" s="121"/>
      <c r="H462" s="121"/>
      <c r="I462" s="121"/>
      <c r="J462" s="121"/>
      <c r="K462" s="121"/>
      <c r="L462" s="121"/>
    </row>
    <row r="463" spans="1:12" s="120" customFormat="1">
      <c r="A463" s="121"/>
      <c r="B463" s="122"/>
      <c r="C463" s="121"/>
      <c r="D463" s="122"/>
      <c r="E463" s="122"/>
      <c r="F463" s="122"/>
      <c r="G463" s="121"/>
      <c r="H463" s="121"/>
      <c r="I463" s="121"/>
      <c r="J463" s="121"/>
      <c r="K463" s="121"/>
      <c r="L463" s="121"/>
    </row>
    <row r="464" spans="1:12" s="120" customFormat="1">
      <c r="A464" s="121"/>
      <c r="B464" s="122"/>
      <c r="C464" s="121"/>
      <c r="D464" s="122"/>
      <c r="E464" s="122"/>
      <c r="F464" s="122"/>
      <c r="G464" s="121"/>
      <c r="H464" s="121"/>
      <c r="I464" s="121"/>
      <c r="J464" s="121"/>
      <c r="K464" s="121"/>
      <c r="L464" s="121"/>
    </row>
    <row r="465" spans="1:12" s="120" customFormat="1">
      <c r="A465" s="121"/>
      <c r="B465" s="122"/>
      <c r="C465" s="121"/>
      <c r="D465" s="122"/>
      <c r="E465" s="122"/>
      <c r="F465" s="122"/>
      <c r="G465" s="121"/>
      <c r="H465" s="121"/>
      <c r="I465" s="121"/>
      <c r="J465" s="121"/>
      <c r="K465" s="121"/>
      <c r="L465" s="121"/>
    </row>
    <row r="466" spans="1:12" s="120" customFormat="1">
      <c r="A466" s="121"/>
      <c r="B466" s="122"/>
      <c r="C466" s="121"/>
      <c r="D466" s="122"/>
      <c r="E466" s="122"/>
      <c r="F466" s="122"/>
      <c r="G466" s="121"/>
      <c r="H466" s="121"/>
      <c r="I466" s="121"/>
      <c r="J466" s="121"/>
      <c r="K466" s="121"/>
      <c r="L466" s="121"/>
    </row>
    <row r="467" spans="1:12" s="120" customFormat="1" ht="111.65" customHeight="1">
      <c r="A467" s="121"/>
      <c r="B467" s="122"/>
      <c r="C467" s="121"/>
      <c r="D467" s="122"/>
      <c r="E467" s="122"/>
      <c r="F467" s="122"/>
      <c r="G467" s="121"/>
      <c r="H467" s="121"/>
      <c r="I467" s="121"/>
      <c r="J467" s="121"/>
      <c r="K467" s="121"/>
      <c r="L467" s="121"/>
    </row>
    <row r="468" spans="1:12" s="120" customFormat="1" ht="111.65" customHeight="1">
      <c r="A468" s="121"/>
      <c r="B468" s="122"/>
      <c r="C468" s="121"/>
      <c r="D468" s="122"/>
      <c r="E468" s="122"/>
      <c r="F468" s="122"/>
      <c r="G468" s="121"/>
      <c r="H468" s="121"/>
      <c r="I468" s="121"/>
      <c r="J468" s="121"/>
      <c r="K468" s="121"/>
      <c r="L468" s="121"/>
    </row>
    <row r="469" spans="1:12" s="120" customFormat="1" ht="111.65" customHeight="1">
      <c r="A469" s="121"/>
      <c r="B469" s="122"/>
      <c r="C469" s="121"/>
      <c r="D469" s="122"/>
      <c r="E469" s="122"/>
      <c r="F469" s="122"/>
      <c r="G469" s="121"/>
      <c r="H469" s="121"/>
      <c r="I469" s="121"/>
      <c r="J469" s="121"/>
      <c r="K469" s="121"/>
      <c r="L469" s="121"/>
    </row>
    <row r="470" spans="1:12" s="120" customFormat="1" ht="111.65" customHeight="1">
      <c r="A470" s="121"/>
      <c r="B470" s="122"/>
      <c r="C470" s="121"/>
      <c r="D470" s="122"/>
      <c r="E470" s="122"/>
      <c r="F470" s="122"/>
      <c r="G470" s="121"/>
      <c r="H470" s="121"/>
      <c r="I470" s="121"/>
      <c r="J470" s="121"/>
      <c r="K470" s="121"/>
      <c r="L470" s="121"/>
    </row>
    <row r="471" spans="1:12" s="120" customFormat="1" ht="111.65" customHeight="1">
      <c r="A471" s="121"/>
      <c r="B471" s="122"/>
      <c r="C471" s="121"/>
      <c r="D471" s="122"/>
      <c r="E471" s="122"/>
      <c r="F471" s="122"/>
      <c r="G471" s="121"/>
      <c r="H471" s="121"/>
      <c r="I471" s="121"/>
      <c r="J471" s="121"/>
      <c r="K471" s="121"/>
      <c r="L471" s="121"/>
    </row>
    <row r="472" spans="1:12" s="120" customFormat="1">
      <c r="A472" s="121"/>
      <c r="B472" s="122"/>
      <c r="C472" s="121"/>
      <c r="D472" s="122"/>
      <c r="E472" s="122"/>
      <c r="F472" s="122"/>
      <c r="G472" s="121"/>
      <c r="H472" s="121"/>
      <c r="I472" s="121"/>
      <c r="J472" s="121"/>
      <c r="K472" s="121"/>
      <c r="L472" s="121"/>
    </row>
    <row r="473" spans="1:12" s="120" customFormat="1">
      <c r="A473" s="121"/>
      <c r="B473" s="122"/>
      <c r="C473" s="121"/>
      <c r="D473" s="122"/>
      <c r="E473" s="122"/>
      <c r="F473" s="122"/>
      <c r="G473" s="121"/>
      <c r="H473" s="121"/>
      <c r="I473" s="121"/>
      <c r="J473" s="121"/>
      <c r="K473" s="121"/>
      <c r="L473" s="121"/>
    </row>
    <row r="474" spans="1:12" s="120" customFormat="1">
      <c r="A474" s="121"/>
      <c r="B474" s="122"/>
      <c r="C474" s="121"/>
      <c r="D474" s="122"/>
      <c r="E474" s="122"/>
      <c r="F474" s="122"/>
      <c r="G474" s="121"/>
      <c r="H474" s="121"/>
      <c r="I474" s="121"/>
      <c r="J474" s="121"/>
      <c r="K474" s="121"/>
      <c r="L474" s="121"/>
    </row>
    <row r="475" spans="1:12" s="120" customFormat="1">
      <c r="A475" s="121"/>
      <c r="B475" s="122"/>
      <c r="C475" s="121"/>
      <c r="D475" s="122"/>
      <c r="E475" s="122"/>
      <c r="F475" s="122"/>
      <c r="G475" s="121"/>
      <c r="H475" s="121"/>
      <c r="I475" s="121"/>
      <c r="J475" s="121"/>
      <c r="K475" s="121"/>
      <c r="L475" s="121"/>
    </row>
    <row r="476" spans="1:12" s="120" customFormat="1">
      <c r="A476" s="121"/>
      <c r="B476" s="122"/>
      <c r="C476" s="121"/>
      <c r="D476" s="122"/>
      <c r="E476" s="122"/>
      <c r="F476" s="122"/>
      <c r="G476" s="121"/>
      <c r="H476" s="121"/>
      <c r="I476" s="121"/>
      <c r="J476" s="121"/>
      <c r="K476" s="121"/>
      <c r="L476" s="121"/>
    </row>
    <row r="477" spans="1:12" s="120" customFormat="1">
      <c r="A477" s="121"/>
      <c r="B477" s="122"/>
      <c r="C477" s="121"/>
      <c r="D477" s="122"/>
      <c r="E477" s="122"/>
      <c r="F477" s="122"/>
      <c r="G477" s="121"/>
      <c r="H477" s="121"/>
      <c r="I477" s="121"/>
      <c r="J477" s="121"/>
      <c r="K477" s="121"/>
      <c r="L477" s="121"/>
    </row>
    <row r="478" spans="1:12" s="120" customFormat="1">
      <c r="A478" s="121"/>
      <c r="B478" s="122"/>
      <c r="C478" s="121"/>
      <c r="D478" s="122"/>
      <c r="E478" s="122"/>
      <c r="F478" s="122"/>
      <c r="G478" s="121"/>
      <c r="H478" s="121"/>
      <c r="I478" s="121"/>
      <c r="J478" s="121"/>
      <c r="K478" s="121"/>
      <c r="L478" s="121"/>
    </row>
    <row r="479" spans="1:12" s="120" customFormat="1">
      <c r="A479" s="121"/>
      <c r="B479" s="122"/>
      <c r="C479" s="121"/>
      <c r="D479" s="122"/>
      <c r="E479" s="122"/>
      <c r="F479" s="122"/>
      <c r="G479" s="121"/>
      <c r="H479" s="121"/>
      <c r="I479" s="121"/>
      <c r="J479" s="121"/>
      <c r="K479" s="121"/>
      <c r="L479" s="121"/>
    </row>
    <row r="480" spans="1:12" s="120" customFormat="1">
      <c r="A480" s="121"/>
      <c r="B480" s="122"/>
      <c r="C480" s="121"/>
      <c r="D480" s="122"/>
      <c r="E480" s="122"/>
      <c r="F480" s="122"/>
      <c r="G480" s="121"/>
      <c r="H480" s="121"/>
      <c r="I480" s="121"/>
      <c r="J480" s="121"/>
      <c r="K480" s="121"/>
      <c r="L480" s="121"/>
    </row>
    <row r="481" spans="1:12" s="120" customFormat="1">
      <c r="A481" s="121"/>
      <c r="B481" s="122"/>
      <c r="C481" s="121"/>
      <c r="D481" s="122"/>
      <c r="E481" s="122"/>
      <c r="F481" s="122"/>
      <c r="G481" s="121"/>
      <c r="H481" s="121"/>
      <c r="I481" s="121"/>
      <c r="J481" s="121"/>
      <c r="K481" s="121"/>
      <c r="L481" s="121"/>
    </row>
    <row r="482" spans="1:12" s="120" customFormat="1" ht="89.4" customHeight="1">
      <c r="A482" s="121"/>
      <c r="B482" s="122"/>
      <c r="C482" s="121"/>
      <c r="D482" s="122"/>
      <c r="E482" s="122"/>
      <c r="F482" s="122"/>
      <c r="G482" s="121"/>
      <c r="H482" s="121"/>
      <c r="I482" s="121"/>
      <c r="J482" s="121"/>
      <c r="K482" s="121"/>
      <c r="L482" s="121"/>
    </row>
    <row r="483" spans="1:12" s="120" customFormat="1">
      <c r="A483" s="121"/>
      <c r="B483" s="122"/>
      <c r="C483" s="121"/>
      <c r="D483" s="122"/>
      <c r="E483" s="122"/>
      <c r="F483" s="122"/>
      <c r="G483" s="121"/>
      <c r="H483" s="121"/>
      <c r="I483" s="121"/>
      <c r="J483" s="121"/>
      <c r="K483" s="121"/>
      <c r="L483" s="121"/>
    </row>
    <row r="484" spans="1:12" s="120" customFormat="1">
      <c r="A484" s="121"/>
      <c r="B484" s="122"/>
      <c r="C484" s="121"/>
      <c r="D484" s="122"/>
      <c r="E484" s="122"/>
      <c r="F484" s="122"/>
      <c r="G484" s="121"/>
      <c r="H484" s="121"/>
      <c r="I484" s="121"/>
      <c r="J484" s="121"/>
      <c r="K484" s="121"/>
      <c r="L484" s="121"/>
    </row>
    <row r="485" spans="1:12" s="120" customFormat="1">
      <c r="A485" s="121"/>
      <c r="B485" s="122"/>
      <c r="C485" s="121"/>
      <c r="D485" s="122"/>
      <c r="E485" s="122"/>
      <c r="F485" s="122"/>
      <c r="G485" s="121"/>
      <c r="H485" s="121"/>
      <c r="I485" s="121"/>
      <c r="J485" s="121"/>
      <c r="K485" s="121"/>
      <c r="L485" s="121"/>
    </row>
    <row r="486" spans="1:12" s="120" customFormat="1">
      <c r="A486" s="121"/>
      <c r="B486" s="122"/>
      <c r="C486" s="121"/>
      <c r="D486" s="122"/>
      <c r="E486" s="122"/>
      <c r="F486" s="122"/>
      <c r="G486" s="121"/>
      <c r="H486" s="121"/>
      <c r="I486" s="121"/>
      <c r="J486" s="121"/>
      <c r="K486" s="121"/>
      <c r="L486" s="121"/>
    </row>
    <row r="487" spans="1:12" s="120" customFormat="1">
      <c r="A487" s="121"/>
      <c r="B487" s="122"/>
      <c r="C487" s="121"/>
      <c r="D487" s="122"/>
      <c r="E487" s="122"/>
      <c r="F487" s="122"/>
      <c r="G487" s="121"/>
      <c r="H487" s="121"/>
      <c r="I487" s="121"/>
      <c r="J487" s="121"/>
      <c r="K487" s="121"/>
      <c r="L487" s="121"/>
    </row>
    <row r="488" spans="1:12" s="120" customFormat="1">
      <c r="A488" s="121"/>
      <c r="B488" s="122"/>
      <c r="C488" s="121"/>
      <c r="D488" s="122"/>
      <c r="E488" s="122"/>
      <c r="F488" s="122"/>
      <c r="G488" s="121"/>
      <c r="H488" s="121"/>
      <c r="I488" s="121"/>
      <c r="J488" s="121"/>
      <c r="K488" s="121"/>
      <c r="L488" s="121"/>
    </row>
    <row r="489" spans="1:12" s="120" customFormat="1">
      <c r="A489" s="121"/>
      <c r="B489" s="122"/>
      <c r="C489" s="121"/>
      <c r="D489" s="122"/>
      <c r="E489" s="122"/>
      <c r="F489" s="122"/>
      <c r="G489" s="121"/>
      <c r="H489" s="121"/>
      <c r="I489" s="121"/>
      <c r="J489" s="121"/>
      <c r="K489" s="121"/>
      <c r="L489" s="121"/>
    </row>
    <row r="490" spans="1:12" s="120" customFormat="1">
      <c r="A490" s="121"/>
      <c r="B490" s="122"/>
      <c r="C490" s="121"/>
      <c r="D490" s="122"/>
      <c r="E490" s="122"/>
      <c r="F490" s="122"/>
      <c r="G490" s="121"/>
      <c r="H490" s="121"/>
      <c r="I490" s="121"/>
      <c r="J490" s="121"/>
      <c r="K490" s="121"/>
      <c r="L490" s="121"/>
    </row>
    <row r="491" spans="1:12" s="120" customFormat="1">
      <c r="A491" s="121"/>
      <c r="B491" s="122"/>
      <c r="C491" s="121"/>
      <c r="D491" s="122"/>
      <c r="E491" s="122"/>
      <c r="F491" s="122"/>
      <c r="G491" s="121"/>
      <c r="H491" s="121"/>
      <c r="I491" s="121"/>
      <c r="J491" s="121"/>
      <c r="K491" s="121"/>
      <c r="L491" s="121"/>
    </row>
    <row r="492" spans="1:12" s="120" customFormat="1" ht="79.25" customHeight="1">
      <c r="A492" s="121"/>
      <c r="B492" s="122"/>
      <c r="C492" s="121"/>
      <c r="D492" s="122"/>
      <c r="E492" s="122"/>
      <c r="F492" s="122"/>
      <c r="G492" s="121"/>
      <c r="H492" s="121"/>
      <c r="I492" s="121"/>
      <c r="J492" s="121"/>
      <c r="K492" s="121"/>
      <c r="L492" s="121"/>
    </row>
    <row r="493" spans="1:12" s="120" customFormat="1">
      <c r="A493" s="121"/>
      <c r="B493" s="122"/>
      <c r="C493" s="121"/>
      <c r="D493" s="122"/>
      <c r="E493" s="122"/>
      <c r="F493" s="122"/>
      <c r="G493" s="121"/>
      <c r="H493" s="121"/>
      <c r="I493" s="121"/>
      <c r="J493" s="121"/>
      <c r="K493" s="121"/>
      <c r="L493" s="121"/>
    </row>
    <row r="494" spans="1:12" s="120" customFormat="1">
      <c r="A494" s="121"/>
      <c r="B494" s="122"/>
      <c r="C494" s="121"/>
      <c r="D494" s="122"/>
      <c r="E494" s="122"/>
      <c r="F494" s="122"/>
      <c r="G494" s="121"/>
      <c r="H494" s="121"/>
      <c r="I494" s="121"/>
      <c r="J494" s="121"/>
      <c r="K494" s="121"/>
      <c r="L494" s="121"/>
    </row>
    <row r="495" spans="1:12" s="120" customFormat="1">
      <c r="A495" s="121"/>
      <c r="B495" s="122"/>
      <c r="C495" s="121"/>
      <c r="D495" s="122"/>
      <c r="E495" s="122"/>
      <c r="F495" s="122"/>
      <c r="G495" s="121"/>
      <c r="H495" s="121"/>
      <c r="I495" s="121"/>
      <c r="J495" s="121"/>
      <c r="K495" s="121"/>
      <c r="L495" s="121"/>
    </row>
    <row r="496" spans="1:12" s="120" customFormat="1">
      <c r="A496" s="121"/>
      <c r="B496" s="122"/>
      <c r="C496" s="121"/>
      <c r="D496" s="122"/>
      <c r="E496" s="122"/>
      <c r="F496" s="122"/>
      <c r="G496" s="121"/>
      <c r="H496" s="121"/>
      <c r="I496" s="121"/>
      <c r="J496" s="121"/>
      <c r="K496" s="121"/>
      <c r="L496" s="121"/>
    </row>
    <row r="497" spans="1:12" s="120" customFormat="1">
      <c r="A497" s="121"/>
      <c r="B497" s="122"/>
      <c r="C497" s="121"/>
      <c r="D497" s="122"/>
      <c r="E497" s="122"/>
      <c r="F497" s="122"/>
      <c r="G497" s="121"/>
      <c r="H497" s="121"/>
      <c r="I497" s="121"/>
      <c r="J497" s="121"/>
      <c r="K497" s="121"/>
      <c r="L497" s="121"/>
    </row>
    <row r="498" spans="1:12" s="120" customFormat="1">
      <c r="A498" s="121"/>
      <c r="B498" s="122"/>
      <c r="C498" s="121"/>
      <c r="D498" s="122"/>
      <c r="E498" s="122"/>
      <c r="F498" s="122"/>
      <c r="G498" s="121"/>
      <c r="H498" s="121"/>
      <c r="I498" s="121"/>
      <c r="J498" s="121"/>
      <c r="K498" s="121"/>
      <c r="L498" s="121"/>
    </row>
    <row r="499" spans="1:12" s="120" customFormat="1">
      <c r="A499" s="121"/>
      <c r="B499" s="122"/>
      <c r="C499" s="121"/>
      <c r="D499" s="122"/>
      <c r="E499" s="122"/>
      <c r="F499" s="122"/>
      <c r="G499" s="121"/>
      <c r="H499" s="121"/>
      <c r="I499" s="121"/>
      <c r="J499" s="121"/>
      <c r="K499" s="121"/>
      <c r="L499" s="121"/>
    </row>
    <row r="500" spans="1:12" s="120" customFormat="1">
      <c r="A500" s="121"/>
      <c r="B500" s="122"/>
      <c r="C500" s="121"/>
      <c r="D500" s="122"/>
      <c r="E500" s="122"/>
      <c r="F500" s="122"/>
      <c r="G500" s="121"/>
      <c r="H500" s="121"/>
      <c r="I500" s="121"/>
      <c r="J500" s="121"/>
      <c r="K500" s="121"/>
      <c r="L500" s="121"/>
    </row>
    <row r="501" spans="1:12" s="120" customFormat="1">
      <c r="A501" s="121"/>
      <c r="B501" s="122"/>
      <c r="C501" s="121"/>
      <c r="D501" s="122"/>
      <c r="E501" s="122"/>
      <c r="F501" s="122"/>
      <c r="G501" s="121"/>
      <c r="H501" s="121"/>
      <c r="I501" s="121"/>
      <c r="J501" s="121"/>
      <c r="K501" s="121"/>
      <c r="L501" s="121"/>
    </row>
    <row r="502" spans="1:12" s="120" customFormat="1" ht="138" customHeight="1">
      <c r="A502" s="121"/>
      <c r="B502" s="122"/>
      <c r="C502" s="121"/>
      <c r="D502" s="122"/>
      <c r="E502" s="122"/>
      <c r="F502" s="122"/>
      <c r="G502" s="121"/>
      <c r="H502" s="121"/>
      <c r="I502" s="121"/>
      <c r="J502" s="121"/>
      <c r="K502" s="121"/>
      <c r="L502" s="121"/>
    </row>
    <row r="503" spans="1:12" s="120" customFormat="1" ht="138" customHeight="1">
      <c r="A503" s="121"/>
      <c r="B503" s="122"/>
      <c r="C503" s="121"/>
      <c r="D503" s="122"/>
      <c r="E503" s="122"/>
      <c r="F503" s="122"/>
      <c r="G503" s="121"/>
      <c r="H503" s="121"/>
      <c r="I503" s="121"/>
      <c r="J503" s="121"/>
      <c r="K503" s="121"/>
      <c r="L503" s="121"/>
    </row>
    <row r="504" spans="1:12" s="120" customFormat="1" ht="138" customHeight="1">
      <c r="A504" s="121"/>
      <c r="B504" s="122"/>
      <c r="C504" s="121"/>
      <c r="D504" s="122"/>
      <c r="E504" s="122"/>
      <c r="F504" s="122"/>
      <c r="G504" s="121"/>
      <c r="H504" s="121"/>
      <c r="I504" s="121"/>
      <c r="J504" s="121"/>
      <c r="K504" s="121"/>
      <c r="L504" s="121"/>
    </row>
    <row r="505" spans="1:12" s="120" customFormat="1" ht="138" customHeight="1">
      <c r="A505" s="121"/>
      <c r="B505" s="122"/>
      <c r="C505" s="121"/>
      <c r="D505" s="122"/>
      <c r="E505" s="122"/>
      <c r="F505" s="122"/>
      <c r="G505" s="121"/>
      <c r="H505" s="121"/>
      <c r="I505" s="121"/>
      <c r="J505" s="121"/>
      <c r="K505" s="121"/>
      <c r="L505" s="121"/>
    </row>
    <row r="506" spans="1:12" s="120" customFormat="1" ht="138" customHeight="1">
      <c r="A506" s="121"/>
      <c r="B506" s="122"/>
      <c r="C506" s="121"/>
      <c r="D506" s="122"/>
      <c r="E506" s="122"/>
      <c r="F506" s="122"/>
      <c r="G506" s="121"/>
      <c r="H506" s="121"/>
      <c r="I506" s="121"/>
      <c r="J506" s="121"/>
      <c r="K506" s="121"/>
      <c r="L506" s="121"/>
    </row>
    <row r="507" spans="1:12" s="120" customFormat="1" ht="138" customHeight="1">
      <c r="A507" s="121"/>
      <c r="B507" s="122"/>
      <c r="C507" s="121"/>
      <c r="D507" s="122"/>
      <c r="E507" s="122"/>
      <c r="F507" s="122"/>
      <c r="G507" s="121"/>
      <c r="H507" s="121"/>
      <c r="I507" s="121"/>
      <c r="J507" s="121"/>
      <c r="K507" s="121"/>
      <c r="L507" s="121"/>
    </row>
    <row r="508" spans="1:12" s="120" customFormat="1" ht="138" customHeight="1">
      <c r="A508" s="121"/>
      <c r="B508" s="122"/>
      <c r="C508" s="121"/>
      <c r="D508" s="122"/>
      <c r="E508" s="122"/>
      <c r="F508" s="122"/>
      <c r="G508" s="121"/>
      <c r="H508" s="121"/>
      <c r="I508" s="121"/>
      <c r="J508" s="121"/>
      <c r="K508" s="121"/>
      <c r="L508" s="121"/>
    </row>
    <row r="509" spans="1:12" s="120" customFormat="1" ht="138" customHeight="1">
      <c r="A509" s="121"/>
      <c r="B509" s="122"/>
      <c r="C509" s="121"/>
      <c r="D509" s="122"/>
      <c r="E509" s="122"/>
      <c r="F509" s="122"/>
      <c r="G509" s="121"/>
      <c r="H509" s="121"/>
      <c r="I509" s="121"/>
      <c r="J509" s="121"/>
      <c r="K509" s="121"/>
      <c r="L509" s="121"/>
    </row>
    <row r="510" spans="1:12" s="120" customFormat="1">
      <c r="A510" s="121"/>
      <c r="B510" s="122"/>
      <c r="C510" s="121"/>
      <c r="D510" s="122"/>
      <c r="E510" s="122"/>
      <c r="F510" s="122"/>
      <c r="G510" s="121"/>
      <c r="H510" s="121"/>
      <c r="I510" s="121"/>
      <c r="J510" s="121"/>
      <c r="K510" s="121"/>
      <c r="L510" s="121"/>
    </row>
    <row r="511" spans="1:12" s="120" customFormat="1">
      <c r="A511" s="121"/>
      <c r="B511" s="122"/>
      <c r="C511" s="121"/>
      <c r="D511" s="122"/>
      <c r="E511" s="122"/>
      <c r="F511" s="122"/>
      <c r="G511" s="121"/>
      <c r="H511" s="121"/>
      <c r="I511" s="121"/>
      <c r="J511" s="121"/>
      <c r="K511" s="121"/>
      <c r="L511" s="121"/>
    </row>
    <row r="512" spans="1:12" s="120" customFormat="1">
      <c r="A512" s="121"/>
      <c r="B512" s="122"/>
      <c r="C512" s="121"/>
      <c r="D512" s="122"/>
      <c r="E512" s="122"/>
      <c r="F512" s="122"/>
      <c r="G512" s="121"/>
      <c r="H512" s="121"/>
      <c r="I512" s="121"/>
      <c r="J512" s="121"/>
      <c r="K512" s="121"/>
      <c r="L512" s="121"/>
    </row>
    <row r="513" spans="1:12" s="120" customFormat="1">
      <c r="A513" s="121"/>
      <c r="B513" s="122"/>
      <c r="C513" s="121"/>
      <c r="D513" s="122"/>
      <c r="E513" s="122"/>
      <c r="F513" s="122"/>
      <c r="G513" s="121"/>
      <c r="H513" s="121"/>
      <c r="I513" s="121"/>
      <c r="J513" s="121"/>
      <c r="K513" s="121"/>
      <c r="L513" s="121"/>
    </row>
    <row r="514" spans="1:12" s="120" customFormat="1">
      <c r="A514" s="121"/>
      <c r="B514" s="122"/>
      <c r="C514" s="121"/>
      <c r="D514" s="122"/>
      <c r="E514" s="122"/>
      <c r="F514" s="122"/>
      <c r="G514" s="121"/>
      <c r="H514" s="121"/>
      <c r="I514" s="121"/>
      <c r="J514" s="121"/>
      <c r="K514" s="121"/>
      <c r="L514" s="121"/>
    </row>
    <row r="515" spans="1:12" s="120" customFormat="1">
      <c r="A515" s="121"/>
      <c r="B515" s="122"/>
      <c r="C515" s="121"/>
      <c r="D515" s="122"/>
      <c r="E515" s="122"/>
      <c r="F515" s="122"/>
      <c r="G515" s="121"/>
      <c r="H515" s="121"/>
      <c r="I515" s="121"/>
      <c r="J515" s="121"/>
      <c r="K515" s="121"/>
      <c r="L515" s="121"/>
    </row>
    <row r="516" spans="1:12" s="120" customFormat="1">
      <c r="A516" s="121"/>
      <c r="B516" s="122"/>
      <c r="C516" s="121"/>
      <c r="D516" s="122"/>
      <c r="E516" s="122"/>
      <c r="F516" s="122"/>
      <c r="G516" s="121"/>
      <c r="H516" s="121"/>
      <c r="I516" s="121"/>
      <c r="J516" s="121"/>
      <c r="K516" s="121"/>
      <c r="L516" s="121"/>
    </row>
    <row r="517" spans="1:12" s="120" customFormat="1">
      <c r="A517" s="121"/>
      <c r="B517" s="122"/>
      <c r="C517" s="121"/>
      <c r="D517" s="122"/>
      <c r="E517" s="122"/>
      <c r="F517" s="122"/>
      <c r="G517" s="121"/>
      <c r="H517" s="121"/>
      <c r="I517" s="121"/>
      <c r="J517" s="121"/>
      <c r="K517" s="121"/>
      <c r="L517" s="121"/>
    </row>
    <row r="518" spans="1:12" s="120" customFormat="1">
      <c r="A518" s="121"/>
      <c r="B518" s="122"/>
      <c r="C518" s="121"/>
      <c r="D518" s="122"/>
      <c r="E518" s="122"/>
      <c r="F518" s="122"/>
      <c r="G518" s="121"/>
      <c r="H518" s="121"/>
      <c r="I518" s="121"/>
      <c r="J518" s="121"/>
      <c r="K518" s="121"/>
      <c r="L518" s="121"/>
    </row>
    <row r="519" spans="1:12" s="120" customFormat="1">
      <c r="A519" s="121"/>
      <c r="B519" s="122"/>
      <c r="C519" s="121"/>
      <c r="D519" s="122"/>
      <c r="E519" s="122"/>
      <c r="F519" s="122"/>
      <c r="G519" s="121"/>
      <c r="H519" s="121"/>
      <c r="I519" s="121"/>
      <c r="J519" s="121"/>
      <c r="K519" s="121"/>
      <c r="L519" s="121"/>
    </row>
    <row r="520" spans="1:12" s="120" customFormat="1">
      <c r="A520" s="121"/>
      <c r="B520" s="122"/>
      <c r="C520" s="121"/>
      <c r="D520" s="122"/>
      <c r="E520" s="122"/>
      <c r="F520" s="122"/>
      <c r="G520" s="121"/>
      <c r="H520" s="121"/>
      <c r="I520" s="121"/>
      <c r="J520" s="121"/>
      <c r="K520" s="121"/>
      <c r="L520" s="121"/>
    </row>
    <row r="521" spans="1:12" s="120" customFormat="1">
      <c r="A521" s="121"/>
      <c r="B521" s="122"/>
      <c r="C521" s="121"/>
      <c r="D521" s="122"/>
      <c r="E521" s="122"/>
      <c r="F521" s="122"/>
      <c r="G521" s="121"/>
      <c r="H521" s="121"/>
      <c r="I521" s="121"/>
      <c r="J521" s="121"/>
      <c r="K521" s="121"/>
      <c r="L521" s="121"/>
    </row>
    <row r="522" spans="1:12" s="120" customFormat="1">
      <c r="A522" s="121"/>
      <c r="B522" s="122"/>
      <c r="C522" s="121"/>
      <c r="D522" s="122"/>
      <c r="E522" s="122"/>
      <c r="F522" s="122"/>
      <c r="G522" s="121"/>
      <c r="H522" s="121"/>
      <c r="I522" s="121"/>
      <c r="J522" s="121"/>
      <c r="K522" s="121"/>
      <c r="L522" s="121"/>
    </row>
    <row r="523" spans="1:12" s="120" customFormat="1">
      <c r="A523" s="121"/>
      <c r="B523" s="122"/>
      <c r="C523" s="121"/>
      <c r="D523" s="122"/>
      <c r="E523" s="122"/>
      <c r="F523" s="122"/>
      <c r="G523" s="121"/>
      <c r="H523" s="121"/>
      <c r="I523" s="121"/>
      <c r="J523" s="121"/>
      <c r="K523" s="121"/>
      <c r="L523" s="121"/>
    </row>
    <row r="524" spans="1:12" s="120" customFormat="1">
      <c r="A524" s="121"/>
      <c r="B524" s="122"/>
      <c r="C524" s="121"/>
      <c r="D524" s="122"/>
      <c r="E524" s="122"/>
      <c r="F524" s="122"/>
      <c r="G524" s="121"/>
      <c r="H524" s="121"/>
      <c r="I524" s="121"/>
      <c r="J524" s="121"/>
      <c r="K524" s="121"/>
      <c r="L524" s="121"/>
    </row>
    <row r="525" spans="1:12" s="120" customFormat="1">
      <c r="A525" s="121"/>
      <c r="B525" s="122"/>
      <c r="C525" s="121"/>
      <c r="D525" s="122"/>
      <c r="E525" s="122"/>
      <c r="F525" s="122"/>
      <c r="G525" s="121"/>
      <c r="H525" s="121"/>
      <c r="I525" s="121"/>
      <c r="J525" s="121"/>
      <c r="K525" s="121"/>
      <c r="L525" s="121"/>
    </row>
    <row r="526" spans="1:12" s="120" customFormat="1">
      <c r="A526" s="121"/>
      <c r="B526" s="122"/>
      <c r="C526" s="121"/>
      <c r="D526" s="122"/>
      <c r="E526" s="122"/>
      <c r="F526" s="122"/>
      <c r="G526" s="121"/>
      <c r="H526" s="121"/>
      <c r="I526" s="121"/>
      <c r="J526" s="121"/>
      <c r="K526" s="121"/>
      <c r="L526" s="121"/>
    </row>
    <row r="527" spans="1:12" s="120" customFormat="1">
      <c r="A527" s="121"/>
      <c r="B527" s="122"/>
      <c r="C527" s="121"/>
      <c r="D527" s="122"/>
      <c r="E527" s="122"/>
      <c r="F527" s="122"/>
      <c r="G527" s="121"/>
      <c r="H527" s="121"/>
      <c r="I527" s="121"/>
      <c r="J527" s="121"/>
      <c r="K527" s="121"/>
      <c r="L527" s="121"/>
    </row>
    <row r="528" spans="1:12" s="120" customFormat="1" ht="172.25" customHeight="1">
      <c r="A528" s="121"/>
      <c r="B528" s="122"/>
      <c r="C528" s="121"/>
      <c r="D528" s="122"/>
      <c r="E528" s="122"/>
      <c r="F528" s="122"/>
      <c r="G528" s="121"/>
      <c r="H528" s="121"/>
      <c r="I528" s="121"/>
      <c r="J528" s="121"/>
      <c r="K528" s="121"/>
      <c r="L528" s="121"/>
    </row>
    <row r="529" spans="1:12" s="120" customFormat="1">
      <c r="A529" s="121"/>
      <c r="B529" s="122"/>
      <c r="C529" s="121"/>
      <c r="D529" s="122"/>
      <c r="E529" s="122"/>
      <c r="F529" s="122"/>
      <c r="G529" s="121"/>
      <c r="H529" s="121"/>
      <c r="I529" s="121"/>
      <c r="J529" s="121"/>
      <c r="K529" s="121"/>
      <c r="L529" s="121"/>
    </row>
    <row r="530" spans="1:12" s="120" customFormat="1">
      <c r="A530" s="121"/>
      <c r="B530" s="122"/>
      <c r="C530" s="121"/>
      <c r="D530" s="122"/>
      <c r="E530" s="122"/>
      <c r="F530" s="122"/>
      <c r="G530" s="121"/>
      <c r="H530" s="121"/>
      <c r="I530" s="121"/>
      <c r="J530" s="121"/>
      <c r="K530" s="121"/>
      <c r="L530" s="121"/>
    </row>
    <row r="531" spans="1:12" s="120" customFormat="1">
      <c r="A531" s="121"/>
      <c r="B531" s="122"/>
      <c r="C531" s="121"/>
      <c r="D531" s="122"/>
      <c r="E531" s="122"/>
      <c r="F531" s="122"/>
      <c r="G531" s="121"/>
      <c r="H531" s="121"/>
      <c r="I531" s="121"/>
      <c r="J531" s="121"/>
      <c r="K531" s="121"/>
      <c r="L531" s="121"/>
    </row>
    <row r="532" spans="1:12" s="120" customFormat="1">
      <c r="A532" s="121"/>
      <c r="B532" s="122"/>
      <c r="C532" s="121"/>
      <c r="D532" s="122"/>
      <c r="E532" s="122"/>
      <c r="F532" s="122"/>
      <c r="G532" s="121"/>
      <c r="H532" s="121"/>
      <c r="I532" s="121"/>
      <c r="J532" s="121"/>
      <c r="K532" s="121"/>
      <c r="L532" s="121"/>
    </row>
    <row r="533" spans="1:12" s="120" customFormat="1">
      <c r="A533" s="121"/>
      <c r="B533" s="122"/>
      <c r="C533" s="121"/>
      <c r="D533" s="122"/>
      <c r="E533" s="122"/>
      <c r="F533" s="122"/>
      <c r="G533" s="121"/>
      <c r="H533" s="121"/>
      <c r="I533" s="121"/>
      <c r="J533" s="121"/>
      <c r="K533" s="121"/>
      <c r="L533" s="121"/>
    </row>
    <row r="534" spans="1:12" s="120" customFormat="1">
      <c r="A534" s="121"/>
      <c r="B534" s="122"/>
      <c r="C534" s="121"/>
      <c r="D534" s="122"/>
      <c r="E534" s="122"/>
      <c r="F534" s="122"/>
      <c r="G534" s="121"/>
      <c r="H534" s="121"/>
      <c r="I534" s="121"/>
      <c r="J534" s="121"/>
      <c r="K534" s="121"/>
      <c r="L534" s="121"/>
    </row>
    <row r="535" spans="1:12" s="120" customFormat="1">
      <c r="A535" s="121"/>
      <c r="B535" s="122"/>
      <c r="C535" s="121"/>
      <c r="D535" s="122"/>
      <c r="E535" s="122"/>
      <c r="F535" s="122"/>
      <c r="G535" s="121"/>
      <c r="H535" s="121"/>
      <c r="I535" s="121"/>
      <c r="J535" s="121"/>
      <c r="K535" s="121"/>
      <c r="L535" s="121"/>
    </row>
    <row r="536" spans="1:12" s="120" customFormat="1">
      <c r="A536" s="121"/>
      <c r="B536" s="122"/>
      <c r="C536" s="121"/>
      <c r="D536" s="122"/>
      <c r="E536" s="122"/>
      <c r="F536" s="122"/>
      <c r="G536" s="121"/>
      <c r="H536" s="121"/>
      <c r="I536" s="121"/>
      <c r="J536" s="121"/>
      <c r="K536" s="121"/>
      <c r="L536" s="121"/>
    </row>
    <row r="537" spans="1:12" s="120" customFormat="1">
      <c r="A537" s="121"/>
      <c r="B537" s="122"/>
      <c r="C537" s="121"/>
      <c r="D537" s="122"/>
      <c r="E537" s="122"/>
      <c r="F537" s="122"/>
      <c r="G537" s="121"/>
      <c r="H537" s="121"/>
      <c r="I537" s="121"/>
      <c r="J537" s="121"/>
      <c r="K537" s="121"/>
      <c r="L537" s="121"/>
    </row>
    <row r="538" spans="1:12" s="120" customFormat="1">
      <c r="A538" s="121"/>
      <c r="B538" s="122"/>
      <c r="C538" s="121"/>
      <c r="D538" s="122"/>
      <c r="E538" s="122"/>
      <c r="F538" s="122"/>
      <c r="G538" s="121"/>
      <c r="H538" s="121"/>
      <c r="I538" s="121"/>
      <c r="J538" s="121"/>
      <c r="K538" s="121"/>
      <c r="L538" s="121"/>
    </row>
    <row r="539" spans="1:12" s="120" customFormat="1">
      <c r="A539" s="121"/>
      <c r="B539" s="122"/>
      <c r="C539" s="121"/>
      <c r="D539" s="122"/>
      <c r="E539" s="122"/>
      <c r="F539" s="122"/>
      <c r="G539" s="121"/>
      <c r="H539" s="121"/>
      <c r="I539" s="121"/>
      <c r="J539" s="121"/>
      <c r="K539" s="121"/>
      <c r="L539" s="121"/>
    </row>
    <row r="540" spans="1:12" s="120" customFormat="1">
      <c r="A540" s="121"/>
      <c r="B540" s="122"/>
      <c r="C540" s="121"/>
      <c r="D540" s="122"/>
      <c r="E540" s="122"/>
      <c r="F540" s="122"/>
      <c r="G540" s="121"/>
      <c r="H540" s="121"/>
      <c r="I540" s="121"/>
      <c r="J540" s="121"/>
      <c r="K540" s="121"/>
      <c r="L540" s="121"/>
    </row>
    <row r="541" spans="1:12" s="120" customFormat="1">
      <c r="A541" s="121"/>
      <c r="B541" s="122"/>
      <c r="C541" s="121"/>
      <c r="D541" s="122"/>
      <c r="E541" s="122"/>
      <c r="F541" s="122"/>
      <c r="G541" s="121"/>
      <c r="H541" s="121"/>
      <c r="I541" s="121"/>
      <c r="J541" s="121"/>
      <c r="K541" s="121"/>
      <c r="L541" s="121"/>
    </row>
    <row r="542" spans="1:12" s="120" customFormat="1">
      <c r="A542" s="121"/>
      <c r="B542" s="122"/>
      <c r="C542" s="121"/>
      <c r="D542" s="122"/>
      <c r="E542" s="122"/>
      <c r="F542" s="122"/>
      <c r="G542" s="121"/>
      <c r="H542" s="121"/>
      <c r="I542" s="121"/>
      <c r="J542" s="121"/>
      <c r="K542" s="121"/>
      <c r="L542" s="121"/>
    </row>
    <row r="543" spans="1:12" s="120" customFormat="1">
      <c r="A543" s="121"/>
      <c r="B543" s="122"/>
      <c r="C543" s="121"/>
      <c r="D543" s="122"/>
      <c r="E543" s="122"/>
      <c r="F543" s="122"/>
      <c r="G543" s="121"/>
      <c r="H543" s="121"/>
      <c r="I543" s="121"/>
      <c r="J543" s="121"/>
      <c r="K543" s="121"/>
      <c r="L543" s="121"/>
    </row>
    <row r="544" spans="1:12" s="120" customFormat="1">
      <c r="A544" s="121"/>
      <c r="B544" s="122"/>
      <c r="C544" s="121"/>
      <c r="D544" s="122"/>
      <c r="E544" s="122"/>
      <c r="F544" s="122"/>
      <c r="G544" s="121"/>
      <c r="H544" s="121"/>
      <c r="I544" s="121"/>
      <c r="J544" s="121"/>
      <c r="K544" s="121"/>
      <c r="L544" s="121"/>
    </row>
    <row r="545" spans="1:12" s="120" customFormat="1">
      <c r="A545" s="121"/>
      <c r="B545" s="122"/>
      <c r="C545" s="121"/>
      <c r="D545" s="122"/>
      <c r="E545" s="122"/>
      <c r="F545" s="122"/>
      <c r="G545" s="121"/>
      <c r="H545" s="121"/>
      <c r="I545" s="121"/>
      <c r="J545" s="121"/>
      <c r="K545" s="121"/>
      <c r="L545" s="121"/>
    </row>
    <row r="546" spans="1:12" s="120" customFormat="1">
      <c r="A546" s="121"/>
      <c r="B546" s="122"/>
      <c r="C546" s="121"/>
      <c r="D546" s="122"/>
      <c r="E546" s="122"/>
      <c r="F546" s="122"/>
      <c r="G546" s="121"/>
      <c r="H546" s="121"/>
      <c r="I546" s="121"/>
      <c r="J546" s="121"/>
      <c r="K546" s="121"/>
      <c r="L546" s="121"/>
    </row>
    <row r="547" spans="1:12" s="120" customFormat="1">
      <c r="A547" s="121"/>
      <c r="B547" s="122"/>
      <c r="C547" s="121"/>
      <c r="D547" s="122"/>
      <c r="E547" s="122"/>
      <c r="F547" s="122"/>
      <c r="G547" s="121"/>
      <c r="H547" s="121"/>
      <c r="I547" s="121"/>
      <c r="J547" s="121"/>
      <c r="K547" s="121"/>
      <c r="L547" s="121"/>
    </row>
    <row r="548" spans="1:12" s="120" customFormat="1">
      <c r="A548" s="121"/>
      <c r="B548" s="122"/>
      <c r="C548" s="121"/>
      <c r="D548" s="122"/>
      <c r="E548" s="122"/>
      <c r="F548" s="122"/>
      <c r="G548" s="121"/>
      <c r="H548" s="121"/>
      <c r="I548" s="121"/>
      <c r="J548" s="121"/>
      <c r="K548" s="121"/>
      <c r="L548" s="121"/>
    </row>
    <row r="549" spans="1:12" s="120" customFormat="1">
      <c r="A549" s="121"/>
      <c r="B549" s="122"/>
      <c r="C549" s="121"/>
      <c r="D549" s="122"/>
      <c r="E549" s="122"/>
      <c r="F549" s="122"/>
      <c r="G549" s="121"/>
      <c r="H549" s="121"/>
      <c r="I549" s="121"/>
      <c r="J549" s="121"/>
      <c r="K549" s="121"/>
      <c r="L549" s="121"/>
    </row>
    <row r="550" spans="1:12" s="120" customFormat="1">
      <c r="A550" s="121"/>
      <c r="B550" s="122"/>
      <c r="C550" s="121"/>
      <c r="D550" s="122"/>
      <c r="E550" s="122"/>
      <c r="F550" s="122"/>
      <c r="G550" s="121"/>
      <c r="H550" s="121"/>
      <c r="I550" s="121"/>
      <c r="J550" s="121"/>
      <c r="K550" s="121"/>
      <c r="L550" s="121"/>
    </row>
    <row r="551" spans="1:12" s="120" customFormat="1">
      <c r="A551" s="121"/>
      <c r="B551" s="122"/>
      <c r="C551" s="121"/>
      <c r="D551" s="122"/>
      <c r="E551" s="122"/>
      <c r="F551" s="122"/>
      <c r="G551" s="121"/>
      <c r="H551" s="121"/>
      <c r="I551" s="121"/>
      <c r="J551" s="121"/>
      <c r="K551" s="121"/>
      <c r="L551" s="121"/>
    </row>
    <row r="552" spans="1:12" s="120" customFormat="1">
      <c r="A552" s="121"/>
      <c r="B552" s="122"/>
      <c r="C552" s="121"/>
      <c r="D552" s="122"/>
      <c r="E552" s="122"/>
      <c r="F552" s="122"/>
      <c r="G552" s="121"/>
      <c r="H552" s="121"/>
      <c r="I552" s="121"/>
      <c r="J552" s="121"/>
      <c r="K552" s="121"/>
      <c r="L552" s="121"/>
    </row>
    <row r="553" spans="1:12" s="120" customFormat="1">
      <c r="A553" s="121"/>
      <c r="B553" s="122"/>
      <c r="C553" s="121"/>
      <c r="D553" s="122"/>
      <c r="E553" s="122"/>
      <c r="F553" s="122"/>
      <c r="G553" s="121"/>
      <c r="H553" s="121"/>
      <c r="I553" s="121"/>
      <c r="J553" s="121"/>
      <c r="K553" s="121"/>
      <c r="L553" s="121"/>
    </row>
    <row r="554" spans="1:12" s="120" customFormat="1">
      <c r="A554" s="121"/>
      <c r="B554" s="122"/>
      <c r="C554" s="121"/>
      <c r="D554" s="122"/>
      <c r="E554" s="122"/>
      <c r="F554" s="122"/>
      <c r="G554" s="121"/>
      <c r="H554" s="121"/>
      <c r="I554" s="121"/>
      <c r="J554" s="121"/>
      <c r="K554" s="121"/>
      <c r="L554" s="121"/>
    </row>
    <row r="555" spans="1:12" s="120" customFormat="1">
      <c r="A555" s="121"/>
      <c r="B555" s="122"/>
      <c r="C555" s="121"/>
      <c r="D555" s="122"/>
      <c r="E555" s="122"/>
      <c r="F555" s="122"/>
      <c r="G555" s="121"/>
      <c r="H555" s="121"/>
      <c r="I555" s="121"/>
      <c r="J555" s="121"/>
      <c r="K555" s="121"/>
      <c r="L555" s="121"/>
    </row>
    <row r="556" spans="1:12" s="120" customFormat="1">
      <c r="A556" s="121"/>
      <c r="B556" s="122"/>
      <c r="C556" s="121"/>
      <c r="D556" s="122"/>
      <c r="E556" s="122"/>
      <c r="F556" s="122"/>
      <c r="G556" s="121"/>
      <c r="H556" s="121"/>
      <c r="I556" s="121"/>
      <c r="J556" s="121"/>
      <c r="K556" s="121"/>
      <c r="L556" s="121"/>
    </row>
    <row r="557" spans="1:12" s="120" customFormat="1">
      <c r="A557" s="121"/>
      <c r="B557" s="122"/>
      <c r="C557" s="121"/>
      <c r="D557" s="122"/>
      <c r="E557" s="122"/>
      <c r="F557" s="122"/>
      <c r="G557" s="121"/>
      <c r="H557" s="121"/>
      <c r="I557" s="121"/>
      <c r="J557" s="121"/>
      <c r="K557" s="121"/>
      <c r="L557" s="121"/>
    </row>
    <row r="558" spans="1:12" s="120" customFormat="1">
      <c r="A558" s="121"/>
      <c r="B558" s="122"/>
      <c r="C558" s="121"/>
      <c r="D558" s="122"/>
      <c r="E558" s="122"/>
      <c r="F558" s="122"/>
      <c r="G558" s="121"/>
      <c r="H558" s="121"/>
      <c r="I558" s="121"/>
      <c r="J558" s="121"/>
      <c r="K558" s="121"/>
      <c r="L558" s="121"/>
    </row>
    <row r="559" spans="1:12" s="120" customFormat="1">
      <c r="A559" s="121"/>
      <c r="B559" s="122"/>
      <c r="C559" s="121"/>
      <c r="D559" s="122"/>
      <c r="E559" s="122"/>
      <c r="F559" s="122"/>
      <c r="G559" s="121"/>
      <c r="H559" s="121"/>
      <c r="I559" s="121"/>
      <c r="J559" s="121"/>
      <c r="K559" s="121"/>
      <c r="L559" s="121"/>
    </row>
    <row r="560" spans="1:12" s="120" customFormat="1">
      <c r="A560" s="121"/>
      <c r="B560" s="122"/>
      <c r="C560" s="121"/>
      <c r="D560" s="122"/>
      <c r="E560" s="122"/>
      <c r="F560" s="122"/>
      <c r="G560" s="121"/>
      <c r="H560" s="121"/>
      <c r="I560" s="121"/>
      <c r="J560" s="121"/>
      <c r="K560" s="121"/>
      <c r="L560" s="121"/>
    </row>
    <row r="561" spans="1:13" s="120" customFormat="1">
      <c r="A561" s="121"/>
      <c r="B561" s="122"/>
      <c r="C561" s="121"/>
      <c r="D561" s="122"/>
      <c r="E561" s="122"/>
      <c r="F561" s="122"/>
      <c r="G561" s="121"/>
      <c r="H561" s="121"/>
      <c r="I561" s="121"/>
      <c r="J561" s="121"/>
      <c r="K561" s="121"/>
      <c r="L561" s="121"/>
    </row>
    <row r="562" spans="1:13" s="120" customFormat="1">
      <c r="A562" s="121"/>
      <c r="B562" s="122"/>
      <c r="C562" s="121"/>
      <c r="D562" s="122"/>
      <c r="E562" s="122"/>
      <c r="F562" s="122"/>
      <c r="G562" s="121"/>
      <c r="H562" s="121"/>
      <c r="I562" s="121"/>
      <c r="J562" s="121"/>
      <c r="K562" s="121"/>
      <c r="L562" s="121"/>
    </row>
    <row r="563" spans="1:13" s="120" customFormat="1">
      <c r="A563" s="121"/>
      <c r="B563" s="122"/>
      <c r="C563" s="121"/>
      <c r="D563" s="122"/>
      <c r="E563" s="122"/>
      <c r="F563" s="122"/>
      <c r="G563" s="121"/>
      <c r="H563" s="121"/>
      <c r="I563" s="121"/>
      <c r="J563" s="121"/>
      <c r="K563" s="121"/>
      <c r="L563" s="121"/>
    </row>
    <row r="564" spans="1:13" s="120" customFormat="1">
      <c r="A564" s="121"/>
      <c r="B564" s="122"/>
      <c r="C564" s="121"/>
      <c r="D564" s="122"/>
      <c r="E564" s="122"/>
      <c r="F564" s="122"/>
      <c r="G564" s="121"/>
      <c r="H564" s="121"/>
      <c r="I564" s="121"/>
      <c r="J564" s="121"/>
      <c r="K564" s="121"/>
      <c r="L564" s="121"/>
    </row>
    <row r="565" spans="1:13" s="120" customFormat="1">
      <c r="A565" s="121"/>
      <c r="B565" s="122"/>
      <c r="C565" s="121"/>
      <c r="D565" s="122"/>
      <c r="E565" s="122"/>
      <c r="F565" s="122"/>
      <c r="G565" s="121"/>
      <c r="H565" s="121"/>
      <c r="I565" s="121"/>
      <c r="J565" s="121"/>
      <c r="K565" s="121"/>
      <c r="L565" s="121"/>
    </row>
    <row r="566" spans="1:13" s="120" customFormat="1">
      <c r="A566" s="121"/>
      <c r="B566" s="122"/>
      <c r="C566" s="121"/>
      <c r="D566" s="122"/>
      <c r="E566" s="122"/>
      <c r="F566" s="122"/>
      <c r="G566" s="121"/>
      <c r="H566" s="121"/>
      <c r="I566" s="121"/>
      <c r="J566" s="121"/>
      <c r="K566" s="121"/>
      <c r="L566" s="121"/>
    </row>
    <row r="567" spans="1:13" s="120" customFormat="1">
      <c r="A567" s="121"/>
      <c r="B567" s="122"/>
      <c r="C567" s="121"/>
      <c r="D567" s="122"/>
      <c r="E567" s="122"/>
      <c r="F567" s="122"/>
      <c r="G567" s="121"/>
      <c r="H567" s="121"/>
      <c r="I567" s="121"/>
      <c r="J567" s="121"/>
      <c r="K567" s="121"/>
      <c r="L567" s="121"/>
    </row>
    <row r="568" spans="1:13" s="120" customFormat="1">
      <c r="A568" s="121"/>
      <c r="B568" s="122"/>
      <c r="C568" s="121"/>
      <c r="D568" s="122"/>
      <c r="E568" s="122"/>
      <c r="F568" s="122"/>
      <c r="G568" s="121"/>
      <c r="H568" s="121"/>
      <c r="I568" s="121"/>
      <c r="J568" s="121"/>
      <c r="K568" s="121"/>
      <c r="L568" s="121"/>
    </row>
    <row r="569" spans="1:13" s="120" customFormat="1">
      <c r="A569" s="121"/>
      <c r="B569" s="122"/>
      <c r="C569" s="121"/>
      <c r="D569" s="122"/>
      <c r="E569" s="122"/>
      <c r="F569" s="122"/>
      <c r="G569" s="121"/>
      <c r="H569" s="121"/>
      <c r="I569" s="121"/>
      <c r="J569" s="121"/>
      <c r="K569" s="121"/>
      <c r="L569" s="121"/>
    </row>
    <row r="570" spans="1:13" s="120" customFormat="1">
      <c r="A570" s="121"/>
      <c r="B570" s="122"/>
      <c r="C570" s="121"/>
      <c r="D570" s="122"/>
      <c r="E570" s="122"/>
      <c r="F570" s="122"/>
      <c r="G570" s="121"/>
      <c r="H570" s="121"/>
      <c r="I570" s="121"/>
      <c r="J570" s="121"/>
      <c r="K570" s="121"/>
      <c r="L570" s="121"/>
      <c r="M570" s="116"/>
    </row>
    <row r="571" spans="1:13" s="120" customFormat="1">
      <c r="A571" s="121"/>
      <c r="B571" s="122"/>
      <c r="C571" s="121"/>
      <c r="D571" s="122"/>
      <c r="E571" s="122"/>
      <c r="F571" s="122"/>
      <c r="G571" s="121"/>
      <c r="H571" s="121"/>
      <c r="I571" s="121"/>
      <c r="J571" s="121"/>
      <c r="K571" s="121"/>
      <c r="L571" s="121"/>
    </row>
    <row r="572" spans="1:13" s="120" customFormat="1">
      <c r="A572" s="121"/>
      <c r="B572" s="122"/>
      <c r="C572" s="121"/>
      <c r="D572" s="122"/>
      <c r="E572" s="122"/>
      <c r="F572" s="122"/>
      <c r="G572" s="121"/>
      <c r="H572" s="121"/>
      <c r="I572" s="121"/>
      <c r="J572" s="121"/>
      <c r="K572" s="121"/>
      <c r="L572" s="121"/>
    </row>
    <row r="573" spans="1:13" s="120" customFormat="1">
      <c r="A573" s="121"/>
      <c r="B573" s="122"/>
      <c r="C573" s="121"/>
      <c r="D573" s="122"/>
      <c r="E573" s="122"/>
      <c r="F573" s="122"/>
      <c r="G573" s="121"/>
      <c r="H573" s="121"/>
      <c r="I573" s="121"/>
      <c r="J573" s="121"/>
      <c r="K573" s="121"/>
      <c r="L573" s="121"/>
    </row>
    <row r="574" spans="1:13" s="120" customFormat="1">
      <c r="A574" s="121"/>
      <c r="B574" s="122"/>
      <c r="C574" s="121"/>
      <c r="D574" s="122"/>
      <c r="E574" s="122"/>
      <c r="F574" s="122"/>
      <c r="G574" s="121"/>
      <c r="H574" s="121"/>
      <c r="I574" s="121"/>
      <c r="J574" s="121"/>
      <c r="K574" s="121"/>
      <c r="L574" s="121"/>
    </row>
    <row r="575" spans="1:13" s="120" customFormat="1">
      <c r="A575" s="121"/>
      <c r="B575" s="122"/>
      <c r="C575" s="121"/>
      <c r="D575" s="122"/>
      <c r="E575" s="122"/>
      <c r="F575" s="122"/>
      <c r="G575" s="121"/>
      <c r="H575" s="121"/>
      <c r="I575" s="121"/>
      <c r="J575" s="121"/>
      <c r="K575" s="121"/>
      <c r="L575" s="121"/>
    </row>
    <row r="576" spans="1:13" s="120" customFormat="1">
      <c r="A576" s="121"/>
      <c r="B576" s="122"/>
      <c r="C576" s="121"/>
      <c r="D576" s="122"/>
      <c r="E576" s="122"/>
      <c r="F576" s="122"/>
      <c r="G576" s="121"/>
      <c r="H576" s="121"/>
      <c r="I576" s="121"/>
      <c r="J576" s="121"/>
      <c r="K576" s="121"/>
      <c r="L576" s="121"/>
    </row>
    <row r="577" spans="1:12" s="120" customFormat="1">
      <c r="A577" s="121"/>
      <c r="B577" s="122"/>
      <c r="C577" s="121"/>
      <c r="D577" s="122"/>
      <c r="E577" s="122"/>
      <c r="F577" s="122"/>
      <c r="G577" s="121"/>
      <c r="H577" s="121"/>
      <c r="I577" s="121"/>
      <c r="J577" s="121"/>
      <c r="K577" s="121"/>
      <c r="L577" s="121"/>
    </row>
    <row r="578" spans="1:12" s="120" customFormat="1">
      <c r="A578" s="121"/>
      <c r="B578" s="122"/>
      <c r="C578" s="121"/>
      <c r="D578" s="122"/>
      <c r="E578" s="122"/>
      <c r="F578" s="122"/>
      <c r="G578" s="121"/>
      <c r="H578" s="121"/>
      <c r="I578" s="121"/>
      <c r="J578" s="121"/>
      <c r="K578" s="121"/>
      <c r="L578" s="121"/>
    </row>
    <row r="579" spans="1:12" s="120" customFormat="1">
      <c r="A579" s="121"/>
      <c r="B579" s="122"/>
      <c r="C579" s="121"/>
      <c r="D579" s="122"/>
      <c r="E579" s="122"/>
      <c r="F579" s="122"/>
      <c r="G579" s="121"/>
      <c r="H579" s="121"/>
      <c r="I579" s="121"/>
      <c r="J579" s="121"/>
      <c r="K579" s="121"/>
      <c r="L579" s="121"/>
    </row>
    <row r="580" spans="1:12" s="120" customFormat="1">
      <c r="A580" s="121"/>
      <c r="B580" s="122"/>
      <c r="C580" s="121"/>
      <c r="D580" s="122"/>
      <c r="E580" s="122"/>
      <c r="F580" s="122"/>
      <c r="G580" s="121"/>
      <c r="H580" s="121"/>
      <c r="I580" s="121"/>
      <c r="J580" s="121"/>
      <c r="K580" s="121"/>
      <c r="L580" s="121"/>
    </row>
    <row r="581" spans="1:12" s="120" customFormat="1">
      <c r="A581" s="121"/>
      <c r="B581" s="122"/>
      <c r="C581" s="121"/>
      <c r="D581" s="122"/>
      <c r="E581" s="122"/>
      <c r="F581" s="122"/>
      <c r="G581" s="121"/>
      <c r="H581" s="121"/>
      <c r="I581" s="121"/>
      <c r="J581" s="121"/>
      <c r="K581" s="121"/>
      <c r="L581" s="121"/>
    </row>
    <row r="582" spans="1:12" s="120" customFormat="1">
      <c r="A582" s="121"/>
      <c r="B582" s="122"/>
      <c r="C582" s="121"/>
      <c r="D582" s="122"/>
      <c r="E582" s="122"/>
      <c r="F582" s="122"/>
      <c r="G582" s="121"/>
      <c r="H582" s="121"/>
      <c r="I582" s="121"/>
      <c r="J582" s="121"/>
      <c r="K582" s="121"/>
      <c r="L582" s="121"/>
    </row>
    <row r="583" spans="1:12" s="120" customFormat="1">
      <c r="A583" s="121"/>
      <c r="B583" s="122"/>
      <c r="C583" s="121"/>
      <c r="D583" s="122"/>
      <c r="E583" s="122"/>
      <c r="F583" s="122"/>
      <c r="G583" s="121"/>
      <c r="H583" s="121"/>
      <c r="I583" s="121"/>
      <c r="J583" s="121"/>
      <c r="K583" s="121"/>
      <c r="L583" s="121"/>
    </row>
    <row r="584" spans="1:12" s="120" customFormat="1">
      <c r="A584" s="121"/>
      <c r="B584" s="122"/>
      <c r="C584" s="121"/>
      <c r="D584" s="122"/>
      <c r="E584" s="122"/>
      <c r="F584" s="122"/>
      <c r="G584" s="121"/>
      <c r="H584" s="121"/>
      <c r="I584" s="121"/>
      <c r="J584" s="121"/>
      <c r="K584" s="121"/>
      <c r="L584" s="121"/>
    </row>
    <row r="585" spans="1:12" s="120" customFormat="1" ht="114.65" customHeight="1">
      <c r="A585" s="121"/>
      <c r="B585" s="122"/>
      <c r="C585" s="121"/>
      <c r="D585" s="122"/>
      <c r="E585" s="122"/>
      <c r="F585" s="122"/>
      <c r="G585" s="121"/>
      <c r="H585" s="121"/>
      <c r="I585" s="121"/>
      <c r="J585" s="121"/>
      <c r="K585" s="121"/>
      <c r="L585" s="121"/>
    </row>
    <row r="586" spans="1:12" s="120" customFormat="1">
      <c r="A586" s="121"/>
      <c r="B586" s="122"/>
      <c r="C586" s="121"/>
      <c r="D586" s="122"/>
      <c r="E586" s="122"/>
      <c r="F586" s="122"/>
      <c r="G586" s="121"/>
      <c r="H586" s="121"/>
      <c r="I586" s="121"/>
      <c r="J586" s="121"/>
      <c r="K586" s="121"/>
      <c r="L586" s="121"/>
    </row>
    <row r="587" spans="1:12" s="120" customFormat="1">
      <c r="A587" s="121"/>
      <c r="B587" s="122"/>
      <c r="C587" s="121"/>
      <c r="D587" s="122"/>
      <c r="E587" s="122"/>
      <c r="F587" s="122"/>
      <c r="G587" s="121"/>
      <c r="H587" s="121"/>
      <c r="I587" s="121"/>
      <c r="J587" s="121"/>
      <c r="K587" s="121"/>
      <c r="L587" s="121"/>
    </row>
    <row r="588" spans="1:12" s="120" customFormat="1">
      <c r="A588" s="121"/>
      <c r="B588" s="122"/>
      <c r="C588" s="121"/>
      <c r="D588" s="122"/>
      <c r="E588" s="122"/>
      <c r="F588" s="122"/>
      <c r="G588" s="121"/>
      <c r="H588" s="121"/>
      <c r="I588" s="121"/>
      <c r="J588" s="121"/>
      <c r="K588" s="121"/>
      <c r="L588" s="121"/>
    </row>
    <row r="589" spans="1:12" s="120" customFormat="1" ht="113" customHeight="1">
      <c r="A589" s="121"/>
      <c r="B589" s="122"/>
      <c r="C589" s="121"/>
      <c r="D589" s="122"/>
      <c r="E589" s="122"/>
      <c r="F589" s="122"/>
      <c r="G589" s="121"/>
      <c r="H589" s="121"/>
      <c r="I589" s="121"/>
      <c r="J589" s="121"/>
      <c r="K589" s="121"/>
      <c r="L589" s="121"/>
    </row>
    <row r="590" spans="1:12" s="120" customFormat="1">
      <c r="A590" s="121"/>
      <c r="B590" s="122"/>
      <c r="C590" s="121"/>
      <c r="D590" s="122"/>
      <c r="E590" s="122"/>
      <c r="F590" s="122"/>
      <c r="G590" s="121"/>
      <c r="H590" s="121"/>
      <c r="I590" s="121"/>
      <c r="J590" s="121"/>
      <c r="K590" s="121"/>
      <c r="L590" s="121"/>
    </row>
    <row r="591" spans="1:12" s="120" customFormat="1">
      <c r="A591" s="121"/>
      <c r="B591" s="122"/>
      <c r="C591" s="121"/>
      <c r="D591" s="122"/>
      <c r="E591" s="122"/>
      <c r="F591" s="122"/>
      <c r="G591" s="121"/>
      <c r="H591" s="121"/>
      <c r="I591" s="121"/>
      <c r="J591" s="121"/>
      <c r="K591" s="121"/>
      <c r="L591" s="121"/>
    </row>
    <row r="592" spans="1:12" s="120" customFormat="1">
      <c r="A592" s="121"/>
      <c r="B592" s="122"/>
      <c r="C592" s="121"/>
      <c r="D592" s="122"/>
      <c r="E592" s="122"/>
      <c r="F592" s="122"/>
      <c r="G592" s="121"/>
      <c r="H592" s="121"/>
      <c r="I592" s="121"/>
      <c r="J592" s="121"/>
      <c r="K592" s="121"/>
      <c r="L592" s="121"/>
    </row>
    <row r="593" spans="1:12" s="120" customFormat="1">
      <c r="A593" s="121"/>
      <c r="B593" s="122"/>
      <c r="C593" s="121"/>
      <c r="D593" s="122"/>
      <c r="E593" s="122"/>
      <c r="F593" s="122"/>
      <c r="G593" s="121"/>
      <c r="H593" s="121"/>
      <c r="I593" s="121"/>
      <c r="J593" s="121"/>
      <c r="K593" s="121"/>
      <c r="L593" s="121"/>
    </row>
    <row r="594" spans="1:12" s="119" customFormat="1">
      <c r="A594" s="121"/>
      <c r="B594" s="122"/>
      <c r="C594" s="121"/>
      <c r="D594" s="122"/>
      <c r="E594" s="122"/>
      <c r="F594" s="122"/>
      <c r="G594" s="121"/>
      <c r="H594" s="121"/>
      <c r="I594" s="121"/>
      <c r="J594" s="121"/>
      <c r="K594" s="121"/>
      <c r="L594" s="121"/>
    </row>
    <row r="595" spans="1:12" s="120" customFormat="1">
      <c r="A595" s="121"/>
      <c r="B595" s="122"/>
      <c r="C595" s="121"/>
      <c r="D595" s="122"/>
      <c r="E595" s="122"/>
      <c r="F595" s="122"/>
      <c r="G595" s="121"/>
      <c r="H595" s="121"/>
      <c r="I595" s="121"/>
      <c r="J595" s="121"/>
      <c r="K595" s="121"/>
      <c r="L595" s="121"/>
    </row>
    <row r="596" spans="1:12" s="120" customFormat="1">
      <c r="A596" s="121"/>
      <c r="B596" s="122"/>
      <c r="C596" s="121"/>
      <c r="D596" s="122"/>
      <c r="E596" s="122"/>
      <c r="F596" s="122"/>
      <c r="G596" s="121"/>
      <c r="H596" s="121"/>
      <c r="I596" s="121"/>
      <c r="J596" s="121"/>
      <c r="K596" s="121"/>
      <c r="L596" s="121"/>
    </row>
    <row r="597" spans="1:12" s="120" customFormat="1">
      <c r="A597" s="121"/>
      <c r="B597" s="122"/>
      <c r="C597" s="121"/>
      <c r="D597" s="122"/>
      <c r="E597" s="122"/>
      <c r="F597" s="122"/>
      <c r="G597" s="121"/>
      <c r="H597" s="121"/>
      <c r="I597" s="121"/>
      <c r="J597" s="121"/>
      <c r="K597" s="121"/>
      <c r="L597" s="121"/>
    </row>
    <row r="598" spans="1:12" s="120" customFormat="1">
      <c r="A598" s="121"/>
      <c r="B598" s="122"/>
      <c r="C598" s="121"/>
      <c r="D598" s="122"/>
      <c r="E598" s="122"/>
      <c r="F598" s="122"/>
      <c r="G598" s="121"/>
      <c r="H598" s="121"/>
      <c r="I598" s="121"/>
      <c r="J598" s="121"/>
      <c r="K598" s="121"/>
      <c r="L598" s="121"/>
    </row>
    <row r="599" spans="1:12" s="120" customFormat="1">
      <c r="A599" s="121"/>
      <c r="B599" s="122"/>
      <c r="C599" s="121"/>
      <c r="D599" s="122"/>
      <c r="E599" s="122"/>
      <c r="F599" s="122"/>
      <c r="G599" s="121"/>
      <c r="H599" s="121"/>
      <c r="I599" s="121"/>
      <c r="J599" s="121"/>
      <c r="K599" s="121"/>
      <c r="L599" s="121"/>
    </row>
    <row r="600" spans="1:12" s="120" customFormat="1">
      <c r="A600" s="121"/>
      <c r="B600" s="122"/>
      <c r="C600" s="121"/>
      <c r="D600" s="122"/>
      <c r="E600" s="122"/>
      <c r="F600" s="122"/>
      <c r="G600" s="121"/>
      <c r="H600" s="121"/>
      <c r="I600" s="121"/>
      <c r="J600" s="121"/>
      <c r="K600" s="121"/>
      <c r="L600" s="121"/>
    </row>
    <row r="601" spans="1:12" s="120" customFormat="1">
      <c r="A601" s="121"/>
      <c r="B601" s="122"/>
      <c r="C601" s="121"/>
      <c r="D601" s="122"/>
      <c r="E601" s="122"/>
      <c r="F601" s="122"/>
      <c r="G601" s="121"/>
      <c r="H601" s="121"/>
      <c r="I601" s="121"/>
      <c r="J601" s="121"/>
      <c r="K601" s="121"/>
      <c r="L601" s="121"/>
    </row>
    <row r="602" spans="1:12" s="120" customFormat="1">
      <c r="A602" s="121"/>
      <c r="B602" s="122"/>
      <c r="C602" s="121"/>
      <c r="D602" s="122"/>
      <c r="E602" s="122"/>
      <c r="F602" s="122"/>
      <c r="G602" s="121"/>
      <c r="H602" s="121"/>
      <c r="I602" s="121"/>
      <c r="J602" s="121"/>
      <c r="K602" s="121"/>
      <c r="L602" s="121"/>
    </row>
    <row r="603" spans="1:12" s="120" customFormat="1">
      <c r="A603" s="121"/>
      <c r="B603" s="122"/>
      <c r="C603" s="121"/>
      <c r="D603" s="122"/>
      <c r="E603" s="122"/>
      <c r="F603" s="122"/>
      <c r="G603" s="121"/>
      <c r="H603" s="121"/>
      <c r="I603" s="121"/>
      <c r="J603" s="121"/>
      <c r="K603" s="121"/>
      <c r="L603" s="121"/>
    </row>
    <row r="604" spans="1:12" s="120" customFormat="1">
      <c r="A604" s="121"/>
      <c r="B604" s="122"/>
      <c r="C604" s="121"/>
      <c r="D604" s="122"/>
      <c r="E604" s="122"/>
      <c r="F604" s="122"/>
      <c r="G604" s="121"/>
      <c r="H604" s="121"/>
      <c r="I604" s="121"/>
      <c r="J604" s="121"/>
      <c r="K604" s="121"/>
      <c r="L604" s="121"/>
    </row>
    <row r="605" spans="1:12" s="120" customFormat="1">
      <c r="A605" s="121"/>
      <c r="B605" s="122"/>
      <c r="C605" s="121"/>
      <c r="D605" s="122"/>
      <c r="E605" s="122"/>
      <c r="F605" s="122"/>
      <c r="G605" s="121"/>
      <c r="H605" s="121"/>
      <c r="I605" s="121"/>
      <c r="J605" s="121"/>
      <c r="K605" s="121"/>
      <c r="L605" s="121"/>
    </row>
    <row r="606" spans="1:12" s="120" customFormat="1">
      <c r="A606" s="121"/>
      <c r="B606" s="122"/>
      <c r="C606" s="121"/>
      <c r="D606" s="122"/>
      <c r="E606" s="122"/>
      <c r="F606" s="122"/>
      <c r="G606" s="121"/>
      <c r="H606" s="121"/>
      <c r="I606" s="121"/>
      <c r="J606" s="121"/>
      <c r="K606" s="121"/>
      <c r="L606" s="121"/>
    </row>
    <row r="607" spans="1:12" s="120" customFormat="1">
      <c r="A607" s="121"/>
      <c r="B607" s="122"/>
      <c r="C607" s="121"/>
      <c r="D607" s="122"/>
      <c r="E607" s="122"/>
      <c r="F607" s="122"/>
      <c r="G607" s="121"/>
      <c r="H607" s="121"/>
      <c r="I607" s="121"/>
      <c r="J607" s="121"/>
      <c r="K607" s="121"/>
      <c r="L607" s="121"/>
    </row>
    <row r="608" spans="1:12" s="120" customFormat="1">
      <c r="A608" s="121"/>
      <c r="B608" s="122"/>
      <c r="C608" s="121"/>
      <c r="D608" s="122"/>
      <c r="E608" s="122"/>
      <c r="F608" s="122"/>
      <c r="G608" s="121"/>
      <c r="H608" s="121"/>
      <c r="I608" s="121"/>
      <c r="J608" s="121"/>
      <c r="K608" s="121"/>
      <c r="L608" s="121"/>
    </row>
    <row r="609" spans="1:12" s="120" customFormat="1">
      <c r="A609" s="121"/>
      <c r="B609" s="122"/>
      <c r="C609" s="121"/>
      <c r="D609" s="122"/>
      <c r="E609" s="122"/>
      <c r="F609" s="122"/>
      <c r="G609" s="121"/>
      <c r="H609" s="121"/>
      <c r="I609" s="121"/>
      <c r="J609" s="121"/>
      <c r="K609" s="121"/>
      <c r="L609" s="121"/>
    </row>
    <row r="610" spans="1:12" s="120" customFormat="1">
      <c r="A610" s="121"/>
      <c r="B610" s="122"/>
      <c r="C610" s="121"/>
      <c r="D610" s="122"/>
      <c r="E610" s="122"/>
      <c r="F610" s="122"/>
      <c r="G610" s="121"/>
      <c r="H610" s="121"/>
      <c r="I610" s="121"/>
      <c r="J610" s="121"/>
      <c r="K610" s="121"/>
      <c r="L610" s="121"/>
    </row>
    <row r="611" spans="1:12" s="120" customFormat="1">
      <c r="A611" s="121"/>
      <c r="B611" s="122"/>
      <c r="C611" s="121"/>
      <c r="D611" s="122"/>
      <c r="E611" s="122"/>
      <c r="F611" s="122"/>
      <c r="G611" s="121"/>
      <c r="H611" s="121"/>
      <c r="I611" s="121"/>
      <c r="J611" s="121"/>
      <c r="K611" s="121"/>
      <c r="L611" s="121"/>
    </row>
    <row r="612" spans="1:12" s="120" customFormat="1">
      <c r="A612" s="121"/>
      <c r="B612" s="122"/>
      <c r="C612" s="121"/>
      <c r="D612" s="122"/>
      <c r="E612" s="122"/>
      <c r="F612" s="122"/>
      <c r="G612" s="121"/>
      <c r="H612" s="121"/>
      <c r="I612" s="121"/>
      <c r="J612" s="121"/>
      <c r="K612" s="121"/>
      <c r="L612" s="121"/>
    </row>
    <row r="613" spans="1:12" s="120" customFormat="1">
      <c r="A613" s="121"/>
      <c r="B613" s="122"/>
      <c r="C613" s="121"/>
      <c r="D613" s="122"/>
      <c r="E613" s="122"/>
      <c r="F613" s="122"/>
      <c r="G613" s="121"/>
      <c r="H613" s="121"/>
      <c r="I613" s="121"/>
      <c r="J613" s="121"/>
      <c r="K613" s="121"/>
      <c r="L613" s="121"/>
    </row>
    <row r="614" spans="1:12" s="120" customFormat="1">
      <c r="A614" s="121"/>
      <c r="B614" s="122"/>
      <c r="C614" s="121"/>
      <c r="D614" s="122"/>
      <c r="E614" s="122"/>
      <c r="F614" s="122"/>
      <c r="G614" s="121"/>
      <c r="H614" s="121"/>
      <c r="I614" s="121"/>
      <c r="J614" s="121"/>
      <c r="K614" s="121"/>
      <c r="L614" s="121"/>
    </row>
    <row r="615" spans="1:12" s="120" customFormat="1">
      <c r="A615" s="121"/>
      <c r="B615" s="122"/>
      <c r="C615" s="121"/>
      <c r="D615" s="122"/>
      <c r="E615" s="122"/>
      <c r="F615" s="122"/>
      <c r="G615" s="121"/>
      <c r="H615" s="121"/>
      <c r="I615" s="121"/>
      <c r="J615" s="121"/>
      <c r="K615" s="121"/>
      <c r="L615" s="121"/>
    </row>
    <row r="616" spans="1:12" s="120" customFormat="1">
      <c r="A616" s="121"/>
      <c r="B616" s="122"/>
      <c r="C616" s="121"/>
      <c r="D616" s="122"/>
      <c r="E616" s="122"/>
      <c r="F616" s="122"/>
      <c r="G616" s="121"/>
      <c r="H616" s="121"/>
      <c r="I616" s="121"/>
      <c r="J616" s="121"/>
      <c r="K616" s="121"/>
      <c r="L616" s="121"/>
    </row>
    <row r="617" spans="1:12" s="120" customFormat="1">
      <c r="A617" s="121"/>
      <c r="B617" s="122"/>
      <c r="C617" s="121"/>
      <c r="D617" s="122"/>
      <c r="E617" s="122"/>
      <c r="F617" s="122"/>
      <c r="G617" s="121"/>
      <c r="H617" s="121"/>
      <c r="I617" s="121"/>
      <c r="J617" s="121"/>
      <c r="K617" s="121"/>
      <c r="L617" s="121"/>
    </row>
    <row r="618" spans="1:12" s="120" customFormat="1">
      <c r="A618" s="121"/>
      <c r="B618" s="122"/>
      <c r="C618" s="121"/>
      <c r="D618" s="122"/>
      <c r="E618" s="122"/>
      <c r="F618" s="122"/>
      <c r="G618" s="121"/>
      <c r="H618" s="121"/>
      <c r="I618" s="121"/>
      <c r="J618" s="121"/>
      <c r="K618" s="121"/>
      <c r="L618" s="121"/>
    </row>
    <row r="619" spans="1:12" s="120" customFormat="1">
      <c r="A619" s="121"/>
      <c r="B619" s="122"/>
      <c r="C619" s="121"/>
      <c r="D619" s="122"/>
      <c r="E619" s="122"/>
      <c r="F619" s="122"/>
      <c r="G619" s="121"/>
      <c r="H619" s="121"/>
      <c r="I619" s="121"/>
      <c r="J619" s="121"/>
      <c r="K619" s="121"/>
      <c r="L619" s="121"/>
    </row>
    <row r="620" spans="1:12" s="120" customFormat="1">
      <c r="A620" s="121"/>
      <c r="B620" s="122"/>
      <c r="C620" s="121"/>
      <c r="D620" s="122"/>
      <c r="E620" s="122"/>
      <c r="F620" s="122"/>
      <c r="G620" s="121"/>
      <c r="H620" s="121"/>
      <c r="I620" s="121"/>
      <c r="J620" s="121"/>
      <c r="K620" s="121"/>
      <c r="L620" s="121"/>
    </row>
    <row r="621" spans="1:12" s="120" customFormat="1">
      <c r="A621" s="121"/>
      <c r="B621" s="122"/>
      <c r="C621" s="121"/>
      <c r="D621" s="122"/>
      <c r="E621" s="122"/>
      <c r="F621" s="122"/>
      <c r="G621" s="121"/>
      <c r="H621" s="121"/>
      <c r="I621" s="121"/>
      <c r="J621" s="121"/>
      <c r="K621" s="121"/>
      <c r="L621" s="121"/>
    </row>
    <row r="622" spans="1:12" s="120" customFormat="1">
      <c r="A622" s="121"/>
      <c r="B622" s="122"/>
      <c r="C622" s="121"/>
      <c r="D622" s="122"/>
      <c r="E622" s="122"/>
      <c r="F622" s="122"/>
      <c r="G622" s="121"/>
      <c r="H622" s="121"/>
      <c r="I622" s="121"/>
      <c r="J622" s="121"/>
      <c r="K622" s="121"/>
      <c r="L622" s="121"/>
    </row>
    <row r="623" spans="1:12" s="120" customFormat="1">
      <c r="A623" s="121"/>
      <c r="B623" s="122"/>
      <c r="C623" s="121"/>
      <c r="D623" s="122"/>
      <c r="E623" s="122"/>
      <c r="F623" s="122"/>
      <c r="G623" s="121"/>
      <c r="H623" s="121"/>
      <c r="I623" s="121"/>
      <c r="J623" s="121"/>
      <c r="K623" s="121"/>
      <c r="L623" s="121"/>
    </row>
    <row r="624" spans="1:12" s="120" customFormat="1">
      <c r="A624" s="121"/>
      <c r="B624" s="122"/>
      <c r="C624" s="121"/>
      <c r="D624" s="122"/>
      <c r="E624" s="122"/>
      <c r="F624" s="122"/>
      <c r="G624" s="121"/>
      <c r="H624" s="121"/>
      <c r="I624" s="121"/>
      <c r="J624" s="121"/>
      <c r="K624" s="121"/>
      <c r="L624" s="121"/>
    </row>
    <row r="625" spans="1:12" s="120" customFormat="1">
      <c r="A625" s="121"/>
      <c r="B625" s="122"/>
      <c r="C625" s="121"/>
      <c r="D625" s="122"/>
      <c r="E625" s="122"/>
      <c r="F625" s="122"/>
      <c r="G625" s="121"/>
      <c r="H625" s="121"/>
      <c r="I625" s="121"/>
      <c r="J625" s="121"/>
      <c r="K625" s="121"/>
      <c r="L625" s="121"/>
    </row>
    <row r="626" spans="1:12" s="120" customFormat="1">
      <c r="A626" s="121"/>
      <c r="B626" s="122"/>
      <c r="C626" s="121"/>
      <c r="D626" s="122"/>
      <c r="E626" s="122"/>
      <c r="F626" s="122"/>
      <c r="G626" s="121"/>
      <c r="H626" s="121"/>
      <c r="I626" s="121"/>
      <c r="J626" s="121"/>
      <c r="K626" s="121"/>
      <c r="L626" s="121"/>
    </row>
    <row r="627" spans="1:12" s="120" customFormat="1">
      <c r="A627" s="121"/>
      <c r="B627" s="122"/>
      <c r="C627" s="121"/>
      <c r="D627" s="122"/>
      <c r="E627" s="122"/>
      <c r="F627" s="122"/>
      <c r="G627" s="121"/>
      <c r="H627" s="121"/>
      <c r="I627" s="121"/>
      <c r="J627" s="121"/>
      <c r="K627" s="121"/>
      <c r="L627" s="121"/>
    </row>
    <row r="628" spans="1:12" s="120" customFormat="1">
      <c r="A628" s="121"/>
      <c r="B628" s="122"/>
      <c r="C628" s="121"/>
      <c r="D628" s="122"/>
      <c r="E628" s="122"/>
      <c r="F628" s="122"/>
      <c r="G628" s="121"/>
      <c r="H628" s="121"/>
      <c r="I628" s="121"/>
      <c r="J628" s="121"/>
      <c r="K628" s="121"/>
      <c r="L628" s="121"/>
    </row>
    <row r="629" spans="1:12" s="120" customFormat="1">
      <c r="A629" s="121"/>
      <c r="B629" s="122"/>
      <c r="C629" s="121"/>
      <c r="D629" s="122"/>
      <c r="E629" s="122"/>
      <c r="F629" s="122"/>
      <c r="G629" s="121"/>
      <c r="H629" s="121"/>
      <c r="I629" s="121"/>
      <c r="J629" s="121"/>
      <c r="K629" s="121"/>
      <c r="L629" s="121"/>
    </row>
    <row r="630" spans="1:12" s="120" customFormat="1">
      <c r="A630" s="121"/>
      <c r="B630" s="122"/>
      <c r="C630" s="121"/>
      <c r="D630" s="122"/>
      <c r="E630" s="122"/>
      <c r="F630" s="122"/>
      <c r="G630" s="121"/>
      <c r="H630" s="121"/>
      <c r="I630" s="121"/>
      <c r="J630" s="121"/>
      <c r="K630" s="121"/>
      <c r="L630" s="121"/>
    </row>
    <row r="631" spans="1:12" s="120" customFormat="1">
      <c r="A631" s="121"/>
      <c r="B631" s="122"/>
      <c r="C631" s="121"/>
      <c r="D631" s="122"/>
      <c r="E631" s="122"/>
      <c r="F631" s="122"/>
      <c r="G631" s="121"/>
      <c r="H631" s="121"/>
      <c r="I631" s="121"/>
      <c r="J631" s="121"/>
      <c r="K631" s="121"/>
      <c r="L631" s="121"/>
    </row>
    <row r="632" spans="1:12" s="120" customFormat="1">
      <c r="A632" s="121"/>
      <c r="B632" s="122"/>
      <c r="C632" s="121"/>
      <c r="D632" s="122"/>
      <c r="E632" s="122"/>
      <c r="F632" s="122"/>
      <c r="G632" s="121"/>
      <c r="H632" s="121"/>
      <c r="I632" s="121"/>
      <c r="J632" s="121"/>
      <c r="K632" s="121"/>
      <c r="L632" s="121"/>
    </row>
    <row r="633" spans="1:12" s="120" customFormat="1">
      <c r="A633" s="121"/>
      <c r="B633" s="122"/>
      <c r="C633" s="121"/>
      <c r="D633" s="122"/>
      <c r="E633" s="122"/>
      <c r="F633" s="122"/>
      <c r="G633" s="121"/>
      <c r="H633" s="121"/>
      <c r="I633" s="121"/>
      <c r="J633" s="121"/>
      <c r="K633" s="121"/>
      <c r="L633" s="121"/>
    </row>
    <row r="634" spans="1:12" s="120" customFormat="1">
      <c r="A634" s="121"/>
      <c r="B634" s="122"/>
      <c r="C634" s="121"/>
      <c r="D634" s="122"/>
      <c r="E634" s="122"/>
      <c r="F634" s="122"/>
      <c r="G634" s="121"/>
      <c r="H634" s="121"/>
      <c r="I634" s="121"/>
      <c r="J634" s="121"/>
      <c r="K634" s="121"/>
      <c r="L634" s="121"/>
    </row>
    <row r="635" spans="1:12" s="120" customFormat="1">
      <c r="A635" s="121"/>
      <c r="B635" s="122"/>
      <c r="C635" s="121"/>
      <c r="D635" s="122"/>
      <c r="E635" s="122"/>
      <c r="F635" s="122"/>
      <c r="G635" s="121"/>
      <c r="H635" s="121"/>
      <c r="I635" s="121"/>
      <c r="J635" s="121"/>
      <c r="K635" s="121"/>
      <c r="L635" s="121"/>
    </row>
    <row r="636" spans="1:12" s="120" customFormat="1">
      <c r="A636" s="121"/>
      <c r="B636" s="122"/>
      <c r="C636" s="121"/>
      <c r="D636" s="122"/>
      <c r="E636" s="122"/>
      <c r="F636" s="122"/>
      <c r="G636" s="121"/>
      <c r="H636" s="121"/>
      <c r="I636" s="121"/>
      <c r="J636" s="121"/>
      <c r="K636" s="121"/>
      <c r="L636" s="121"/>
    </row>
    <row r="637" spans="1:12" s="120" customFormat="1">
      <c r="A637" s="121"/>
      <c r="B637" s="122"/>
      <c r="C637" s="121"/>
      <c r="D637" s="122"/>
      <c r="E637" s="122"/>
      <c r="F637" s="122"/>
      <c r="G637" s="121"/>
      <c r="H637" s="121"/>
      <c r="I637" s="121"/>
      <c r="J637" s="121"/>
      <c r="K637" s="121"/>
      <c r="L637" s="121"/>
    </row>
    <row r="638" spans="1:12" s="120" customFormat="1">
      <c r="A638" s="121"/>
      <c r="B638" s="122"/>
      <c r="C638" s="121"/>
      <c r="D638" s="122"/>
      <c r="E638" s="122"/>
      <c r="F638" s="122"/>
      <c r="G638" s="121"/>
      <c r="H638" s="121"/>
      <c r="I638" s="121"/>
      <c r="J638" s="121"/>
      <c r="K638" s="121"/>
      <c r="L638" s="121"/>
    </row>
    <row r="639" spans="1:12" s="120" customFormat="1">
      <c r="A639" s="121"/>
      <c r="B639" s="122"/>
      <c r="C639" s="121"/>
      <c r="D639" s="122"/>
      <c r="E639" s="122"/>
      <c r="F639" s="122"/>
      <c r="G639" s="121"/>
      <c r="H639" s="121"/>
      <c r="I639" s="121"/>
      <c r="J639" s="121"/>
      <c r="K639" s="121"/>
      <c r="L639" s="121"/>
    </row>
    <row r="640" spans="1:12" s="119" customFormat="1">
      <c r="A640" s="121"/>
      <c r="B640" s="122"/>
      <c r="C640" s="121"/>
      <c r="D640" s="122"/>
      <c r="E640" s="122"/>
      <c r="F640" s="122"/>
      <c r="G640" s="121"/>
      <c r="H640" s="121"/>
      <c r="I640" s="121"/>
      <c r="J640" s="121"/>
      <c r="K640" s="121"/>
      <c r="L640" s="121"/>
    </row>
    <row r="641" spans="1:12" s="119" customFormat="1" collapsed="1">
      <c r="A641" s="121"/>
      <c r="B641" s="122"/>
      <c r="C641" s="121"/>
      <c r="D641" s="122"/>
      <c r="E641" s="122"/>
      <c r="F641" s="122"/>
      <c r="G641" s="121"/>
      <c r="H641" s="121"/>
      <c r="I641" s="121"/>
      <c r="J641" s="121"/>
      <c r="K641" s="121"/>
      <c r="L641" s="121"/>
    </row>
    <row r="642" spans="1:12" s="120" customFormat="1">
      <c r="A642" s="121"/>
      <c r="B642" s="122"/>
      <c r="C642" s="121"/>
      <c r="D642" s="122"/>
      <c r="E642" s="122"/>
      <c r="F642" s="122"/>
      <c r="G642" s="121"/>
      <c r="H642" s="121"/>
      <c r="I642" s="121"/>
      <c r="J642" s="121"/>
      <c r="K642" s="121"/>
      <c r="L642" s="121"/>
    </row>
    <row r="643" spans="1:12" s="120" customFormat="1" ht="142.25" customHeight="1">
      <c r="A643" s="121"/>
      <c r="B643" s="122"/>
      <c r="C643" s="121"/>
      <c r="D643" s="122"/>
      <c r="E643" s="122"/>
      <c r="F643" s="122"/>
      <c r="G643" s="121"/>
      <c r="H643" s="121"/>
      <c r="I643" s="121"/>
      <c r="J643" s="121"/>
      <c r="K643" s="121"/>
      <c r="L643" s="121"/>
    </row>
    <row r="644" spans="1:12" s="120" customFormat="1" ht="142.25" customHeight="1">
      <c r="A644" s="121"/>
      <c r="B644" s="122"/>
      <c r="C644" s="121"/>
      <c r="D644" s="122"/>
      <c r="E644" s="122"/>
      <c r="F644" s="122"/>
      <c r="G644" s="121"/>
      <c r="H644" s="121"/>
      <c r="I644" s="121"/>
      <c r="J644" s="121"/>
      <c r="K644" s="121"/>
      <c r="L644" s="121"/>
    </row>
    <row r="645" spans="1:12" s="120" customFormat="1" ht="142.25" customHeight="1">
      <c r="A645" s="121"/>
      <c r="B645" s="122"/>
      <c r="C645" s="121"/>
      <c r="D645" s="122"/>
      <c r="E645" s="122"/>
      <c r="F645" s="122"/>
      <c r="G645" s="121"/>
      <c r="H645" s="121"/>
      <c r="I645" s="121"/>
      <c r="J645" s="121"/>
      <c r="K645" s="121"/>
      <c r="L645" s="121"/>
    </row>
    <row r="646" spans="1:12" s="120" customFormat="1" ht="142.25" customHeight="1">
      <c r="A646" s="121"/>
      <c r="B646" s="122"/>
      <c r="C646" s="121"/>
      <c r="D646" s="122"/>
      <c r="E646" s="122"/>
      <c r="F646" s="122"/>
      <c r="G646" s="121"/>
      <c r="H646" s="121"/>
      <c r="I646" s="121"/>
      <c r="J646" s="121"/>
      <c r="K646" s="121"/>
      <c r="L646" s="121"/>
    </row>
    <row r="647" spans="1:12" s="120" customFormat="1" ht="142.25" customHeight="1">
      <c r="A647" s="121"/>
      <c r="B647" s="122"/>
      <c r="C647" s="121"/>
      <c r="D647" s="122"/>
      <c r="E647" s="122"/>
      <c r="F647" s="122"/>
      <c r="G647" s="121"/>
      <c r="H647" s="121"/>
      <c r="I647" s="121"/>
      <c r="J647" s="121"/>
      <c r="K647" s="121"/>
      <c r="L647" s="121"/>
    </row>
    <row r="648" spans="1:12" s="119" customFormat="1">
      <c r="A648" s="121"/>
      <c r="B648" s="122"/>
      <c r="C648" s="121"/>
      <c r="D648" s="122"/>
      <c r="E648" s="122"/>
      <c r="F648" s="122"/>
      <c r="G648" s="121"/>
      <c r="H648" s="121"/>
      <c r="I648" s="121"/>
      <c r="J648" s="121"/>
      <c r="K648" s="121"/>
      <c r="L648" s="121"/>
    </row>
    <row r="649" spans="1:12" s="120" customFormat="1" ht="129" customHeight="1">
      <c r="A649" s="121"/>
      <c r="B649" s="122"/>
      <c r="C649" s="121"/>
      <c r="D649" s="122"/>
      <c r="E649" s="122"/>
      <c r="F649" s="122"/>
      <c r="G649" s="121"/>
      <c r="H649" s="121"/>
      <c r="I649" s="121"/>
      <c r="J649" s="121"/>
      <c r="K649" s="121"/>
      <c r="L649" s="121"/>
    </row>
    <row r="650" spans="1:12" s="120" customFormat="1">
      <c r="A650" s="121"/>
      <c r="B650" s="122"/>
      <c r="C650" s="121"/>
      <c r="D650" s="122"/>
      <c r="E650" s="122"/>
      <c r="F650" s="122"/>
      <c r="G650" s="121"/>
      <c r="H650" s="121"/>
      <c r="I650" s="121"/>
      <c r="J650" s="121"/>
      <c r="K650" s="121"/>
      <c r="L650" s="121"/>
    </row>
    <row r="651" spans="1:12" s="120" customFormat="1" ht="13.75" customHeight="1">
      <c r="A651" s="121"/>
      <c r="B651" s="122"/>
      <c r="C651" s="121"/>
      <c r="D651" s="122"/>
      <c r="E651" s="122"/>
      <c r="F651" s="122"/>
      <c r="G651" s="121"/>
      <c r="H651" s="121"/>
      <c r="I651" s="121"/>
      <c r="J651" s="121"/>
      <c r="K651" s="121"/>
      <c r="L651" s="121"/>
    </row>
    <row r="652" spans="1:12" s="120" customFormat="1">
      <c r="A652" s="121"/>
      <c r="B652" s="122"/>
      <c r="C652" s="121"/>
      <c r="D652" s="122"/>
      <c r="E652" s="122"/>
      <c r="F652" s="122"/>
      <c r="G652" s="121"/>
      <c r="H652" s="121"/>
      <c r="I652" s="121"/>
      <c r="J652" s="121"/>
      <c r="K652" s="121"/>
      <c r="L652" s="121"/>
    </row>
    <row r="653" spans="1:12" s="120" customFormat="1">
      <c r="A653" s="121"/>
      <c r="B653" s="122"/>
      <c r="C653" s="121"/>
      <c r="D653" s="122"/>
      <c r="E653" s="122"/>
      <c r="F653" s="122"/>
      <c r="G653" s="121"/>
      <c r="H653" s="121"/>
      <c r="I653" s="121"/>
      <c r="J653" s="121"/>
      <c r="K653" s="121"/>
      <c r="L653" s="121"/>
    </row>
    <row r="654" spans="1:12" s="120" customFormat="1">
      <c r="A654" s="121"/>
      <c r="B654" s="122"/>
      <c r="C654" s="121"/>
      <c r="D654" s="122"/>
      <c r="E654" s="122"/>
      <c r="F654" s="122"/>
      <c r="G654" s="121"/>
      <c r="H654" s="121"/>
      <c r="I654" s="121"/>
      <c r="J654" s="121"/>
      <c r="K654" s="121"/>
      <c r="L654" s="121"/>
    </row>
    <row r="655" spans="1:12" s="119" customFormat="1">
      <c r="A655" s="121"/>
      <c r="B655" s="122"/>
      <c r="C655" s="121"/>
      <c r="D655" s="122"/>
      <c r="E655" s="122"/>
      <c r="F655" s="122"/>
      <c r="G655" s="121"/>
      <c r="H655" s="121"/>
      <c r="I655" s="121"/>
      <c r="J655" s="121"/>
      <c r="K655" s="121"/>
      <c r="L655" s="121"/>
    </row>
    <row r="656" spans="1:12" s="120" customFormat="1">
      <c r="A656" s="121"/>
      <c r="B656" s="122"/>
      <c r="C656" s="121"/>
      <c r="D656" s="122"/>
      <c r="E656" s="122"/>
      <c r="F656" s="122"/>
      <c r="G656" s="121"/>
      <c r="H656" s="121"/>
      <c r="I656" s="121"/>
      <c r="J656" s="121"/>
      <c r="K656" s="121"/>
      <c r="L656" s="121"/>
    </row>
    <row r="657" spans="1:12" s="120" customFormat="1">
      <c r="A657" s="121"/>
      <c r="B657" s="122"/>
      <c r="C657" s="121"/>
      <c r="D657" s="122"/>
      <c r="E657" s="122"/>
      <c r="F657" s="122"/>
      <c r="G657" s="121"/>
      <c r="H657" s="121"/>
      <c r="I657" s="121"/>
      <c r="J657" s="121"/>
      <c r="K657" s="121"/>
      <c r="L657" s="121"/>
    </row>
    <row r="658" spans="1:12" s="120" customFormat="1">
      <c r="A658" s="121"/>
      <c r="B658" s="122"/>
      <c r="C658" s="121"/>
      <c r="D658" s="122"/>
      <c r="E658" s="122"/>
      <c r="F658" s="122"/>
      <c r="G658" s="121"/>
      <c r="H658" s="121"/>
      <c r="I658" s="121"/>
      <c r="J658" s="121"/>
      <c r="K658" s="121"/>
      <c r="L658" s="121"/>
    </row>
    <row r="659" spans="1:12" s="119" customFormat="1">
      <c r="A659" s="121"/>
      <c r="B659" s="122"/>
      <c r="C659" s="121"/>
      <c r="D659" s="122"/>
      <c r="E659" s="122"/>
      <c r="F659" s="122"/>
      <c r="G659" s="121"/>
      <c r="H659" s="121"/>
      <c r="I659" s="121"/>
      <c r="J659" s="121"/>
      <c r="K659" s="121"/>
      <c r="L659" s="121"/>
    </row>
    <row r="660" spans="1:12" s="120" customFormat="1">
      <c r="A660" s="121"/>
      <c r="B660" s="122"/>
      <c r="C660" s="121"/>
      <c r="D660" s="122"/>
      <c r="E660" s="122"/>
      <c r="F660" s="122"/>
      <c r="G660" s="121"/>
      <c r="H660" s="121"/>
      <c r="I660" s="121"/>
      <c r="J660" s="121"/>
      <c r="K660" s="121"/>
      <c r="L660" s="121"/>
    </row>
    <row r="661" spans="1:12" s="120" customFormat="1">
      <c r="A661" s="121"/>
      <c r="B661" s="122"/>
      <c r="C661" s="121"/>
      <c r="D661" s="122"/>
      <c r="E661" s="122"/>
      <c r="F661" s="122"/>
      <c r="G661" s="121"/>
      <c r="H661" s="121"/>
      <c r="I661" s="121"/>
      <c r="J661" s="121"/>
      <c r="K661" s="121"/>
      <c r="L661" s="121"/>
    </row>
    <row r="673" ht="13.75" customHeight="1"/>
    <row r="694" ht="13.75" customHeight="1"/>
  </sheetData>
  <autoFilter ref="A12:L376" xr:uid="{00000000-0009-0000-0000-000002000000}"/>
  <mergeCells count="8">
    <mergeCell ref="B311:B314"/>
    <mergeCell ref="B277:C277"/>
    <mergeCell ref="B44:B46"/>
    <mergeCell ref="B47:B49"/>
    <mergeCell ref="B187:B188"/>
    <mergeCell ref="B215:B216"/>
    <mergeCell ref="B128:B129"/>
    <mergeCell ref="B155:B157"/>
  </mergeCells>
  <dataValidations count="4">
    <dataValidation type="list" allowBlank="1" showInputMessage="1" showErrorMessage="1" sqref="H278:H287 H71:H116 G51:H52 G54:H55 H190:H228 G74:G82 G32:G34 H168:H171 H118:H157 H323:H326 H319:H321 H68:H69 H230:H256 H59:H60 G143:G145 H173:H188 G63:H66 H15:H36 G20:G22 G38 H38:H49 G57:H58 H258:H276 H159:H166 H62 H328:H376 H290:H317" xr:uid="{00000000-0002-0000-0200-000000000000}">
      <formula1>"High,Medium,Low"</formula1>
    </dataValidation>
    <dataValidation type="list" allowBlank="1" showInputMessage="1" showErrorMessage="1" sqref="J319:J321 J159:J166 J38:J49 J51:J52 J54:J55 I57:J60 J323:J326 J118:J157 J62:K66 J278:J287 J328:J376 J190:J228 J68:J69 J168:J171 J258:J276 J15:J36 J230:J256 J71:J116 J173:J188 J290:J317" xr:uid="{00000000-0002-0000-0200-000001000000}">
      <formula1>"Passed, Failed,Accepted,N/A,Untested"</formula1>
    </dataValidation>
    <dataValidation type="list" allowBlank="1" showInputMessage="1" showErrorMessage="1" sqref="I15:I36 I38:I49 I51:I52 I54:I55 I168:I171 I68:I69 I230:I256 I190:I228 I71:I116 I173:I188 I118:I157 I159:I166 I258:I276 I278:I287 I290:I317" xr:uid="{00000000-0002-0000-0200-000002000000}">
      <formula1>"Yes,No"</formula1>
    </dataValidation>
    <dataValidation type="list" allowBlank="1" showInputMessage="1" showErrorMessage="1" sqref="G15 G40:G43" xr:uid="{00000000-0002-0000-0200-000003000000}">
      <formula1>"Dev,Test,UAT,Pre-Production,Production"</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M692"/>
  <sheetViews>
    <sheetView topLeftCell="A8" zoomScale="85" zoomScaleNormal="85" workbookViewId="0">
      <selection activeCell="F372" sqref="F372"/>
    </sheetView>
  </sheetViews>
  <sheetFormatPr defaultColWidth="9.08984375" defaultRowHeight="14" outlineLevelRow="3"/>
  <cols>
    <col min="1" max="1" width="9.81640625" style="121" customWidth="1"/>
    <col min="2" max="2" width="38.6328125" style="122" customWidth="1"/>
    <col min="3" max="3" width="38.6328125" style="121" customWidth="1"/>
    <col min="4" max="4" width="46.1796875" style="122" customWidth="1"/>
    <col min="5" max="5" width="38" style="122" customWidth="1"/>
    <col min="6" max="6" width="53.36328125" style="122" customWidth="1"/>
    <col min="7" max="7" width="17.54296875" style="121" hidden="1" customWidth="1"/>
    <col min="8" max="8" width="11.54296875" style="121" customWidth="1"/>
    <col min="9" max="9" width="15" style="121" hidden="1" customWidth="1"/>
    <col min="10" max="10" width="10.6328125" style="121" customWidth="1"/>
    <col min="11" max="11" width="19.453125" style="121" customWidth="1"/>
    <col min="12" max="12" width="50.08984375" style="121" customWidth="1"/>
    <col min="13" max="16384" width="9.08984375" style="121"/>
  </cols>
  <sheetData>
    <row r="1" spans="1:12" s="96" customFormat="1" ht="20.149999999999999" customHeight="1">
      <c r="A1" s="92" t="s">
        <v>60</v>
      </c>
      <c r="B1" s="93" t="s">
        <v>354</v>
      </c>
      <c r="C1" s="92"/>
      <c r="D1" s="94"/>
      <c r="E1" s="94"/>
      <c r="F1" s="95"/>
    </row>
    <row r="2" spans="1:12" s="96" customFormat="1" ht="20.149999999999999" customHeight="1">
      <c r="A2" s="92" t="s">
        <v>62</v>
      </c>
      <c r="B2" s="93" t="s">
        <v>354</v>
      </c>
      <c r="C2" s="92"/>
      <c r="D2" s="94"/>
      <c r="E2" s="94"/>
      <c r="F2" s="95"/>
    </row>
    <row r="3" spans="1:12" s="100" customFormat="1" ht="14.5" thickBot="1">
      <c r="A3" s="97"/>
      <c r="B3" s="98"/>
      <c r="C3" s="99"/>
      <c r="D3" s="94"/>
      <c r="E3" s="94"/>
      <c r="F3" s="95"/>
      <c r="G3" s="96"/>
    </row>
    <row r="4" spans="1:12" s="100" customFormat="1">
      <c r="A4" s="101"/>
      <c r="B4" s="102" t="s">
        <v>63</v>
      </c>
      <c r="C4" s="102" t="s">
        <v>64</v>
      </c>
      <c r="D4" s="102" t="s">
        <v>65</v>
      </c>
      <c r="E4" s="102" t="s">
        <v>54</v>
      </c>
      <c r="F4" s="103"/>
    </row>
    <row r="5" spans="1:12" s="100" customFormat="1">
      <c r="A5" s="104"/>
      <c r="B5" s="105">
        <f>COUNTIFS(H14:H1143,"High")</f>
        <v>177</v>
      </c>
      <c r="C5" s="105">
        <f>COUNTIFS(H14:H1143,"Medium")</f>
        <v>89</v>
      </c>
      <c r="D5" s="105">
        <f>COUNTIFS(H14:H1143,"Low")</f>
        <v>127</v>
      </c>
      <c r="E5" s="105">
        <f t="shared" ref="E5:E10" si="0">SUM(B5:D5)</f>
        <v>393</v>
      </c>
      <c r="F5" s="103"/>
    </row>
    <row r="6" spans="1:12" s="100" customFormat="1">
      <c r="A6" s="106" t="s">
        <v>49</v>
      </c>
      <c r="B6" s="107">
        <f>COUNTIFS(J14:J604, "Passed",H14:H604,"High")</f>
        <v>175</v>
      </c>
      <c r="C6" s="107">
        <f>COUNTIFS(J14:J604, "Passed",H14:H604,"Medium")</f>
        <v>89</v>
      </c>
      <c r="D6" s="107">
        <f>COUNTIFS(J14:J604, "Passed",H14:H604,"Low")</f>
        <v>127</v>
      </c>
      <c r="E6" s="107">
        <f t="shared" si="0"/>
        <v>391</v>
      </c>
      <c r="F6" s="103"/>
    </row>
    <row r="7" spans="1:12" s="100" customFormat="1">
      <c r="A7" s="106" t="s">
        <v>50</v>
      </c>
      <c r="B7" s="107">
        <f>COUNTIFS(J14:J604, "Failed",H14:H604,"High")</f>
        <v>0</v>
      </c>
      <c r="C7" s="107">
        <f>COUNTIFS(J14:J604, "Failed",H14:H604,"Medium")</f>
        <v>0</v>
      </c>
      <c r="D7" s="107">
        <f>COUNTIFS(J14:J604, "Failed",H14:H604,"Low")</f>
        <v>0</v>
      </c>
      <c r="E7" s="107">
        <f t="shared" si="0"/>
        <v>0</v>
      </c>
      <c r="F7" s="103"/>
    </row>
    <row r="8" spans="1:12" s="100" customFormat="1">
      <c r="A8" s="106" t="s">
        <v>53</v>
      </c>
      <c r="B8" s="107">
        <f>COUNTIFS(J14:J604, "Untested",H14:H604,"High")</f>
        <v>0</v>
      </c>
      <c r="C8" s="107">
        <f>COUNTIFS(J14:J604, "Untested",H14:H604,"Medium")</f>
        <v>0</v>
      </c>
      <c r="D8" s="107">
        <f>COUNTIFS(J14:J604, "Untested",H14:H604,"Low")</f>
        <v>0</v>
      </c>
      <c r="E8" s="107">
        <f t="shared" si="0"/>
        <v>0</v>
      </c>
      <c r="F8" s="103"/>
    </row>
    <row r="9" spans="1:12" s="100" customFormat="1">
      <c r="A9" s="106" t="s">
        <v>51</v>
      </c>
      <c r="B9" s="107">
        <f>COUNTIFS(J14:J607, "Accepted",H14:H607,"High")</f>
        <v>0</v>
      </c>
      <c r="C9" s="107">
        <f>COUNTIFS(J14:J604, "Accepted",H14:H604,"Medium")</f>
        <v>0</v>
      </c>
      <c r="D9" s="107">
        <f>COUNTIFS(J14:J604, "Accepted",H14:H604,"Low")</f>
        <v>0</v>
      </c>
      <c r="E9" s="107">
        <f t="shared" si="0"/>
        <v>0</v>
      </c>
      <c r="F9" s="103"/>
    </row>
    <row r="10" spans="1:12" s="100" customFormat="1" ht="14.5" thickBot="1">
      <c r="A10" s="108" t="s">
        <v>52</v>
      </c>
      <c r="B10" s="107">
        <f>COUNTIFS(J14:J608, "N/A",H14:H608,"High")</f>
        <v>2</v>
      </c>
      <c r="C10" s="107">
        <f>COUNTIFS(J14:J604, "N/A",H14:H604,"Medium")</f>
        <v>0</v>
      </c>
      <c r="D10" s="107">
        <f>COUNTIFS(J14:J604, "N/A",H14:H604,"Low")</f>
        <v>0</v>
      </c>
      <c r="E10" s="107">
        <f t="shared" si="0"/>
        <v>2</v>
      </c>
      <c r="F10" s="103"/>
    </row>
    <row r="11" spans="1:12" s="100" customFormat="1">
      <c r="A11" s="109"/>
      <c r="B11" s="110"/>
      <c r="C11" s="111"/>
      <c r="D11" s="94"/>
      <c r="E11" s="94"/>
      <c r="F11" s="95"/>
      <c r="G11" s="96"/>
    </row>
    <row r="12" spans="1:12" s="118" customFormat="1" ht="28">
      <c r="A12" s="112" t="s">
        <v>66</v>
      </c>
      <c r="B12" s="112" t="s">
        <v>67</v>
      </c>
      <c r="C12" s="112" t="s">
        <v>68</v>
      </c>
      <c r="D12" s="112" t="s">
        <v>69</v>
      </c>
      <c r="E12" s="112" t="s">
        <v>70</v>
      </c>
      <c r="F12" s="112" t="s">
        <v>71</v>
      </c>
      <c r="G12" s="112" t="s">
        <v>42</v>
      </c>
      <c r="H12" s="112" t="s">
        <v>72</v>
      </c>
      <c r="I12" s="112" t="s">
        <v>73</v>
      </c>
      <c r="J12" s="112" t="s">
        <v>48</v>
      </c>
      <c r="K12" s="112" t="s">
        <v>74</v>
      </c>
      <c r="L12" s="112" t="s">
        <v>75</v>
      </c>
    </row>
    <row r="13" spans="1:12" s="119" customFormat="1">
      <c r="A13" s="113"/>
      <c r="B13" s="113" t="s">
        <v>76</v>
      </c>
      <c r="C13" s="113"/>
      <c r="D13" s="113"/>
      <c r="E13" s="113"/>
      <c r="F13" s="113"/>
      <c r="G13" s="113"/>
      <c r="H13" s="113"/>
      <c r="I13" s="113"/>
      <c r="J13" s="113"/>
      <c r="K13" s="113"/>
      <c r="L13" s="113"/>
    </row>
    <row r="14" spans="1:12" s="120" customFormat="1" ht="15" customHeight="1" collapsed="1">
      <c r="A14" s="114"/>
      <c r="B14" s="125" t="s">
        <v>116</v>
      </c>
      <c r="C14" s="125" t="s">
        <v>355</v>
      </c>
      <c r="D14" s="114"/>
      <c r="E14" s="114"/>
      <c r="F14" s="114"/>
      <c r="G14" s="114"/>
      <c r="H14" s="114"/>
      <c r="I14" s="114"/>
      <c r="J14" s="114"/>
      <c r="K14" s="114"/>
      <c r="L14" s="114"/>
    </row>
    <row r="15" spans="1:12" s="120" customFormat="1" ht="182" hidden="1" outlineLevel="1">
      <c r="A15" s="206" t="str">
        <f>IF(D15&lt;&gt;"","[LC_"&amp;TEXT(ROW()-14-COUNTBLANK(D$15:$D15),"###")&amp;"]","")</f>
        <v>[LC_1]</v>
      </c>
      <c r="B15" s="132" t="s">
        <v>117</v>
      </c>
      <c r="C15" s="116"/>
      <c r="D15" s="116" t="s">
        <v>118</v>
      </c>
      <c r="E15" s="116"/>
      <c r="F15" s="116" t="s">
        <v>783</v>
      </c>
      <c r="G15" s="117" t="s">
        <v>65</v>
      </c>
      <c r="H15" s="117" t="s">
        <v>63</v>
      </c>
      <c r="I15" s="117"/>
      <c r="J15" s="115" t="s">
        <v>49</v>
      </c>
      <c r="K15" s="116"/>
      <c r="L15" s="116"/>
    </row>
    <row r="16" spans="1:12" s="120" customFormat="1" ht="28" hidden="1" outlineLevel="1">
      <c r="A16" s="206" t="str">
        <f>IF(D16&lt;&gt;"","[LC_"&amp;TEXT(ROW()-14-COUNTBLANK(D$15:$D16),"###")&amp;"]","")</f>
        <v>[LC_2]</v>
      </c>
      <c r="B16" s="116" t="s">
        <v>119</v>
      </c>
      <c r="C16" s="116"/>
      <c r="D16" s="116" t="s">
        <v>120</v>
      </c>
      <c r="E16" s="116"/>
      <c r="F16" s="116" t="s">
        <v>578</v>
      </c>
      <c r="G16" s="117" t="s">
        <v>65</v>
      </c>
      <c r="H16" s="117" t="s">
        <v>64</v>
      </c>
      <c r="I16" s="117"/>
      <c r="J16" s="115" t="s">
        <v>49</v>
      </c>
      <c r="K16" s="116"/>
      <c r="L16" s="116"/>
    </row>
    <row r="17" spans="1:12" s="120" customFormat="1" ht="126" hidden="1" outlineLevel="1">
      <c r="A17" s="206" t="str">
        <f>IF(D17&lt;&gt;"","[LC_"&amp;TEXT(ROW()-14-COUNTBLANK(D$15:$D17),"###")&amp;"]","")</f>
        <v>[LC_3]</v>
      </c>
      <c r="B17" s="163" t="s">
        <v>358</v>
      </c>
      <c r="C17" s="153"/>
      <c r="D17" s="163" t="s">
        <v>359</v>
      </c>
      <c r="E17" s="163"/>
      <c r="F17" s="163" t="s">
        <v>583</v>
      </c>
      <c r="G17" s="155"/>
      <c r="H17" s="156" t="s">
        <v>65</v>
      </c>
      <c r="I17" s="117"/>
      <c r="J17" s="115" t="s">
        <v>49</v>
      </c>
      <c r="K17" s="116"/>
      <c r="L17" s="116"/>
    </row>
    <row r="18" spans="1:12" s="120" customFormat="1" ht="42" hidden="1" outlineLevel="1">
      <c r="A18" s="206" t="str">
        <f>IF(D18&lt;&gt;"","[LC_"&amp;TEXT(ROW()-14-COUNTBLANK(D$15:$D18),"###")&amp;"]","")</f>
        <v>[LC_4]</v>
      </c>
      <c r="B18" s="145" t="s">
        <v>368</v>
      </c>
      <c r="C18" s="153"/>
      <c r="D18" s="145" t="s">
        <v>360</v>
      </c>
      <c r="E18" s="145"/>
      <c r="F18" s="145" t="s">
        <v>361</v>
      </c>
      <c r="G18" s="155"/>
      <c r="H18" s="156" t="s">
        <v>65</v>
      </c>
      <c r="I18" s="117"/>
      <c r="J18" s="115" t="s">
        <v>49</v>
      </c>
      <c r="K18" s="116"/>
      <c r="L18" s="116"/>
    </row>
    <row r="19" spans="1:12" s="120" customFormat="1" ht="42" hidden="1" outlineLevel="1">
      <c r="A19" s="206" t="str">
        <f>IF(D19&lt;&gt;"","[LC_"&amp;TEXT(ROW()-14-COUNTBLANK(D$15:$D19),"###")&amp;"]","")</f>
        <v>[LC_5]</v>
      </c>
      <c r="B19" s="145" t="s">
        <v>362</v>
      </c>
      <c r="C19" s="153"/>
      <c r="D19" s="145" t="s">
        <v>363</v>
      </c>
      <c r="E19" s="145"/>
      <c r="F19" s="145" t="s">
        <v>364</v>
      </c>
      <c r="G19" s="155"/>
      <c r="H19" s="156" t="s">
        <v>65</v>
      </c>
      <c r="I19" s="117"/>
      <c r="J19" s="115" t="s">
        <v>49</v>
      </c>
      <c r="K19" s="116"/>
      <c r="L19" s="116"/>
    </row>
    <row r="20" spans="1:12" s="120" customFormat="1" ht="42" hidden="1" outlineLevel="1">
      <c r="A20" s="206" t="str">
        <f>IF(D20&lt;&gt;"","[LC_"&amp;TEXT(ROW()-14-COUNTBLANK(D$15:$D20),"###")&amp;"]","")</f>
        <v>[LC_6]</v>
      </c>
      <c r="B20" s="145" t="s">
        <v>365</v>
      </c>
      <c r="C20" s="153"/>
      <c r="D20" s="145" t="s">
        <v>366</v>
      </c>
      <c r="E20" s="145"/>
      <c r="F20" s="145" t="s">
        <v>367</v>
      </c>
      <c r="G20" s="155"/>
      <c r="H20" s="156" t="s">
        <v>65</v>
      </c>
      <c r="I20" s="117"/>
      <c r="J20" s="115" t="s">
        <v>49</v>
      </c>
      <c r="K20" s="116"/>
      <c r="L20" s="116"/>
    </row>
    <row r="21" spans="1:12" s="120" customFormat="1" ht="15" hidden="1" customHeight="1" outlineLevel="1">
      <c r="A21" s="129"/>
      <c r="B21" s="128" t="s">
        <v>121</v>
      </c>
      <c r="C21" s="128" t="s">
        <v>355</v>
      </c>
      <c r="D21" s="129"/>
      <c r="E21" s="129"/>
      <c r="F21" s="129"/>
      <c r="G21" s="129"/>
      <c r="H21" s="129"/>
      <c r="I21" s="129"/>
      <c r="J21" s="129"/>
      <c r="K21" s="129"/>
      <c r="L21" s="129"/>
    </row>
    <row r="22" spans="1:12" s="120" customFormat="1" ht="126" hidden="1" outlineLevel="2">
      <c r="A22" s="206" t="str">
        <f>IF(D22&lt;&gt;"","[LC_"&amp;TEXT(ROW()-14-COUNTBLANK(D$15:$D22),"###")&amp;"]","")</f>
        <v>[LC_7]</v>
      </c>
      <c r="B22" s="116" t="s">
        <v>122</v>
      </c>
      <c r="C22" s="116"/>
      <c r="D22" s="116" t="s">
        <v>123</v>
      </c>
      <c r="E22" s="116"/>
      <c r="F22" s="116" t="s">
        <v>636</v>
      </c>
      <c r="G22" s="117" t="s">
        <v>65</v>
      </c>
      <c r="H22" s="117" t="s">
        <v>63</v>
      </c>
      <c r="I22" s="117"/>
      <c r="J22" s="115" t="s">
        <v>49</v>
      </c>
      <c r="K22" s="116"/>
      <c r="L22" s="116"/>
    </row>
    <row r="23" spans="1:12" s="120" customFormat="1" ht="196" hidden="1" outlineLevel="2">
      <c r="A23" s="206" t="str">
        <f>IF(D23&lt;&gt;"","[LC_"&amp;TEXT(ROW()-14-COUNTBLANK(D$15:$D23),"###")&amp;"]","")</f>
        <v>[LC_8]</v>
      </c>
      <c r="B23" s="132" t="s">
        <v>124</v>
      </c>
      <c r="C23" s="116"/>
      <c r="D23" s="124" t="s">
        <v>125</v>
      </c>
      <c r="E23" s="116"/>
      <c r="F23" s="124" t="s">
        <v>637</v>
      </c>
      <c r="G23" s="117" t="s">
        <v>63</v>
      </c>
      <c r="H23" s="117" t="s">
        <v>63</v>
      </c>
      <c r="I23" s="117"/>
      <c r="J23" s="115" t="s">
        <v>49</v>
      </c>
      <c r="K23" s="116"/>
      <c r="L23" s="116"/>
    </row>
    <row r="24" spans="1:12" s="120" customFormat="1" ht="15" hidden="1" customHeight="1" outlineLevel="1">
      <c r="A24" s="129"/>
      <c r="B24" s="128" t="s">
        <v>126</v>
      </c>
      <c r="C24" s="128" t="s">
        <v>357</v>
      </c>
      <c r="D24" s="129"/>
      <c r="E24" s="129"/>
      <c r="F24" s="129"/>
      <c r="G24" s="129"/>
      <c r="H24" s="129"/>
      <c r="I24" s="129"/>
      <c r="J24" s="129"/>
      <c r="K24" s="129"/>
      <c r="L24" s="129"/>
    </row>
    <row r="25" spans="1:12" s="120" customFormat="1" ht="196" hidden="1" outlineLevel="2">
      <c r="A25" s="206" t="str">
        <f>IF(D25&lt;&gt;"","[LC_"&amp;TEXT(ROW()-14-COUNTBLANK(D$15:$D25),"###")&amp;"]","")</f>
        <v>[LC_9]</v>
      </c>
      <c r="B25" s="116" t="s">
        <v>128</v>
      </c>
      <c r="C25" s="116"/>
      <c r="D25" s="116" t="s">
        <v>129</v>
      </c>
      <c r="E25" s="116"/>
      <c r="F25" s="116" t="s">
        <v>971</v>
      </c>
      <c r="G25" s="117" t="s">
        <v>65</v>
      </c>
      <c r="H25" s="117" t="s">
        <v>63</v>
      </c>
      <c r="I25" s="115"/>
      <c r="J25" s="115" t="s">
        <v>49</v>
      </c>
      <c r="K25" s="116"/>
      <c r="L25" s="116"/>
    </row>
    <row r="26" spans="1:12" s="120" customFormat="1" ht="409.5" hidden="1" outlineLevel="2">
      <c r="A26" s="206" t="str">
        <f>IF(D26&lt;&gt;"","[LC_"&amp;TEXT(ROW()-14-COUNTBLANK(D$15:$D26),"###")&amp;"]","")</f>
        <v>[LC_10]</v>
      </c>
      <c r="B26" s="229" t="s">
        <v>1156</v>
      </c>
      <c r="C26" s="228"/>
      <c r="D26" s="229" t="s">
        <v>162</v>
      </c>
      <c r="E26" s="229"/>
      <c r="F26" s="229" t="s">
        <v>1160</v>
      </c>
      <c r="G26" s="232" t="s">
        <v>63</v>
      </c>
      <c r="H26" s="117" t="s">
        <v>63</v>
      </c>
      <c r="I26" s="115"/>
      <c r="J26" s="115" t="s">
        <v>49</v>
      </c>
      <c r="K26" s="116"/>
      <c r="L26" s="116"/>
    </row>
    <row r="27" spans="1:12" s="120" customFormat="1" ht="42" hidden="1" outlineLevel="2">
      <c r="A27" s="206" t="str">
        <f>IF(D27&lt;&gt;"","[LC_"&amp;TEXT(ROW()-14-COUNTBLANK(D$15:$D27),"###")&amp;"]","")</f>
        <v>[LC_11]</v>
      </c>
      <c r="B27" s="229" t="s">
        <v>1098</v>
      </c>
      <c r="C27" s="229" t="s">
        <v>1087</v>
      </c>
      <c r="D27" s="230" t="s">
        <v>1088</v>
      </c>
      <c r="E27" s="229"/>
      <c r="F27" s="230" t="s">
        <v>1097</v>
      </c>
      <c r="G27" s="229"/>
      <c r="H27" s="231" t="s">
        <v>63</v>
      </c>
      <c r="I27" s="115"/>
      <c r="J27" s="115" t="s">
        <v>49</v>
      </c>
      <c r="K27" s="116"/>
      <c r="L27" s="116"/>
    </row>
    <row r="28" spans="1:12" s="120" customFormat="1" ht="42" hidden="1" outlineLevel="2">
      <c r="A28" s="206" t="str">
        <f>IF(D28&lt;&gt;"","[LC_"&amp;TEXT(ROW()-14-COUNTBLANK(D$15:$D28),"###")&amp;"]","")</f>
        <v>[LC_12]</v>
      </c>
      <c r="B28" s="229" t="s">
        <v>1099</v>
      </c>
      <c r="C28" s="229" t="s">
        <v>1089</v>
      </c>
      <c r="D28" s="230" t="s">
        <v>1090</v>
      </c>
      <c r="E28" s="229"/>
      <c r="F28" s="230" t="s">
        <v>1100</v>
      </c>
      <c r="G28" s="229"/>
      <c r="H28" s="231" t="s">
        <v>63</v>
      </c>
      <c r="I28" s="115"/>
      <c r="J28" s="115" t="s">
        <v>49</v>
      </c>
      <c r="K28" s="116"/>
      <c r="L28" s="116"/>
    </row>
    <row r="29" spans="1:12" s="120" customFormat="1" hidden="1" outlineLevel="2" collapsed="1">
      <c r="A29" s="134"/>
      <c r="B29" s="134" t="s">
        <v>127</v>
      </c>
      <c r="C29" s="134"/>
      <c r="D29" s="133"/>
      <c r="E29" s="133"/>
      <c r="F29" s="133"/>
      <c r="G29" s="133"/>
      <c r="H29" s="133"/>
      <c r="I29" s="133"/>
      <c r="J29" s="133"/>
      <c r="K29" s="133"/>
      <c r="L29" s="133"/>
    </row>
    <row r="30" spans="1:12" s="120" customFormat="1" ht="154" hidden="1" outlineLevel="3">
      <c r="A30" s="206" t="str">
        <f>IF(D30&lt;&gt;"","[LC_"&amp;TEXT(ROW()-14-COUNTBLANK(D$15:$D30),"###")&amp;"]","")</f>
        <v>[LC_13]</v>
      </c>
      <c r="B30" s="116" t="s">
        <v>130</v>
      </c>
      <c r="C30" s="116"/>
      <c r="D30" s="116" t="s">
        <v>131</v>
      </c>
      <c r="E30" s="116"/>
      <c r="F30" s="116" t="s">
        <v>584</v>
      </c>
      <c r="G30" s="116"/>
      <c r="H30" s="117" t="s">
        <v>63</v>
      </c>
      <c r="I30" s="116"/>
      <c r="J30" s="115" t="s">
        <v>49</v>
      </c>
      <c r="K30" s="115"/>
      <c r="L30" s="116"/>
    </row>
    <row r="31" spans="1:12" s="120" customFormat="1" hidden="1" outlineLevel="2" collapsed="1">
      <c r="A31" s="133"/>
      <c r="B31" s="134" t="s">
        <v>638</v>
      </c>
      <c r="C31" s="134"/>
      <c r="D31" s="133"/>
      <c r="E31" s="133"/>
      <c r="F31" s="133"/>
      <c r="G31" s="133"/>
      <c r="H31" s="133"/>
      <c r="I31" s="133"/>
      <c r="J31" s="133"/>
      <c r="K31" s="133"/>
      <c r="L31" s="133"/>
    </row>
    <row r="32" spans="1:12" s="120" customFormat="1" ht="322" hidden="1" outlineLevel="3">
      <c r="A32" s="206" t="str">
        <f>IF(D32&lt;&gt;"","[LC_"&amp;TEXT(ROW()-14-COUNTBLANK(D$15:$D32),"###")&amp;"]","")</f>
        <v>[LC_14]</v>
      </c>
      <c r="B32" s="116" t="s">
        <v>639</v>
      </c>
      <c r="C32" s="116"/>
      <c r="D32" s="116" t="s">
        <v>640</v>
      </c>
      <c r="E32" s="116"/>
      <c r="F32" s="116" t="s">
        <v>641</v>
      </c>
      <c r="G32" s="116"/>
      <c r="H32" s="117" t="s">
        <v>63</v>
      </c>
      <c r="I32" s="117"/>
      <c r="J32" s="115" t="s">
        <v>49</v>
      </c>
      <c r="K32" s="116"/>
      <c r="L32" s="116"/>
    </row>
    <row r="33" spans="1:12" s="120" customFormat="1" ht="409.5" hidden="1" outlineLevel="3">
      <c r="A33" s="206" t="str">
        <f>IF(D33&lt;&gt;"","[LC_"&amp;TEXT(ROW()-14-COUNTBLANK(D$15:$D33),"###")&amp;"]","")</f>
        <v>[LC_15]</v>
      </c>
      <c r="B33" s="116" t="s">
        <v>642</v>
      </c>
      <c r="C33" s="138"/>
      <c r="D33" s="116" t="s">
        <v>643</v>
      </c>
      <c r="E33" s="116"/>
      <c r="F33" s="229" t="s">
        <v>1157</v>
      </c>
      <c r="G33" s="116"/>
      <c r="H33" s="117" t="s">
        <v>63</v>
      </c>
      <c r="I33" s="117"/>
      <c r="J33" s="115" t="s">
        <v>49</v>
      </c>
      <c r="K33" s="116"/>
      <c r="L33" s="116"/>
    </row>
    <row r="34" spans="1:12" s="120" customFormat="1" hidden="1" outlineLevel="2" collapsed="1">
      <c r="A34" s="133"/>
      <c r="B34" s="134" t="s">
        <v>644</v>
      </c>
      <c r="C34" s="134"/>
      <c r="D34" s="133"/>
      <c r="E34" s="133"/>
      <c r="F34" s="133"/>
      <c r="G34" s="133"/>
      <c r="H34" s="133"/>
      <c r="I34" s="133"/>
      <c r="J34" s="133"/>
      <c r="K34" s="133"/>
      <c r="L34" s="133"/>
    </row>
    <row r="35" spans="1:12" s="120" customFormat="1" ht="154" hidden="1" outlineLevel="3">
      <c r="A35" s="206" t="str">
        <f>IF(D35&lt;&gt;"","[LC_"&amp;TEXT(ROW()-14-COUNTBLANK(D$15:$D35),"###")&amp;"]","")</f>
        <v>[LC_16]</v>
      </c>
      <c r="B35" s="116" t="s">
        <v>645</v>
      </c>
      <c r="C35" s="116"/>
      <c r="D35" s="116" t="s">
        <v>646</v>
      </c>
      <c r="E35" s="116"/>
      <c r="F35" s="116" t="s">
        <v>647</v>
      </c>
      <c r="G35" s="116"/>
      <c r="H35" s="117" t="s">
        <v>63</v>
      </c>
      <c r="I35" s="117"/>
      <c r="J35" s="115" t="s">
        <v>49</v>
      </c>
      <c r="K35" s="116"/>
      <c r="L35" s="116"/>
    </row>
    <row r="36" spans="1:12" s="120" customFormat="1" ht="238" hidden="1" outlineLevel="3">
      <c r="A36" s="206" t="str">
        <f>IF(D36&lt;&gt;"","[LC_"&amp;TEXT(ROW()-14-COUNTBLANK(D$15:$D36),"###")&amp;"]","")</f>
        <v>[LC_17]</v>
      </c>
      <c r="B36" s="116" t="s">
        <v>1065</v>
      </c>
      <c r="C36" s="116"/>
      <c r="D36" s="116" t="s">
        <v>1066</v>
      </c>
      <c r="E36" s="116"/>
      <c r="F36" s="229" t="s">
        <v>1165</v>
      </c>
      <c r="G36" s="116"/>
      <c r="H36" s="117" t="s">
        <v>63</v>
      </c>
      <c r="I36" s="117"/>
      <c r="J36" s="115" t="s">
        <v>49</v>
      </c>
      <c r="K36" s="116"/>
      <c r="L36" s="116"/>
    </row>
    <row r="37" spans="1:12" s="120" customFormat="1" ht="56" hidden="1" outlineLevel="3">
      <c r="A37" s="206" t="str">
        <f>IF(D37&lt;&gt;"","[LC_"&amp;TEXT(ROW()-14-COUNTBLANK(D$15:$D37),"###")&amp;"]","")</f>
        <v>[LC_18]</v>
      </c>
      <c r="B37" s="138" t="s">
        <v>683</v>
      </c>
      <c r="C37" s="138"/>
      <c r="D37" s="116" t="s">
        <v>684</v>
      </c>
      <c r="E37" s="116"/>
      <c r="F37" s="116" t="s">
        <v>685</v>
      </c>
      <c r="G37" s="116"/>
      <c r="H37" s="117" t="s">
        <v>63</v>
      </c>
      <c r="I37" s="117"/>
      <c r="J37" s="115" t="s">
        <v>49</v>
      </c>
      <c r="K37" s="116"/>
      <c r="L37" s="116"/>
    </row>
    <row r="38" spans="1:12" s="120" customFormat="1" ht="42" hidden="1" outlineLevel="3">
      <c r="A38" s="206" t="str">
        <f>IF(D38&lt;&gt;"","[LC_"&amp;TEXT(ROW()-14-COUNTBLANK(D$15:$D38),"###")&amp;"]","")</f>
        <v>[LC_19]</v>
      </c>
      <c r="B38" s="138" t="s">
        <v>648</v>
      </c>
      <c r="C38" s="138"/>
      <c r="D38" s="140" t="s">
        <v>649</v>
      </c>
      <c r="E38" s="136"/>
      <c r="F38" s="135" t="s">
        <v>145</v>
      </c>
      <c r="G38" s="117" t="s">
        <v>65</v>
      </c>
      <c r="H38" s="117" t="s">
        <v>63</v>
      </c>
      <c r="I38" s="117"/>
      <c r="J38" s="115" t="s">
        <v>49</v>
      </c>
      <c r="K38" s="116"/>
      <c r="L38" s="116"/>
    </row>
    <row r="39" spans="1:12" s="120" customFormat="1" ht="42" hidden="1" outlineLevel="3">
      <c r="A39" s="206" t="str">
        <f>IF(D39&lt;&gt;"","[LC_"&amp;TEXT(ROW()-14-COUNTBLANK(D$15:$D39),"###")&amp;"]","")</f>
        <v>[LC_20]</v>
      </c>
      <c r="B39" s="138" t="s">
        <v>650</v>
      </c>
      <c r="C39" s="138"/>
      <c r="D39" s="140" t="s">
        <v>651</v>
      </c>
      <c r="E39" s="136"/>
      <c r="F39" s="135" t="s">
        <v>146</v>
      </c>
      <c r="G39" s="117" t="s">
        <v>65</v>
      </c>
      <c r="H39" s="117" t="s">
        <v>63</v>
      </c>
      <c r="I39" s="117"/>
      <c r="J39" s="115" t="s">
        <v>49</v>
      </c>
      <c r="K39" s="116"/>
      <c r="L39" s="116"/>
    </row>
    <row r="40" spans="1:12" s="120" customFormat="1" ht="56" hidden="1" outlineLevel="3">
      <c r="A40" s="206" t="str">
        <f>IF(D40&lt;&gt;"","[LC_"&amp;TEXT(ROW()-14-COUNTBLANK(D$15:$D40),"###")&amp;"]","")</f>
        <v>[LC_21]</v>
      </c>
      <c r="B40" s="138" t="s">
        <v>652</v>
      </c>
      <c r="C40" s="138"/>
      <c r="D40" s="140" t="s">
        <v>653</v>
      </c>
      <c r="E40" s="136"/>
      <c r="F40" s="135" t="s">
        <v>147</v>
      </c>
      <c r="G40" s="117" t="s">
        <v>65</v>
      </c>
      <c r="H40" s="117" t="s">
        <v>63</v>
      </c>
      <c r="I40" s="117"/>
      <c r="J40" s="115" t="s">
        <v>49</v>
      </c>
      <c r="K40" s="116"/>
      <c r="L40" s="116"/>
    </row>
    <row r="41" spans="1:12" s="120" customFormat="1" ht="42" hidden="1" outlineLevel="3">
      <c r="A41" s="206" t="str">
        <f>IF(D41&lt;&gt;"","[LC_"&amp;TEXT(ROW()-14-COUNTBLANK(D$15:$D41),"###")&amp;"]","")</f>
        <v>[LC_22]</v>
      </c>
      <c r="B41" s="138" t="s">
        <v>654</v>
      </c>
      <c r="C41" s="138"/>
      <c r="D41" s="140" t="s">
        <v>655</v>
      </c>
      <c r="E41" s="136"/>
      <c r="F41" s="135" t="s">
        <v>148</v>
      </c>
      <c r="G41" s="117" t="s">
        <v>65</v>
      </c>
      <c r="H41" s="117" t="s">
        <v>63</v>
      </c>
      <c r="I41" s="117"/>
      <c r="J41" s="115" t="s">
        <v>49</v>
      </c>
      <c r="K41" s="116"/>
      <c r="L41" s="116"/>
    </row>
    <row r="42" spans="1:12" s="120" customFormat="1" ht="42" hidden="1" outlineLevel="3">
      <c r="A42" s="206" t="str">
        <f>IF(D42&lt;&gt;"","[LC_"&amp;TEXT(ROW()-14-COUNTBLANK(D$15:$D42),"###")&amp;"]","")</f>
        <v>[LC_23]</v>
      </c>
      <c r="B42" s="138" t="s">
        <v>656</v>
      </c>
      <c r="C42" s="138"/>
      <c r="D42" s="140" t="s">
        <v>657</v>
      </c>
      <c r="E42" s="136"/>
      <c r="F42" s="135" t="s">
        <v>149</v>
      </c>
      <c r="G42" s="117" t="s">
        <v>65</v>
      </c>
      <c r="H42" s="117" t="s">
        <v>63</v>
      </c>
      <c r="I42" s="117"/>
      <c r="J42" s="115" t="s">
        <v>49</v>
      </c>
      <c r="K42" s="116"/>
      <c r="L42" s="116"/>
    </row>
    <row r="43" spans="1:12" s="120" customFormat="1" ht="56" hidden="1" outlineLevel="3">
      <c r="A43" s="206" t="str">
        <f>IF(D43&lt;&gt;"","[LC_"&amp;TEXT(ROW()-14-COUNTBLANK(D$15:$D43),"###")&amp;"]","")</f>
        <v>[LC_24]</v>
      </c>
      <c r="B43" s="138" t="s">
        <v>658</v>
      </c>
      <c r="C43" s="138"/>
      <c r="D43" s="140" t="s">
        <v>659</v>
      </c>
      <c r="E43" s="136"/>
      <c r="F43" s="135" t="s">
        <v>150</v>
      </c>
      <c r="G43" s="117" t="s">
        <v>65</v>
      </c>
      <c r="H43" s="117" t="s">
        <v>63</v>
      </c>
      <c r="I43" s="117"/>
      <c r="J43" s="115" t="s">
        <v>49</v>
      </c>
      <c r="K43" s="116"/>
      <c r="L43" s="116"/>
    </row>
    <row r="44" spans="1:12" s="120" customFormat="1" ht="42" hidden="1" outlineLevel="3">
      <c r="A44" s="206" t="str">
        <f>IF(D44&lt;&gt;"","[LC_"&amp;TEXT(ROW()-14-COUNTBLANK(D$15:$D44),"###")&amp;"]","")</f>
        <v>[LC_25]</v>
      </c>
      <c r="B44" s="138" t="s">
        <v>660</v>
      </c>
      <c r="C44" s="138"/>
      <c r="D44" s="140" t="s">
        <v>661</v>
      </c>
      <c r="E44" s="139"/>
      <c r="F44" s="135" t="s">
        <v>151</v>
      </c>
      <c r="G44" s="117"/>
      <c r="H44" s="117" t="s">
        <v>63</v>
      </c>
      <c r="I44" s="117"/>
      <c r="J44" s="115" t="s">
        <v>49</v>
      </c>
      <c r="K44" s="116"/>
      <c r="L44" s="116"/>
    </row>
    <row r="45" spans="1:12" s="120" customFormat="1" ht="42" hidden="1" outlineLevel="3">
      <c r="A45" s="206" t="str">
        <f>IF(D45&lt;&gt;"","[LC_"&amp;TEXT(ROW()-14-COUNTBLANK(D$15:$D45),"###")&amp;"]","")</f>
        <v>[LC_26]</v>
      </c>
      <c r="B45" s="138" t="s">
        <v>662</v>
      </c>
      <c r="C45" s="138"/>
      <c r="D45" s="140" t="s">
        <v>663</v>
      </c>
      <c r="E45" s="139"/>
      <c r="F45" s="135" t="s">
        <v>151</v>
      </c>
      <c r="G45" s="117"/>
      <c r="H45" s="117" t="s">
        <v>63</v>
      </c>
      <c r="I45" s="117"/>
      <c r="J45" s="115" t="s">
        <v>49</v>
      </c>
      <c r="K45" s="116"/>
      <c r="L45" s="116"/>
    </row>
    <row r="46" spans="1:12" s="120" customFormat="1" ht="28" hidden="1" outlineLevel="3">
      <c r="A46" s="206" t="str">
        <f>IF(D46&lt;&gt;"","[LC_"&amp;TEXT(ROW()-14-COUNTBLANK(D$15:$D46),"###")&amp;"]","")</f>
        <v>[LC_27]</v>
      </c>
      <c r="B46" s="138" t="s">
        <v>664</v>
      </c>
      <c r="C46" s="138"/>
      <c r="D46" s="140" t="s">
        <v>665</v>
      </c>
      <c r="E46" s="139"/>
      <c r="F46" s="123" t="s">
        <v>152</v>
      </c>
      <c r="G46" s="117"/>
      <c r="H46" s="117" t="s">
        <v>63</v>
      </c>
      <c r="I46" s="117"/>
      <c r="J46" s="115" t="s">
        <v>49</v>
      </c>
      <c r="K46" s="116"/>
      <c r="L46" s="116"/>
    </row>
    <row r="47" spans="1:12" s="120" customFormat="1" ht="42" hidden="1" outlineLevel="3">
      <c r="A47" s="206" t="str">
        <f>IF(D47&lt;&gt;"","[LC_"&amp;TEXT(ROW()-14-COUNTBLANK(D$15:$D47),"###")&amp;"]","")</f>
        <v>[LC_28]</v>
      </c>
      <c r="B47" s="138" t="s">
        <v>666</v>
      </c>
      <c r="C47" s="138"/>
      <c r="D47" s="116" t="s">
        <v>667</v>
      </c>
      <c r="E47" s="139" t="s">
        <v>668</v>
      </c>
      <c r="F47" s="123" t="s">
        <v>153</v>
      </c>
      <c r="G47" s="116"/>
      <c r="H47" s="117" t="s">
        <v>63</v>
      </c>
      <c r="I47" s="117"/>
      <c r="J47" s="115" t="s">
        <v>49</v>
      </c>
      <c r="K47" s="116"/>
      <c r="L47" s="116"/>
    </row>
    <row r="48" spans="1:12" s="120" customFormat="1" ht="42" hidden="1" outlineLevel="3">
      <c r="A48" s="206" t="str">
        <f>IF(D48&lt;&gt;"","[LC_"&amp;TEXT(ROW()-14-COUNTBLANK(D$15:$D48),"###")&amp;"]","")</f>
        <v>[LC_29]</v>
      </c>
      <c r="B48" s="138" t="s">
        <v>669</v>
      </c>
      <c r="C48" s="138"/>
      <c r="D48" s="135" t="s">
        <v>670</v>
      </c>
      <c r="E48" s="136"/>
      <c r="F48" s="135" t="s">
        <v>154</v>
      </c>
      <c r="G48" s="116"/>
      <c r="H48" s="117" t="s">
        <v>63</v>
      </c>
      <c r="I48" s="117"/>
      <c r="J48" s="115" t="s">
        <v>49</v>
      </c>
      <c r="K48" s="116"/>
      <c r="L48" s="116"/>
    </row>
    <row r="49" spans="1:12" s="120" customFormat="1" ht="28" hidden="1" outlineLevel="3">
      <c r="A49" s="206" t="str">
        <f>IF(D49&lt;&gt;"","[LC_"&amp;TEXT(ROW()-14-COUNTBLANK(D$15:$D49),"###")&amp;"]","")</f>
        <v>[LC_30]</v>
      </c>
      <c r="B49" s="138" t="s">
        <v>671</v>
      </c>
      <c r="C49" s="138" t="s">
        <v>672</v>
      </c>
      <c r="D49" s="135" t="s">
        <v>673</v>
      </c>
      <c r="E49" s="136"/>
      <c r="F49" s="140" t="s">
        <v>155</v>
      </c>
      <c r="G49" s="116"/>
      <c r="H49" s="117" t="s">
        <v>63</v>
      </c>
      <c r="I49" s="117"/>
      <c r="J49" s="115" t="s">
        <v>49</v>
      </c>
      <c r="K49" s="116"/>
      <c r="L49" s="116"/>
    </row>
    <row r="50" spans="1:12" s="120" customFormat="1" ht="42" hidden="1" outlineLevel="3">
      <c r="A50" s="206" t="str">
        <f>IF(D50&lt;&gt;"","[LC_"&amp;TEXT(ROW()-14-COUNTBLANK(D$15:$D50),"###")&amp;"]","")</f>
        <v>[LC_31]</v>
      </c>
      <c r="B50" s="138" t="s">
        <v>674</v>
      </c>
      <c r="C50" s="138"/>
      <c r="D50" s="140" t="s">
        <v>675</v>
      </c>
      <c r="E50" s="139" t="s">
        <v>676</v>
      </c>
      <c r="F50" s="135" t="s">
        <v>156</v>
      </c>
      <c r="G50" s="116"/>
      <c r="H50" s="117" t="s">
        <v>63</v>
      </c>
      <c r="I50" s="117"/>
      <c r="J50" s="115" t="s">
        <v>49</v>
      </c>
      <c r="K50" s="116"/>
      <c r="L50" s="116"/>
    </row>
    <row r="51" spans="1:12" s="120" customFormat="1" ht="42" hidden="1" outlineLevel="3">
      <c r="A51" s="206" t="str">
        <f>IF(D51&lt;&gt;"","[LC_"&amp;TEXT(ROW()-14-COUNTBLANK(D$15:$D51),"###")&amp;"]","")</f>
        <v>[LC_32]</v>
      </c>
      <c r="B51" s="138" t="s">
        <v>677</v>
      </c>
      <c r="C51" s="138"/>
      <c r="D51" s="140" t="s">
        <v>678</v>
      </c>
      <c r="E51" s="139" t="s">
        <v>679</v>
      </c>
      <c r="F51" s="123" t="s">
        <v>153</v>
      </c>
      <c r="G51" s="116"/>
      <c r="H51" s="117" t="s">
        <v>63</v>
      </c>
      <c r="I51" s="117"/>
      <c r="J51" s="115" t="s">
        <v>49</v>
      </c>
      <c r="K51" s="116"/>
      <c r="L51" s="116"/>
    </row>
    <row r="52" spans="1:12" s="120" customFormat="1" ht="56" hidden="1" outlineLevel="3">
      <c r="A52" s="206" t="str">
        <f>IF(D52&lt;&gt;"","[LC_"&amp;TEXT(ROW()-14-COUNTBLANK(D$15:$D52),"###")&amp;"]","")</f>
        <v>[LC_33]</v>
      </c>
      <c r="B52" s="138" t="s">
        <v>680</v>
      </c>
      <c r="C52" s="138"/>
      <c r="D52" s="140" t="s">
        <v>681</v>
      </c>
      <c r="E52" s="136"/>
      <c r="F52" s="135" t="s">
        <v>157</v>
      </c>
      <c r="G52" s="116"/>
      <c r="H52" s="117" t="s">
        <v>63</v>
      </c>
      <c r="I52" s="117"/>
      <c r="J52" s="115" t="s">
        <v>49</v>
      </c>
      <c r="K52" s="116"/>
      <c r="L52" s="116"/>
    </row>
    <row r="53" spans="1:12" s="120" customFormat="1" ht="42" hidden="1" outlineLevel="3">
      <c r="A53" s="206" t="str">
        <f>IF(D53&lt;&gt;"","[LC_"&amp;TEXT(ROW()-14-COUNTBLANK(D$15:$D53),"###")&amp;"]","")</f>
        <v>[LC_34]</v>
      </c>
      <c r="B53" s="116" t="s">
        <v>682</v>
      </c>
      <c r="C53" s="116"/>
      <c r="D53" s="116" t="s">
        <v>158</v>
      </c>
      <c r="E53" s="116"/>
      <c r="F53" s="116" t="s">
        <v>686</v>
      </c>
      <c r="G53" s="116"/>
      <c r="H53" s="117" t="s">
        <v>64</v>
      </c>
      <c r="I53" s="117"/>
      <c r="J53" s="115" t="s">
        <v>49</v>
      </c>
      <c r="K53" s="116"/>
      <c r="L53" s="116"/>
    </row>
    <row r="54" spans="1:12" s="120" customFormat="1" ht="28" hidden="1" outlineLevel="3">
      <c r="A54" s="206" t="str">
        <f>IF(D54&lt;&gt;"","[LC_"&amp;TEXT(ROW()-14-COUNTBLANK(D$15:$D54),"###")&amp;"]","")</f>
        <v>[LC_35]</v>
      </c>
      <c r="B54" s="138" t="s">
        <v>687</v>
      </c>
      <c r="C54" s="138"/>
      <c r="D54" s="123" t="s">
        <v>688</v>
      </c>
      <c r="E54" s="116"/>
      <c r="F54" s="210" t="s">
        <v>691</v>
      </c>
      <c r="G54" s="116"/>
      <c r="H54" s="117" t="s">
        <v>65</v>
      </c>
      <c r="I54" s="117"/>
      <c r="J54" s="115" t="s">
        <v>49</v>
      </c>
      <c r="K54" s="116"/>
      <c r="L54" s="116"/>
    </row>
    <row r="55" spans="1:12" s="120" customFormat="1" hidden="1" outlineLevel="3">
      <c r="A55" s="206" t="str">
        <f>IF(D55&lt;&gt;"","[LC_"&amp;TEXT(ROW()-14-COUNTBLANK(D$15:$D55),"###")&amp;"]","")</f>
        <v>[LC_36]</v>
      </c>
      <c r="B55" s="138" t="s">
        <v>703</v>
      </c>
      <c r="C55" s="138"/>
      <c r="D55" s="123" t="s">
        <v>689</v>
      </c>
      <c r="E55" s="116"/>
      <c r="F55" s="210" t="s">
        <v>691</v>
      </c>
      <c r="G55" s="116"/>
      <c r="H55" s="117" t="s">
        <v>65</v>
      </c>
      <c r="I55" s="117"/>
      <c r="J55" s="115" t="s">
        <v>49</v>
      </c>
      <c r="K55" s="116"/>
      <c r="L55" s="116"/>
    </row>
    <row r="56" spans="1:12" s="120" customFormat="1" hidden="1" outlineLevel="3">
      <c r="A56" s="206" t="str">
        <f>IF(D56&lt;&gt;"","[LC_"&amp;TEXT(ROW()-14-COUNTBLANK(D$15:$D56),"###")&amp;"]","")</f>
        <v>[LC_37]</v>
      </c>
      <c r="B56" s="138" t="s">
        <v>704</v>
      </c>
      <c r="C56" s="138"/>
      <c r="D56" s="123" t="s">
        <v>690</v>
      </c>
      <c r="E56" s="116"/>
      <c r="F56" s="140" t="s">
        <v>692</v>
      </c>
      <c r="G56" s="116"/>
      <c r="H56" s="117" t="s">
        <v>65</v>
      </c>
      <c r="I56" s="117"/>
      <c r="J56" s="115" t="s">
        <v>49</v>
      </c>
      <c r="K56" s="116"/>
      <c r="L56" s="116"/>
    </row>
    <row r="57" spans="1:12" s="120" customFormat="1" hidden="1" outlineLevel="3">
      <c r="A57" s="206" t="str">
        <f>IF(D57&lt;&gt;"","[LC_"&amp;TEXT(ROW()-14-COUNTBLANK(D$15:$D57),"###")&amp;"]","")</f>
        <v>[LC_38]</v>
      </c>
      <c r="B57" s="138" t="s">
        <v>705</v>
      </c>
      <c r="C57" s="138"/>
      <c r="D57" s="123" t="s">
        <v>693</v>
      </c>
      <c r="E57" s="116"/>
      <c r="F57" s="210" t="s">
        <v>691</v>
      </c>
      <c r="G57" s="116"/>
      <c r="H57" s="117" t="s">
        <v>65</v>
      </c>
      <c r="I57" s="117"/>
      <c r="J57" s="115" t="s">
        <v>49</v>
      </c>
      <c r="K57" s="116"/>
      <c r="L57" s="116"/>
    </row>
    <row r="58" spans="1:12" s="120" customFormat="1" ht="40.25" hidden="1" customHeight="1" outlineLevel="3">
      <c r="A58" s="206" t="str">
        <f>IF(D58&lt;&gt;"","[LC_"&amp;TEXT(ROW()-14-COUNTBLANK(D$15:$D58),"###")&amp;"]","")</f>
        <v>[LC_39]</v>
      </c>
      <c r="B58" s="138" t="s">
        <v>706</v>
      </c>
      <c r="C58" s="138"/>
      <c r="D58" s="123" t="s">
        <v>694</v>
      </c>
      <c r="E58" s="209" t="s">
        <v>695</v>
      </c>
      <c r="F58" s="123" t="s">
        <v>696</v>
      </c>
      <c r="G58" s="116"/>
      <c r="H58" s="117" t="s">
        <v>65</v>
      </c>
      <c r="I58" s="117"/>
      <c r="J58" s="115" t="s">
        <v>49</v>
      </c>
      <c r="K58" s="116"/>
      <c r="L58" s="116"/>
    </row>
    <row r="59" spans="1:12" s="120" customFormat="1" ht="28" hidden="1" outlineLevel="3">
      <c r="A59" s="206" t="str">
        <f>IF(D59&lt;&gt;"","[LC_"&amp;TEXT(ROW()-14-COUNTBLANK(D$15:$D59),"###")&amp;"]","")</f>
        <v>[LC_40]</v>
      </c>
      <c r="B59" s="138" t="s">
        <v>697</v>
      </c>
      <c r="C59" s="138"/>
      <c r="D59" s="123" t="s">
        <v>698</v>
      </c>
      <c r="E59" s="116"/>
      <c r="F59" s="210" t="s">
        <v>691</v>
      </c>
      <c r="G59" s="116"/>
      <c r="H59" s="117" t="s">
        <v>65</v>
      </c>
      <c r="I59" s="117"/>
      <c r="J59" s="115" t="s">
        <v>49</v>
      </c>
      <c r="K59" s="116"/>
      <c r="L59" s="116"/>
    </row>
    <row r="60" spans="1:12" s="120" customFormat="1" hidden="1" outlineLevel="3">
      <c r="A60" s="206" t="str">
        <f>IF(D60&lt;&gt;"","[LC_"&amp;TEXT(ROW()-14-COUNTBLANK(D$15:$D60),"###")&amp;"]","")</f>
        <v>[LC_41]</v>
      </c>
      <c r="B60" s="138" t="s">
        <v>703</v>
      </c>
      <c r="C60" s="138"/>
      <c r="D60" s="123" t="s">
        <v>699</v>
      </c>
      <c r="E60" s="116"/>
      <c r="F60" s="210" t="s">
        <v>691</v>
      </c>
      <c r="G60" s="116"/>
      <c r="H60" s="117" t="s">
        <v>65</v>
      </c>
      <c r="I60" s="117"/>
      <c r="J60" s="115" t="s">
        <v>49</v>
      </c>
      <c r="K60" s="116"/>
      <c r="L60" s="116"/>
    </row>
    <row r="61" spans="1:12" s="120" customFormat="1" hidden="1" outlineLevel="3">
      <c r="A61" s="206" t="str">
        <f>IF(D61&lt;&gt;"","[LC_"&amp;TEXT(ROW()-14-COUNTBLANK(D$15:$D61),"###")&amp;"]","")</f>
        <v>[LC_42]</v>
      </c>
      <c r="B61" s="138" t="s">
        <v>704</v>
      </c>
      <c r="C61" s="138"/>
      <c r="D61" s="123" t="s">
        <v>700</v>
      </c>
      <c r="E61" s="116"/>
      <c r="F61" s="140" t="s">
        <v>692</v>
      </c>
      <c r="G61" s="116"/>
      <c r="H61" s="117" t="s">
        <v>65</v>
      </c>
      <c r="I61" s="117"/>
      <c r="J61" s="115" t="s">
        <v>49</v>
      </c>
      <c r="K61" s="116"/>
      <c r="L61" s="116"/>
    </row>
    <row r="62" spans="1:12" s="120" customFormat="1" hidden="1" outlineLevel="3">
      <c r="A62" s="206" t="str">
        <f>IF(D62&lt;&gt;"","[LC_"&amp;TEXT(ROW()-14-COUNTBLANK(D$15:$D62),"###")&amp;"]","")</f>
        <v>[LC_43]</v>
      </c>
      <c r="B62" s="138" t="s">
        <v>705</v>
      </c>
      <c r="C62" s="138"/>
      <c r="D62" s="123" t="s">
        <v>701</v>
      </c>
      <c r="E62" s="116"/>
      <c r="F62" s="210" t="s">
        <v>691</v>
      </c>
      <c r="G62" s="116"/>
      <c r="H62" s="117" t="s">
        <v>65</v>
      </c>
      <c r="I62" s="117"/>
      <c r="J62" s="115" t="s">
        <v>49</v>
      </c>
      <c r="K62" s="116"/>
      <c r="L62" s="116"/>
    </row>
    <row r="63" spans="1:12" s="120" customFormat="1" ht="41.4" hidden="1" customHeight="1" outlineLevel="3">
      <c r="A63" s="206" t="str">
        <f>IF(D63&lt;&gt;"","[LC_"&amp;TEXT(ROW()-14-COUNTBLANK(D$15:$D63),"###")&amp;"]","")</f>
        <v>[LC_44]</v>
      </c>
      <c r="B63" s="138" t="s">
        <v>706</v>
      </c>
      <c r="C63" s="138"/>
      <c r="D63" s="123" t="s">
        <v>702</v>
      </c>
      <c r="E63" s="209" t="s">
        <v>695</v>
      </c>
      <c r="F63" s="123" t="s">
        <v>696</v>
      </c>
      <c r="G63" s="116"/>
      <c r="H63" s="117" t="s">
        <v>65</v>
      </c>
      <c r="I63" s="117"/>
      <c r="J63" s="115" t="s">
        <v>49</v>
      </c>
      <c r="K63" s="116"/>
      <c r="L63" s="116"/>
    </row>
    <row r="64" spans="1:12" s="120" customFormat="1" ht="28" hidden="1" outlineLevel="3">
      <c r="A64" s="206" t="str">
        <f>IF(D64&lt;&gt;"","[LC_"&amp;TEXT(ROW()-14-COUNTBLANK(D$15:$D64),"###")&amp;"]","")</f>
        <v>[LC_45]</v>
      </c>
      <c r="B64" s="116" t="s">
        <v>707</v>
      </c>
      <c r="C64" s="116"/>
      <c r="D64" s="116" t="s">
        <v>708</v>
      </c>
      <c r="E64" s="116"/>
      <c r="F64" s="123" t="s">
        <v>793</v>
      </c>
      <c r="G64" s="116"/>
      <c r="H64" s="117" t="s">
        <v>65</v>
      </c>
      <c r="I64" s="117"/>
      <c r="J64" s="115" t="s">
        <v>49</v>
      </c>
      <c r="K64" s="116"/>
      <c r="L64" s="116"/>
    </row>
    <row r="65" spans="1:12" s="120" customFormat="1" hidden="1" outlineLevel="3">
      <c r="A65" s="206" t="str">
        <f>IF(D65&lt;&gt;"","[LC_"&amp;TEXT(ROW()-14-COUNTBLANK(D$15:$D65),"###")&amp;"]","")</f>
        <v>[LC_46]</v>
      </c>
      <c r="B65" s="126" t="s">
        <v>814</v>
      </c>
      <c r="C65" s="126"/>
      <c r="D65" s="222" t="s">
        <v>817</v>
      </c>
      <c r="E65" s="126"/>
      <c r="F65" s="223" t="s">
        <v>691</v>
      </c>
      <c r="G65" s="116"/>
      <c r="H65" s="117" t="s">
        <v>64</v>
      </c>
      <c r="I65" s="117"/>
      <c r="J65" s="115" t="s">
        <v>49</v>
      </c>
      <c r="K65" s="116"/>
      <c r="L65" s="116"/>
    </row>
    <row r="66" spans="1:12" s="120" customFormat="1" hidden="1" outlineLevel="3">
      <c r="A66" s="206" t="str">
        <f>IF(D66&lt;&gt;"","[LC_"&amp;TEXT(ROW()-14-COUNTBLANK(D$15:$D66),"###")&amp;"]","")</f>
        <v>[LC_47]</v>
      </c>
      <c r="B66" s="126" t="s">
        <v>815</v>
      </c>
      <c r="C66" s="126"/>
      <c r="D66" s="222" t="s">
        <v>819</v>
      </c>
      <c r="E66" s="126"/>
      <c r="F66" s="223" t="s">
        <v>691</v>
      </c>
      <c r="G66" s="116"/>
      <c r="H66" s="117" t="s">
        <v>64</v>
      </c>
      <c r="I66" s="117"/>
      <c r="J66" s="115" t="s">
        <v>49</v>
      </c>
      <c r="K66" s="116"/>
      <c r="L66" s="116"/>
    </row>
    <row r="67" spans="1:12" s="120" customFormat="1" hidden="1" outlineLevel="3">
      <c r="A67" s="206" t="str">
        <f>IF(D67&lt;&gt;"","[LC_"&amp;TEXT(ROW()-14-COUNTBLANK(D$15:$D67),"###")&amp;"]","")</f>
        <v>[LC_48]</v>
      </c>
      <c r="B67" s="126" t="s">
        <v>816</v>
      </c>
      <c r="C67" s="126"/>
      <c r="D67" s="222" t="s">
        <v>818</v>
      </c>
      <c r="E67" s="126"/>
      <c r="F67" s="222" t="s">
        <v>696</v>
      </c>
      <c r="G67" s="116"/>
      <c r="H67" s="117" t="s">
        <v>64</v>
      </c>
      <c r="I67" s="117"/>
      <c r="J67" s="115" t="s">
        <v>49</v>
      </c>
      <c r="K67" s="116"/>
      <c r="L67" s="116"/>
    </row>
    <row r="68" spans="1:12" s="120" customFormat="1" ht="28" hidden="1" outlineLevel="3">
      <c r="A68" s="206" t="str">
        <f>IF(D68&lt;&gt;"","[LC_"&amp;TEXT(ROW()-14-COUNTBLANK(D$15:$D68),"###")&amp;"]","")</f>
        <v>[LC_49]</v>
      </c>
      <c r="B68" s="116" t="s">
        <v>710</v>
      </c>
      <c r="C68" s="116"/>
      <c r="D68" s="116" t="s">
        <v>712</v>
      </c>
      <c r="E68" s="116"/>
      <c r="F68" s="123" t="s">
        <v>161</v>
      </c>
      <c r="G68" s="116"/>
      <c r="H68" s="117" t="s">
        <v>65</v>
      </c>
      <c r="I68" s="117"/>
      <c r="J68" s="115" t="s">
        <v>49</v>
      </c>
      <c r="K68" s="116"/>
      <c r="L68" s="116"/>
    </row>
    <row r="69" spans="1:12" s="120" customFormat="1" ht="70" hidden="1" outlineLevel="3">
      <c r="A69" s="206" t="str">
        <f>IF(D69&lt;&gt;"","[LC_"&amp;TEXT(ROW()-14-COUNTBLANK(D$15:$D69),"###")&amp;"]","")</f>
        <v>[LC_50]</v>
      </c>
      <c r="B69" s="116" t="s">
        <v>711</v>
      </c>
      <c r="C69" s="138"/>
      <c r="D69" s="116" t="s">
        <v>713</v>
      </c>
      <c r="E69" s="116"/>
      <c r="F69" s="123" t="s">
        <v>714</v>
      </c>
      <c r="G69" s="116"/>
      <c r="H69" s="117" t="s">
        <v>65</v>
      </c>
      <c r="I69" s="117"/>
      <c r="J69" s="115" t="s">
        <v>49</v>
      </c>
      <c r="K69" s="116"/>
      <c r="L69" s="116"/>
    </row>
    <row r="70" spans="1:12" s="120" customFormat="1" ht="28" hidden="1" outlineLevel="3">
      <c r="A70" s="206" t="str">
        <f>IF(D70&lt;&gt;"","[LC_"&amp;TEXT(ROW()-14-COUNTBLANK(D$15:$D70),"###")&amp;"]","")</f>
        <v>[LC_51]</v>
      </c>
      <c r="B70" s="138" t="s">
        <v>824</v>
      </c>
      <c r="C70" s="138"/>
      <c r="D70" s="123" t="s">
        <v>162</v>
      </c>
      <c r="E70" s="116"/>
      <c r="F70" s="123" t="s">
        <v>973</v>
      </c>
      <c r="G70" s="116"/>
      <c r="H70" s="117" t="s">
        <v>63</v>
      </c>
      <c r="I70" s="117"/>
      <c r="J70" s="115" t="s">
        <v>49</v>
      </c>
      <c r="K70" s="116"/>
      <c r="L70" s="116"/>
    </row>
    <row r="71" spans="1:12" s="120" customFormat="1" ht="28" hidden="1" outlineLevel="3">
      <c r="A71" s="206" t="str">
        <f>IF(D71&lt;&gt;"","[LC_"&amp;TEXT(ROW()-14-COUNTBLANK(D$15:$D71),"###")&amp;"]","")</f>
        <v>[LC_52]</v>
      </c>
      <c r="B71" s="138" t="s">
        <v>826</v>
      </c>
      <c r="C71" s="138"/>
      <c r="D71" s="123" t="s">
        <v>162</v>
      </c>
      <c r="E71" s="116"/>
      <c r="F71" s="123" t="s">
        <v>973</v>
      </c>
      <c r="G71" s="116"/>
      <c r="H71" s="117" t="s">
        <v>63</v>
      </c>
      <c r="I71" s="117"/>
      <c r="J71" s="115" t="s">
        <v>49</v>
      </c>
      <c r="K71" s="116"/>
      <c r="L71" s="116"/>
    </row>
    <row r="72" spans="1:12" s="120" customFormat="1" ht="28" hidden="1" outlineLevel="3">
      <c r="A72" s="206" t="str">
        <f>IF(D72&lt;&gt;"","[LC_"&amp;TEXT(ROW()-14-COUNTBLANK(D$15:$D72),"###")&amp;"]","")</f>
        <v>[LC_53]</v>
      </c>
      <c r="B72" s="138" t="s">
        <v>827</v>
      </c>
      <c r="C72" s="138"/>
      <c r="D72" s="123" t="s">
        <v>162</v>
      </c>
      <c r="E72" s="116"/>
      <c r="F72" s="123" t="s">
        <v>973</v>
      </c>
      <c r="G72" s="116"/>
      <c r="H72" s="117" t="s">
        <v>65</v>
      </c>
      <c r="I72" s="117"/>
      <c r="J72" s="115" t="s">
        <v>49</v>
      </c>
      <c r="K72" s="116"/>
      <c r="L72" s="116"/>
    </row>
    <row r="73" spans="1:12" s="120" customFormat="1" hidden="1" outlineLevel="2" collapsed="1">
      <c r="A73" s="134"/>
      <c r="B73" s="134" t="s">
        <v>853</v>
      </c>
      <c r="C73" s="134"/>
      <c r="D73" s="133"/>
      <c r="E73" s="133"/>
      <c r="F73" s="133"/>
      <c r="G73" s="133"/>
      <c r="H73" s="133"/>
      <c r="I73" s="133"/>
      <c r="J73" s="133"/>
      <c r="K73" s="133"/>
      <c r="L73" s="133"/>
    </row>
    <row r="74" spans="1:12" s="120" customFormat="1" ht="238" hidden="1" outlineLevel="3">
      <c r="A74" s="206" t="str">
        <f>IF(D74&lt;&gt;"","[LC_"&amp;TEXT(ROW()-14-COUNTBLANK(D$15:$D74),"###")&amp;"]","")</f>
        <v>[LC_54]</v>
      </c>
      <c r="B74" s="116" t="s">
        <v>854</v>
      </c>
      <c r="C74" s="116"/>
      <c r="D74" s="116" t="s">
        <v>855</v>
      </c>
      <c r="E74" s="116"/>
      <c r="F74" s="116" t="s">
        <v>962</v>
      </c>
      <c r="G74" s="116"/>
      <c r="H74" s="117" t="s">
        <v>63</v>
      </c>
      <c r="I74" s="117"/>
      <c r="J74" s="115" t="s">
        <v>49</v>
      </c>
      <c r="K74" s="116"/>
      <c r="L74" s="116"/>
    </row>
    <row r="75" spans="1:12" s="120" customFormat="1" ht="409.5" hidden="1" outlineLevel="3">
      <c r="A75" s="206" t="str">
        <f>IF(D75&lt;&gt;"","[LC_"&amp;TEXT(ROW()-14-COUNTBLANK(D$15:$D75),"###")&amp;"]","")</f>
        <v>[LC_55]</v>
      </c>
      <c r="B75" s="217" t="s">
        <v>864</v>
      </c>
      <c r="C75" s="135"/>
      <c r="D75" s="140" t="s">
        <v>162</v>
      </c>
      <c r="E75" s="135"/>
      <c r="F75" s="229" t="s">
        <v>1166</v>
      </c>
      <c r="G75" s="136"/>
      <c r="H75" s="137" t="s">
        <v>64</v>
      </c>
      <c r="I75" s="117"/>
      <c r="J75" s="115" t="s">
        <v>49</v>
      </c>
      <c r="K75" s="116"/>
      <c r="L75" s="116"/>
    </row>
    <row r="76" spans="1:12" s="120" customFormat="1" ht="42" hidden="1" outlineLevel="3">
      <c r="A76" s="206" t="str">
        <f>IF(D76&lt;&gt;"","[LC_"&amp;TEXT(ROW()-14-COUNTBLANK(D$15:$D76),"###")&amp;"]","")</f>
        <v>[LC_56]</v>
      </c>
      <c r="B76" s="142" t="s">
        <v>865</v>
      </c>
      <c r="C76" s="142"/>
      <c r="D76" s="160" t="s">
        <v>866</v>
      </c>
      <c r="E76" s="141"/>
      <c r="F76" s="141" t="s">
        <v>877</v>
      </c>
      <c r="G76" s="141"/>
      <c r="H76" s="117" t="s">
        <v>63</v>
      </c>
      <c r="I76" s="117"/>
      <c r="J76" s="115" t="s">
        <v>49</v>
      </c>
      <c r="K76" s="141"/>
      <c r="L76" s="141"/>
    </row>
    <row r="77" spans="1:12" s="120" customFormat="1" hidden="1" outlineLevel="3">
      <c r="A77" s="206" t="str">
        <f>IF(D77&lt;&gt;"","[LC_"&amp;TEXT(ROW()-14-COUNTBLANK(D$15:$D77),"###")&amp;"]","")</f>
        <v>[LC_57]</v>
      </c>
      <c r="B77" s="116" t="s">
        <v>867</v>
      </c>
      <c r="C77" s="138"/>
      <c r="D77" s="116" t="s">
        <v>868</v>
      </c>
      <c r="E77" s="116"/>
      <c r="F77" s="116" t="s">
        <v>869</v>
      </c>
      <c r="G77" s="116"/>
      <c r="H77" s="117" t="s">
        <v>64</v>
      </c>
      <c r="I77" s="117"/>
      <c r="J77" s="115" t="s">
        <v>49</v>
      </c>
      <c r="K77" s="116"/>
      <c r="L77" s="116"/>
    </row>
    <row r="78" spans="1:12" s="120" customFormat="1" ht="28" hidden="1" outlineLevel="3">
      <c r="A78" s="206" t="str">
        <f>IF(D78&lt;&gt;"","[LC_"&amp;TEXT(ROW()-14-COUNTBLANK(D$15:$D78),"###")&amp;"]","")</f>
        <v>[LC_58]</v>
      </c>
      <c r="B78" s="116" t="s">
        <v>870</v>
      </c>
      <c r="C78" s="138"/>
      <c r="D78" s="116" t="s">
        <v>873</v>
      </c>
      <c r="E78" s="116"/>
      <c r="F78" s="116" t="s">
        <v>160</v>
      </c>
      <c r="G78" s="116"/>
      <c r="H78" s="117" t="s">
        <v>64</v>
      </c>
      <c r="I78" s="117"/>
      <c r="J78" s="115" t="s">
        <v>49</v>
      </c>
      <c r="K78" s="116"/>
      <c r="L78" s="116"/>
    </row>
    <row r="79" spans="1:12" s="120" customFormat="1" ht="28" hidden="1" outlineLevel="3">
      <c r="A79" s="206" t="str">
        <f>IF(D79&lt;&gt;"","[LC_"&amp;TEXT(ROW()-14-COUNTBLANK(D$15:$D79),"###")&amp;"]","")</f>
        <v>[LC_59]</v>
      </c>
      <c r="B79" s="116" t="s">
        <v>871</v>
      </c>
      <c r="C79" s="138"/>
      <c r="D79" s="116" t="s">
        <v>874</v>
      </c>
      <c r="E79" s="116"/>
      <c r="F79" s="116" t="s">
        <v>876</v>
      </c>
      <c r="G79" s="116"/>
      <c r="H79" s="117" t="s">
        <v>64</v>
      </c>
      <c r="I79" s="117"/>
      <c r="J79" s="115" t="s">
        <v>49</v>
      </c>
      <c r="K79" s="116"/>
      <c r="L79" s="116"/>
    </row>
    <row r="80" spans="1:12" s="120" customFormat="1" ht="28" hidden="1" outlineLevel="3">
      <c r="A80" s="206" t="str">
        <f>IF(D80&lt;&gt;"","[LC_"&amp;TEXT(ROW()-14-COUNTBLANK(D$15:$D80),"###")&amp;"]","")</f>
        <v>[LC_60]</v>
      </c>
      <c r="B80" s="116" t="s">
        <v>872</v>
      </c>
      <c r="C80" s="138"/>
      <c r="D80" s="116" t="s">
        <v>875</v>
      </c>
      <c r="E80" s="116"/>
      <c r="F80" s="116" t="s">
        <v>876</v>
      </c>
      <c r="G80" s="116"/>
      <c r="H80" s="117" t="s">
        <v>64</v>
      </c>
      <c r="I80" s="117"/>
      <c r="J80" s="115" t="s">
        <v>49</v>
      </c>
      <c r="K80" s="116"/>
      <c r="L80" s="116"/>
    </row>
    <row r="81" spans="1:12" s="120" customFormat="1" ht="42" hidden="1" outlineLevel="3">
      <c r="A81" s="206" t="str">
        <f>IF(D81&lt;&gt;"","[LC_"&amp;TEXT(ROW()-14-COUNTBLANK(D$15:$D81),"###")&amp;"]","")</f>
        <v>[LC_61]</v>
      </c>
      <c r="B81" s="265" t="s">
        <v>878</v>
      </c>
      <c r="C81" s="138" t="s">
        <v>880</v>
      </c>
      <c r="D81" s="123" t="s">
        <v>879</v>
      </c>
      <c r="E81" s="116"/>
      <c r="F81" s="140" t="s">
        <v>882</v>
      </c>
      <c r="G81" s="116"/>
      <c r="H81" s="117" t="s">
        <v>65</v>
      </c>
      <c r="I81" s="117"/>
      <c r="J81" s="115" t="s">
        <v>49</v>
      </c>
      <c r="K81" s="116"/>
      <c r="L81" s="116"/>
    </row>
    <row r="82" spans="1:12" s="120" customFormat="1" ht="56" hidden="1" outlineLevel="3">
      <c r="A82" s="206" t="str">
        <f>IF(D82&lt;&gt;"","[LC_"&amp;TEXT(ROW()-14-COUNTBLANK(D$15:$D82),"###")&amp;"]","")</f>
        <v>[LC_62]</v>
      </c>
      <c r="B82" s="267"/>
      <c r="C82" s="138" t="s">
        <v>881</v>
      </c>
      <c r="D82" s="123" t="s">
        <v>879</v>
      </c>
      <c r="E82" s="116"/>
      <c r="F82" s="140" t="s">
        <v>883</v>
      </c>
      <c r="G82" s="116"/>
      <c r="H82" s="117" t="s">
        <v>65</v>
      </c>
      <c r="I82" s="117"/>
      <c r="J82" s="115" t="s">
        <v>49</v>
      </c>
      <c r="K82" s="116"/>
      <c r="L82" s="116"/>
    </row>
    <row r="83" spans="1:12" s="120" customFormat="1" ht="42" hidden="1" outlineLevel="3">
      <c r="A83" s="206" t="str">
        <f>IF(D83&lt;&gt;"","[LC_"&amp;TEXT(ROW()-14-COUNTBLANK(D$15:$D83),"###")&amp;"]","")</f>
        <v>[LC_63]</v>
      </c>
      <c r="B83" s="138" t="s">
        <v>886</v>
      </c>
      <c r="C83" s="138"/>
      <c r="D83" s="123" t="s">
        <v>887</v>
      </c>
      <c r="E83" s="116"/>
      <c r="F83" s="141" t="s">
        <v>888</v>
      </c>
      <c r="G83" s="116"/>
      <c r="H83" s="117" t="s">
        <v>63</v>
      </c>
      <c r="I83" s="117"/>
      <c r="J83" s="115" t="s">
        <v>49</v>
      </c>
      <c r="K83" s="116"/>
      <c r="L83" s="116"/>
    </row>
    <row r="84" spans="1:12" s="120" customFormat="1" hidden="1" outlineLevel="3">
      <c r="A84" s="206" t="str">
        <f>IF(D84&lt;&gt;"","[LC_"&amp;TEXT(ROW()-14-COUNTBLANK(D$15:$D84),"###")&amp;"]","")</f>
        <v>[LC_64]</v>
      </c>
      <c r="B84" s="138" t="s">
        <v>889</v>
      </c>
      <c r="C84" s="138"/>
      <c r="D84" s="123" t="s">
        <v>884</v>
      </c>
      <c r="E84" s="116"/>
      <c r="F84" s="140" t="s">
        <v>885</v>
      </c>
      <c r="G84" s="116"/>
      <c r="H84" s="117" t="s">
        <v>63</v>
      </c>
      <c r="I84" s="117"/>
      <c r="J84" s="115" t="s">
        <v>49</v>
      </c>
      <c r="K84" s="116"/>
      <c r="L84" s="116"/>
    </row>
    <row r="85" spans="1:12" s="120" customFormat="1" hidden="1" outlineLevel="3">
      <c r="A85" s="206" t="str">
        <f>IF(D85&lt;&gt;"","[LC_"&amp;TEXT(ROW()-14-COUNTBLANK(D$15:$D85),"###")&amp;"]","")</f>
        <v>[LC_65]</v>
      </c>
      <c r="B85" s="138" t="s">
        <v>890</v>
      </c>
      <c r="C85" s="138"/>
      <c r="D85" s="123" t="s">
        <v>893</v>
      </c>
      <c r="E85" s="116"/>
      <c r="F85" s="116" t="s">
        <v>896</v>
      </c>
      <c r="G85" s="116"/>
      <c r="H85" s="117" t="s">
        <v>63</v>
      </c>
      <c r="I85" s="117"/>
      <c r="J85" s="115" t="s">
        <v>49</v>
      </c>
      <c r="K85" s="116"/>
      <c r="L85" s="116"/>
    </row>
    <row r="86" spans="1:12" s="120" customFormat="1" hidden="1" outlineLevel="3">
      <c r="A86" s="206" t="str">
        <f>IF(D86&lt;&gt;"","[LC_"&amp;TEXT(ROW()-14-COUNTBLANK(D$15:$D86),"###")&amp;"]","")</f>
        <v>[LC_66]</v>
      </c>
      <c r="B86" s="138" t="s">
        <v>891</v>
      </c>
      <c r="C86" s="138"/>
      <c r="D86" s="123" t="s">
        <v>894</v>
      </c>
      <c r="E86" s="116"/>
      <c r="F86" s="116" t="s">
        <v>896</v>
      </c>
      <c r="G86" s="116"/>
      <c r="H86" s="117" t="s">
        <v>63</v>
      </c>
      <c r="I86" s="117"/>
      <c r="J86" s="115" t="s">
        <v>49</v>
      </c>
      <c r="K86" s="116"/>
      <c r="L86" s="116"/>
    </row>
    <row r="87" spans="1:12" s="120" customFormat="1" hidden="1" outlineLevel="3">
      <c r="A87" s="206" t="str">
        <f>IF(D87&lt;&gt;"","[LC_"&amp;TEXT(ROW()-14-COUNTBLANK(D$15:$D87),"###")&amp;"]","")</f>
        <v>[LC_67]</v>
      </c>
      <c r="B87" s="138" t="s">
        <v>892</v>
      </c>
      <c r="C87" s="138"/>
      <c r="D87" s="123" t="s">
        <v>895</v>
      </c>
      <c r="E87" s="116"/>
      <c r="F87" s="140" t="s">
        <v>897</v>
      </c>
      <c r="G87" s="116"/>
      <c r="H87" s="117" t="s">
        <v>63</v>
      </c>
      <c r="I87" s="117"/>
      <c r="J87" s="115" t="s">
        <v>49</v>
      </c>
      <c r="K87" s="116"/>
      <c r="L87" s="116"/>
    </row>
    <row r="88" spans="1:12" s="120" customFormat="1" hidden="1" outlineLevel="3">
      <c r="A88" s="206" t="str">
        <f>IF(D88&lt;&gt;"","[LC_"&amp;TEXT(ROW()-14-COUNTBLANK(D$15:$D88),"###")&amp;"]","")</f>
        <v>[LC_68]</v>
      </c>
      <c r="B88" s="138" t="s">
        <v>898</v>
      </c>
      <c r="C88" s="138"/>
      <c r="D88" s="123" t="s">
        <v>899</v>
      </c>
      <c r="E88" s="116" t="s">
        <v>900</v>
      </c>
      <c r="F88" s="140" t="s">
        <v>897</v>
      </c>
      <c r="G88" s="116"/>
      <c r="H88" s="117" t="s">
        <v>63</v>
      </c>
      <c r="I88" s="117"/>
      <c r="J88" s="115" t="s">
        <v>49</v>
      </c>
      <c r="K88" s="116"/>
      <c r="L88" s="116"/>
    </row>
    <row r="89" spans="1:12" s="120" customFormat="1" ht="56" hidden="1" outlineLevel="3">
      <c r="A89" s="206" t="str">
        <f>IF(D89&lt;&gt;"","[LC_"&amp;TEXT(ROW()-14-COUNTBLANK(D$15:$D89),"###")&amp;"]","")</f>
        <v>[LC_69]</v>
      </c>
      <c r="B89" s="138" t="s">
        <v>901</v>
      </c>
      <c r="C89" s="138"/>
      <c r="D89" s="123" t="s">
        <v>902</v>
      </c>
      <c r="E89" s="116"/>
      <c r="F89" s="140" t="s">
        <v>903</v>
      </c>
      <c r="G89" s="116"/>
      <c r="H89" s="117" t="s">
        <v>65</v>
      </c>
      <c r="I89" s="117"/>
      <c r="J89" s="115" t="s">
        <v>49</v>
      </c>
      <c r="K89" s="116"/>
      <c r="L89" s="116"/>
    </row>
    <row r="90" spans="1:12" s="120" customFormat="1" ht="28" hidden="1" outlineLevel="3">
      <c r="A90" s="206" t="str">
        <f>IF(D90&lt;&gt;"","[LC_"&amp;TEXT(ROW()-14-COUNTBLANK(D$15:$D90),"###")&amp;"]","")</f>
        <v>[LC_70]</v>
      </c>
      <c r="B90" s="138" t="s">
        <v>904</v>
      </c>
      <c r="C90" s="138"/>
      <c r="D90" s="123" t="s">
        <v>905</v>
      </c>
      <c r="E90" s="116"/>
      <c r="F90" s="140" t="s">
        <v>906</v>
      </c>
      <c r="G90" s="116"/>
      <c r="H90" s="117" t="s">
        <v>65</v>
      </c>
      <c r="I90" s="117"/>
      <c r="J90" s="115" t="s">
        <v>49</v>
      </c>
      <c r="K90" s="116"/>
      <c r="L90" s="116"/>
    </row>
    <row r="91" spans="1:12" s="120" customFormat="1" ht="84" hidden="1" outlineLevel="3">
      <c r="A91" s="206" t="str">
        <f>IF(D91&lt;&gt;"","[LC_"&amp;TEXT(ROW()-14-COUNTBLANK(D$15:$D91),"###")&amp;"]","")</f>
        <v>[LC_71]</v>
      </c>
      <c r="B91" s="138" t="s">
        <v>907</v>
      </c>
      <c r="C91" s="138"/>
      <c r="D91" s="123" t="s">
        <v>908</v>
      </c>
      <c r="E91" s="116"/>
      <c r="F91" s="140" t="s">
        <v>909</v>
      </c>
      <c r="G91" s="116"/>
      <c r="H91" s="117" t="s">
        <v>65</v>
      </c>
      <c r="I91" s="117"/>
      <c r="J91" s="115" t="s">
        <v>49</v>
      </c>
      <c r="K91" s="116"/>
      <c r="L91" s="116"/>
    </row>
    <row r="92" spans="1:12" s="120" customFormat="1" hidden="1" outlineLevel="3">
      <c r="A92" s="206" t="str">
        <f>IF(D92&lt;&gt;"","[LC_"&amp;TEXT(ROW()-14-COUNTBLANK(D$15:$D92),"###")&amp;"]","")</f>
        <v>[LC_72]</v>
      </c>
      <c r="B92" s="138" t="s">
        <v>910</v>
      </c>
      <c r="C92" s="138"/>
      <c r="D92" s="123" t="s">
        <v>911</v>
      </c>
      <c r="E92" s="116"/>
      <c r="F92" s="140" t="s">
        <v>912</v>
      </c>
      <c r="G92" s="116"/>
      <c r="H92" s="117" t="s">
        <v>65</v>
      </c>
      <c r="I92" s="117"/>
      <c r="J92" s="115" t="s">
        <v>49</v>
      </c>
      <c r="K92" s="116"/>
      <c r="L92" s="116"/>
    </row>
    <row r="93" spans="1:12" s="120" customFormat="1" hidden="1" outlineLevel="3">
      <c r="A93" s="206" t="str">
        <f>IF(D93&lt;&gt;"","[LC_"&amp;TEXT(ROW()-14-COUNTBLANK(D$15:$D93),"###")&amp;"]","")</f>
        <v>[LC_73]</v>
      </c>
      <c r="B93" s="138" t="s">
        <v>913</v>
      </c>
      <c r="C93" s="138" t="s">
        <v>914</v>
      </c>
      <c r="D93" s="123" t="s">
        <v>915</v>
      </c>
      <c r="E93" s="116"/>
      <c r="F93" s="140" t="s">
        <v>916</v>
      </c>
      <c r="G93" s="116"/>
      <c r="H93" s="117" t="s">
        <v>65</v>
      </c>
      <c r="I93" s="117"/>
      <c r="J93" s="115" t="s">
        <v>49</v>
      </c>
      <c r="K93" s="116"/>
      <c r="L93" s="116"/>
    </row>
    <row r="94" spans="1:12" s="120" customFormat="1" hidden="1" outlineLevel="3">
      <c r="A94" s="206" t="str">
        <f>IF(D94&lt;&gt;"","[LC_"&amp;TEXT(ROW()-14-COUNTBLANK(D$15:$D94),"###")&amp;"]","")</f>
        <v>[LC_74]</v>
      </c>
      <c r="B94" s="138" t="s">
        <v>918</v>
      </c>
      <c r="C94" s="138" t="s">
        <v>917</v>
      </c>
      <c r="D94" s="123" t="s">
        <v>919</v>
      </c>
      <c r="E94" s="116" t="s">
        <v>920</v>
      </c>
      <c r="F94" s="140" t="s">
        <v>897</v>
      </c>
      <c r="G94" s="116"/>
      <c r="H94" s="117" t="s">
        <v>65</v>
      </c>
      <c r="I94" s="117"/>
      <c r="J94" s="115" t="s">
        <v>49</v>
      </c>
      <c r="K94" s="116"/>
      <c r="L94" s="116"/>
    </row>
    <row r="95" spans="1:12" s="120" customFormat="1" hidden="1" outlineLevel="3">
      <c r="A95" s="206" t="str">
        <f>IF(D95&lt;&gt;"","[LC_"&amp;TEXT(ROW()-14-COUNTBLANK(D$15:$D95),"###")&amp;"]","")</f>
        <v>[LC_75]</v>
      </c>
      <c r="B95" s="138" t="s">
        <v>921</v>
      </c>
      <c r="C95" s="138" t="s">
        <v>917</v>
      </c>
      <c r="D95" s="123" t="s">
        <v>922</v>
      </c>
      <c r="E95" s="116" t="s">
        <v>923</v>
      </c>
      <c r="F95" s="140" t="s">
        <v>897</v>
      </c>
      <c r="G95" s="116"/>
      <c r="H95" s="117" t="s">
        <v>65</v>
      </c>
      <c r="I95" s="117"/>
      <c r="J95" s="115" t="s">
        <v>49</v>
      </c>
      <c r="K95" s="116"/>
      <c r="L95" s="116"/>
    </row>
    <row r="96" spans="1:12" s="120" customFormat="1" ht="42" hidden="1" outlineLevel="3">
      <c r="A96" s="206" t="str">
        <f>IF(D96&lt;&gt;"","[LC_"&amp;TEXT(ROW()-14-COUNTBLANK(D$15:$D96),"###")&amp;"]","")</f>
        <v>[LC_76]</v>
      </c>
      <c r="B96" s="138" t="s">
        <v>927</v>
      </c>
      <c r="C96" s="138" t="s">
        <v>917</v>
      </c>
      <c r="D96" s="140" t="s">
        <v>924</v>
      </c>
      <c r="E96" s="139"/>
      <c r="F96" s="135" t="s">
        <v>151</v>
      </c>
      <c r="G96" s="117"/>
      <c r="H96" s="117" t="s">
        <v>65</v>
      </c>
      <c r="I96" s="117"/>
      <c r="J96" s="115" t="s">
        <v>49</v>
      </c>
      <c r="K96" s="116"/>
      <c r="L96" s="116"/>
    </row>
    <row r="97" spans="1:12" s="120" customFormat="1" ht="42" hidden="1" outlineLevel="3">
      <c r="A97" s="206" t="str">
        <f>IF(D97&lt;&gt;"","[LC_"&amp;TEXT(ROW()-14-COUNTBLANK(D$15:$D97),"###")&amp;"]","")</f>
        <v>[LC_77]</v>
      </c>
      <c r="B97" s="138" t="s">
        <v>928</v>
      </c>
      <c r="C97" s="138" t="s">
        <v>917</v>
      </c>
      <c r="D97" s="140" t="s">
        <v>925</v>
      </c>
      <c r="E97" s="139"/>
      <c r="F97" s="135" t="s">
        <v>151</v>
      </c>
      <c r="G97" s="117"/>
      <c r="H97" s="117" t="s">
        <v>65</v>
      </c>
      <c r="I97" s="117"/>
      <c r="J97" s="115" t="s">
        <v>49</v>
      </c>
      <c r="K97" s="116"/>
      <c r="L97" s="116"/>
    </row>
    <row r="98" spans="1:12" s="120" customFormat="1" ht="28" hidden="1" outlineLevel="3">
      <c r="A98" s="206" t="str">
        <f>IF(D98&lt;&gt;"","[LC_"&amp;TEXT(ROW()-14-COUNTBLANK(D$15:$D98),"###")&amp;"]","")</f>
        <v>[LC_78]</v>
      </c>
      <c r="B98" s="138" t="s">
        <v>929</v>
      </c>
      <c r="C98" s="138" t="s">
        <v>917</v>
      </c>
      <c r="D98" s="140" t="s">
        <v>926</v>
      </c>
      <c r="E98" s="139"/>
      <c r="F98" s="123" t="s">
        <v>152</v>
      </c>
      <c r="G98" s="117"/>
      <c r="H98" s="117" t="s">
        <v>65</v>
      </c>
      <c r="I98" s="117"/>
      <c r="J98" s="115" t="s">
        <v>49</v>
      </c>
      <c r="K98" s="116"/>
      <c r="L98" s="116"/>
    </row>
    <row r="99" spans="1:12" s="120" customFormat="1" ht="28" hidden="1" outlineLevel="3">
      <c r="A99" s="206" t="str">
        <f>IF(D99&lt;&gt;"","[LC_"&amp;TEXT(ROW()-14-COUNTBLANK(D$15:$D99),"###")&amp;"]","")</f>
        <v>[LC_79]</v>
      </c>
      <c r="B99" s="138" t="s">
        <v>930</v>
      </c>
      <c r="C99" s="138" t="s">
        <v>931</v>
      </c>
      <c r="D99" s="221" t="s">
        <v>932</v>
      </c>
      <c r="E99" s="116"/>
      <c r="F99" s="140" t="s">
        <v>933</v>
      </c>
      <c r="G99" s="116"/>
      <c r="H99" s="117" t="s">
        <v>65</v>
      </c>
      <c r="I99" s="117"/>
      <c r="J99" s="115" t="s">
        <v>49</v>
      </c>
      <c r="K99" s="116"/>
      <c r="L99" s="116"/>
    </row>
    <row r="100" spans="1:12" s="120" customFormat="1" ht="28" hidden="1" outlineLevel="3">
      <c r="A100" s="206" t="str">
        <f>IF(D100&lt;&gt;"","[LC_"&amp;TEXT(ROW()-14-COUNTBLANK(D$15:$D100),"###")&amp;"]","")</f>
        <v>[LC_80]</v>
      </c>
      <c r="B100" s="138" t="s">
        <v>934</v>
      </c>
      <c r="C100" s="138" t="s">
        <v>946</v>
      </c>
      <c r="D100" s="123" t="s">
        <v>935</v>
      </c>
      <c r="E100" s="116"/>
      <c r="F100" s="140" t="s">
        <v>936</v>
      </c>
      <c r="G100" s="116"/>
      <c r="H100" s="117" t="s">
        <v>65</v>
      </c>
      <c r="I100" s="117"/>
      <c r="J100" s="115" t="s">
        <v>49</v>
      </c>
      <c r="K100" s="116"/>
      <c r="L100" s="116"/>
    </row>
    <row r="101" spans="1:12" s="120" customFormat="1" hidden="1" outlineLevel="3">
      <c r="A101" s="206" t="str">
        <f>IF(D101&lt;&gt;"","[LC_"&amp;TEXT(ROW()-14-COUNTBLANK(D$15:$D101),"###")&amp;"]","")</f>
        <v>[LC_81]</v>
      </c>
      <c r="B101" s="138" t="s">
        <v>937</v>
      </c>
      <c r="C101" s="138" t="s">
        <v>914</v>
      </c>
      <c r="D101" s="123" t="s">
        <v>938</v>
      </c>
      <c r="E101" s="116"/>
      <c r="F101" s="140" t="s">
        <v>141</v>
      </c>
      <c r="G101" s="116"/>
      <c r="H101" s="117" t="s">
        <v>65</v>
      </c>
      <c r="I101" s="117"/>
      <c r="J101" s="115" t="s">
        <v>49</v>
      </c>
      <c r="K101" s="116"/>
      <c r="L101" s="116"/>
    </row>
    <row r="102" spans="1:12" s="120" customFormat="1" ht="28" hidden="1" outlineLevel="3">
      <c r="A102" s="206" t="str">
        <f>IF(D102&lt;&gt;"","[LC_"&amp;TEXT(ROW()-14-COUNTBLANK(D$15:$D102),"###")&amp;"]","")</f>
        <v>[LC_82]</v>
      </c>
      <c r="B102" s="138" t="s">
        <v>939</v>
      </c>
      <c r="C102" s="138" t="s">
        <v>914</v>
      </c>
      <c r="D102" s="123" t="s">
        <v>940</v>
      </c>
      <c r="E102" s="116"/>
      <c r="F102" s="140" t="s">
        <v>941</v>
      </c>
      <c r="G102" s="116"/>
      <c r="H102" s="117" t="s">
        <v>65</v>
      </c>
      <c r="I102" s="117"/>
      <c r="J102" s="115" t="s">
        <v>49</v>
      </c>
      <c r="K102" s="116"/>
      <c r="L102" s="116"/>
    </row>
    <row r="103" spans="1:12" s="120" customFormat="1" ht="28" hidden="1" outlineLevel="3">
      <c r="A103" s="206" t="str">
        <f>IF(D103&lt;&gt;"","[LC_"&amp;TEXT(ROW()-14-COUNTBLANK(D$15:$D103),"###")&amp;"]","")</f>
        <v>[LC_83]</v>
      </c>
      <c r="B103" s="138" t="s">
        <v>942</v>
      </c>
      <c r="C103" s="138" t="s">
        <v>914</v>
      </c>
      <c r="D103" s="123" t="s">
        <v>943</v>
      </c>
      <c r="E103" s="116"/>
      <c r="F103" s="140" t="s">
        <v>944</v>
      </c>
      <c r="G103" s="116"/>
      <c r="H103" s="117" t="s">
        <v>65</v>
      </c>
      <c r="I103" s="117"/>
      <c r="J103" s="115" t="s">
        <v>49</v>
      </c>
      <c r="K103" s="116"/>
      <c r="L103" s="116"/>
    </row>
    <row r="104" spans="1:12" s="120" customFormat="1" ht="28" hidden="1" outlineLevel="3">
      <c r="A104" s="206" t="str">
        <f>IF(D104&lt;&gt;"","[LC_"&amp;TEXT(ROW()-14-COUNTBLANK(D$15:$D104),"###")&amp;"]","")</f>
        <v>[LC_84]</v>
      </c>
      <c r="B104" s="138" t="s">
        <v>945</v>
      </c>
      <c r="C104" s="138" t="s">
        <v>946</v>
      </c>
      <c r="D104" s="123" t="s">
        <v>947</v>
      </c>
      <c r="E104" s="116"/>
      <c r="F104" s="140" t="s">
        <v>948</v>
      </c>
      <c r="G104" s="116"/>
      <c r="H104" s="117" t="s">
        <v>65</v>
      </c>
      <c r="I104" s="117"/>
      <c r="J104" s="115" t="s">
        <v>49</v>
      </c>
      <c r="K104" s="116"/>
      <c r="L104" s="116"/>
    </row>
    <row r="105" spans="1:12" s="120" customFormat="1" ht="28" hidden="1" outlineLevel="3">
      <c r="A105" s="206" t="str">
        <f>IF(D105&lt;&gt;"","[LC_"&amp;TEXT(ROW()-14-COUNTBLANK(D$15:$D105),"###")&amp;"]","")</f>
        <v>[LC_85]</v>
      </c>
      <c r="B105" s="138" t="s">
        <v>949</v>
      </c>
      <c r="C105" s="138" t="s">
        <v>914</v>
      </c>
      <c r="D105" s="123" t="s">
        <v>952</v>
      </c>
      <c r="E105" s="116"/>
      <c r="F105" s="140" t="s">
        <v>897</v>
      </c>
      <c r="G105" s="116"/>
      <c r="H105" s="117" t="s">
        <v>65</v>
      </c>
      <c r="I105" s="117"/>
      <c r="J105" s="115" t="s">
        <v>49</v>
      </c>
      <c r="K105" s="116"/>
      <c r="L105" s="116"/>
    </row>
    <row r="106" spans="1:12" s="120" customFormat="1" ht="28" hidden="1" outlineLevel="3">
      <c r="A106" s="206" t="str">
        <f>IF(D106&lt;&gt;"","[LC_"&amp;TEXT(ROW()-14-COUNTBLANK(D$15:$D106),"###")&amp;"]","")</f>
        <v>[LC_86]</v>
      </c>
      <c r="B106" s="138" t="s">
        <v>950</v>
      </c>
      <c r="C106" s="138" t="s">
        <v>914</v>
      </c>
      <c r="D106" s="123" t="s">
        <v>953</v>
      </c>
      <c r="E106" s="116"/>
      <c r="F106" s="140" t="s">
        <v>897</v>
      </c>
      <c r="G106" s="116"/>
      <c r="H106" s="117" t="s">
        <v>65</v>
      </c>
      <c r="I106" s="117"/>
      <c r="J106" s="115" t="s">
        <v>49</v>
      </c>
      <c r="K106" s="116"/>
      <c r="L106" s="116"/>
    </row>
    <row r="107" spans="1:12" s="120" customFormat="1" ht="28" hidden="1" outlineLevel="3">
      <c r="A107" s="206" t="str">
        <f>IF(D107&lt;&gt;"","[LC_"&amp;TEXT(ROW()-14-COUNTBLANK(D$15:$D107),"###")&amp;"]","")</f>
        <v>[LC_87]</v>
      </c>
      <c r="B107" s="138" t="s">
        <v>951</v>
      </c>
      <c r="C107" s="138" t="s">
        <v>914</v>
      </c>
      <c r="D107" s="123" t="s">
        <v>954</v>
      </c>
      <c r="E107" s="116"/>
      <c r="F107" s="140" t="s">
        <v>692</v>
      </c>
      <c r="G107" s="116"/>
      <c r="H107" s="117" t="s">
        <v>65</v>
      </c>
      <c r="I107" s="117"/>
      <c r="J107" s="115" t="s">
        <v>49</v>
      </c>
      <c r="K107" s="116"/>
      <c r="L107" s="116"/>
    </row>
    <row r="108" spans="1:12" s="120" customFormat="1" ht="42" hidden="1" outlineLevel="3">
      <c r="A108" s="206" t="str">
        <f>IF(D108&lt;&gt;"","[LC_"&amp;TEXT(ROW()-14-COUNTBLANK(D$15:$D108),"###")&amp;"]","")</f>
        <v>[LC_88]</v>
      </c>
      <c r="B108" s="265" t="s">
        <v>955</v>
      </c>
      <c r="C108" s="138" t="s">
        <v>917</v>
      </c>
      <c r="D108" s="123" t="s">
        <v>958</v>
      </c>
      <c r="E108" s="116"/>
      <c r="F108" s="140" t="s">
        <v>960</v>
      </c>
      <c r="G108" s="116"/>
      <c r="H108" s="117" t="s">
        <v>64</v>
      </c>
      <c r="I108" s="117"/>
      <c r="J108" s="115" t="s">
        <v>49</v>
      </c>
      <c r="K108" s="116"/>
      <c r="L108" s="116"/>
    </row>
    <row r="109" spans="1:12" s="120" customFormat="1" ht="42" hidden="1" outlineLevel="3">
      <c r="A109" s="206" t="str">
        <f>IF(D109&lt;&gt;"","[LC_"&amp;TEXT(ROW()-14-COUNTBLANK(D$15:$D109),"###")&amp;"]","")</f>
        <v>[LC_89]</v>
      </c>
      <c r="B109" s="266"/>
      <c r="C109" s="138" t="s">
        <v>956</v>
      </c>
      <c r="D109" s="123" t="s">
        <v>958</v>
      </c>
      <c r="E109" s="116"/>
      <c r="F109" s="140" t="s">
        <v>959</v>
      </c>
      <c r="G109" s="116"/>
      <c r="H109" s="117" t="s">
        <v>64</v>
      </c>
      <c r="I109" s="117"/>
      <c r="J109" s="115" t="s">
        <v>49</v>
      </c>
      <c r="K109" s="116"/>
      <c r="L109" s="116"/>
    </row>
    <row r="110" spans="1:12" s="120" customFormat="1" ht="42" hidden="1" outlineLevel="3">
      <c r="A110" s="206" t="str">
        <f>IF(D110&lt;&gt;"","[LC_"&amp;TEXT(ROW()-14-COUNTBLANK(D$15:$D110),"###")&amp;"]","")</f>
        <v>[LC_90]</v>
      </c>
      <c r="B110" s="267"/>
      <c r="C110" s="138" t="s">
        <v>957</v>
      </c>
      <c r="D110" s="123" t="s">
        <v>958</v>
      </c>
      <c r="E110" s="116"/>
      <c r="F110" s="140" t="s">
        <v>961</v>
      </c>
      <c r="G110" s="116"/>
      <c r="H110" s="117" t="s">
        <v>64</v>
      </c>
      <c r="I110" s="117"/>
      <c r="J110" s="115" t="s">
        <v>49</v>
      </c>
      <c r="K110" s="116"/>
      <c r="L110" s="116"/>
    </row>
    <row r="111" spans="1:12" s="120" customFormat="1" hidden="1" outlineLevel="2" collapsed="1">
      <c r="A111" s="134"/>
      <c r="B111" s="134" t="s">
        <v>794</v>
      </c>
      <c r="C111" s="134"/>
      <c r="D111" s="133"/>
      <c r="E111" s="133"/>
      <c r="F111" s="133"/>
      <c r="G111" s="133"/>
      <c r="H111" s="133"/>
      <c r="I111" s="133"/>
      <c r="J111" s="133"/>
      <c r="K111" s="133"/>
      <c r="L111" s="133"/>
    </row>
    <row r="112" spans="1:12" s="120" customFormat="1" ht="42" hidden="1" outlineLevel="3">
      <c r="A112" s="206" t="str">
        <f>IF(D112&lt;&gt;"","[LC_"&amp;TEXT(ROW()-14-COUNTBLANK(D$15:$D112),"###")&amp;"]","")</f>
        <v>[LC_91]</v>
      </c>
      <c r="B112" s="135" t="s">
        <v>795</v>
      </c>
      <c r="C112" s="145"/>
      <c r="D112" s="145" t="s">
        <v>796</v>
      </c>
      <c r="E112" s="155"/>
      <c r="F112" s="144" t="s">
        <v>988</v>
      </c>
      <c r="G112" s="156" t="s">
        <v>65</v>
      </c>
      <c r="H112" s="117" t="s">
        <v>63</v>
      </c>
      <c r="I112" s="117"/>
      <c r="J112" s="115" t="s">
        <v>49</v>
      </c>
      <c r="K112" s="116"/>
      <c r="L112" s="116"/>
    </row>
    <row r="113" spans="1:12" s="120" customFormat="1" ht="28" hidden="1" outlineLevel="3">
      <c r="A113" s="206" t="str">
        <f>IF(D113&lt;&gt;"","[LC_"&amp;TEXT(ROW()-14-COUNTBLANK(D$15:$D113),"###")&amp;"]","")</f>
        <v>[LC_92]</v>
      </c>
      <c r="B113" s="145" t="s">
        <v>797</v>
      </c>
      <c r="C113" s="145"/>
      <c r="D113" s="170" t="s">
        <v>798</v>
      </c>
      <c r="E113" s="155"/>
      <c r="F113" s="214" t="s">
        <v>799</v>
      </c>
      <c r="G113" s="156"/>
      <c r="H113" s="117" t="s">
        <v>65</v>
      </c>
      <c r="I113" s="117"/>
      <c r="J113" s="115" t="s">
        <v>49</v>
      </c>
      <c r="K113" s="116"/>
      <c r="L113" s="116"/>
    </row>
    <row r="114" spans="1:12" s="120" customFormat="1" ht="42" hidden="1" outlineLevel="3">
      <c r="A114" s="206" t="str">
        <f>IF(D114&lt;&gt;"","[LC_"&amp;TEXT(ROW()-14-COUNTBLANK(D$15:$D114),"###")&amp;"]","")</f>
        <v>[LC_93]</v>
      </c>
      <c r="B114" s="145" t="s">
        <v>800</v>
      </c>
      <c r="C114" s="135"/>
      <c r="D114" s="145" t="s">
        <v>801</v>
      </c>
      <c r="E114" s="144" t="s">
        <v>802</v>
      </c>
      <c r="F114" s="144" t="s">
        <v>803</v>
      </c>
      <c r="G114" s="156"/>
      <c r="H114" s="117" t="s">
        <v>64</v>
      </c>
      <c r="I114" s="117"/>
      <c r="J114" s="115" t="s">
        <v>49</v>
      </c>
      <c r="K114" s="116"/>
      <c r="L114" s="116"/>
    </row>
    <row r="115" spans="1:12" s="120" customFormat="1" ht="42" hidden="1" outlineLevel="3">
      <c r="A115" s="206" t="str">
        <f>IF(D115&lt;&gt;"","[LC_"&amp;TEXT(ROW()-14-COUNTBLANK(D$15:$D115),"###")&amp;"]","")</f>
        <v>[LC_94]</v>
      </c>
      <c r="B115" s="145" t="s">
        <v>804</v>
      </c>
      <c r="C115" s="135"/>
      <c r="D115" s="145" t="s">
        <v>801</v>
      </c>
      <c r="E115" s="144" t="s">
        <v>802</v>
      </c>
      <c r="F115" s="144" t="s">
        <v>803</v>
      </c>
      <c r="G115" s="156" t="s">
        <v>65</v>
      </c>
      <c r="H115" s="117" t="s">
        <v>64</v>
      </c>
      <c r="I115" s="117"/>
      <c r="J115" s="115" t="s">
        <v>49</v>
      </c>
      <c r="K115" s="116"/>
      <c r="L115" s="116"/>
    </row>
    <row r="116" spans="1:12" s="120" customFormat="1" ht="56" hidden="1" outlineLevel="3">
      <c r="A116" s="206" t="str">
        <f>IF(D116&lt;&gt;"","[LC_"&amp;TEXT(ROW()-14-COUNTBLANK(D$15:$D116),"###")&amp;"]","")</f>
        <v>[LC_95]</v>
      </c>
      <c r="B116" s="145" t="s">
        <v>805</v>
      </c>
      <c r="C116" s="135"/>
      <c r="D116" s="145" t="s">
        <v>801</v>
      </c>
      <c r="E116" s="144" t="s">
        <v>802</v>
      </c>
      <c r="F116" s="144" t="s">
        <v>806</v>
      </c>
      <c r="G116" s="156" t="s">
        <v>65</v>
      </c>
      <c r="H116" s="117" t="s">
        <v>64</v>
      </c>
      <c r="I116" s="117"/>
      <c r="J116" s="115" t="s">
        <v>49</v>
      </c>
      <c r="K116" s="116"/>
      <c r="L116" s="116"/>
    </row>
    <row r="117" spans="1:12" s="120" customFormat="1" ht="42" hidden="1" outlineLevel="3">
      <c r="A117" s="206" t="str">
        <f>IF(D117&lt;&gt;"","[LC_"&amp;TEXT(ROW()-14-COUNTBLANK(D$15:$D117),"###")&amp;"]","")</f>
        <v>[LC_96]</v>
      </c>
      <c r="B117" s="163" t="s">
        <v>807</v>
      </c>
      <c r="C117" s="162"/>
      <c r="D117" s="163" t="s">
        <v>801</v>
      </c>
      <c r="E117" s="215"/>
      <c r="F117" s="224" t="s">
        <v>974</v>
      </c>
      <c r="G117" s="156"/>
      <c r="H117" s="117" t="s">
        <v>64</v>
      </c>
      <c r="I117" s="117"/>
      <c r="J117" s="115" t="s">
        <v>49</v>
      </c>
      <c r="K117" s="116"/>
      <c r="L117" s="116"/>
    </row>
    <row r="118" spans="1:12" s="120" customFormat="1" ht="42" hidden="1" outlineLevel="3">
      <c r="A118" s="206" t="str">
        <f>IF(D118&lt;&gt;"","[LC_"&amp;TEXT(ROW()-14-COUNTBLANK(D$15:$D118),"###")&amp;"]","")</f>
        <v>[LC_97]</v>
      </c>
      <c r="B118" s="163" t="s">
        <v>808</v>
      </c>
      <c r="C118" s="162"/>
      <c r="D118" s="163" t="s">
        <v>801</v>
      </c>
      <c r="E118" s="215"/>
      <c r="F118" s="224" t="s">
        <v>974</v>
      </c>
      <c r="G118" s="156" t="s">
        <v>65</v>
      </c>
      <c r="H118" s="117" t="s">
        <v>64</v>
      </c>
      <c r="I118" s="117"/>
      <c r="J118" s="115" t="s">
        <v>49</v>
      </c>
      <c r="K118" s="116"/>
      <c r="L118" s="116"/>
    </row>
    <row r="119" spans="1:12" s="120" customFormat="1" ht="42" hidden="1" outlineLevel="3">
      <c r="A119" s="206" t="str">
        <f>IF(D119&lt;&gt;"","[LC_"&amp;TEXT(ROW()-14-COUNTBLANK(D$15:$D119),"###")&amp;"]","")</f>
        <v>[LC_98]</v>
      </c>
      <c r="B119" s="163" t="s">
        <v>809</v>
      </c>
      <c r="C119" s="162"/>
      <c r="D119" s="163" t="s">
        <v>801</v>
      </c>
      <c r="E119" s="215"/>
      <c r="F119" s="224" t="s">
        <v>974</v>
      </c>
      <c r="G119" s="156" t="s">
        <v>65</v>
      </c>
      <c r="H119" s="117" t="s">
        <v>64</v>
      </c>
      <c r="I119" s="117"/>
      <c r="J119" s="115" t="s">
        <v>49</v>
      </c>
      <c r="K119" s="116"/>
      <c r="L119" s="116"/>
    </row>
    <row r="120" spans="1:12" s="120" customFormat="1" ht="28" hidden="1" outlineLevel="3">
      <c r="A120" s="206" t="str">
        <f>IF(D120&lt;&gt;"","[LC_"&amp;TEXT(ROW()-14-COUNTBLANK(D$15:$D120),"###")&amp;"]","")</f>
        <v>[LC_99]</v>
      </c>
      <c r="B120" s="145" t="s">
        <v>810</v>
      </c>
      <c r="C120" s="135" t="s">
        <v>811</v>
      </c>
      <c r="D120" s="145" t="s">
        <v>812</v>
      </c>
      <c r="E120" s="155"/>
      <c r="F120" s="214" t="s">
        <v>813</v>
      </c>
      <c r="G120" s="156" t="s">
        <v>65</v>
      </c>
      <c r="H120" s="117" t="s">
        <v>65</v>
      </c>
      <c r="I120" s="117"/>
      <c r="J120" s="115" t="s">
        <v>49</v>
      </c>
      <c r="K120" s="116"/>
      <c r="L120" s="116"/>
    </row>
    <row r="121" spans="1:12" s="120" customFormat="1" hidden="1" outlineLevel="2" collapsed="1">
      <c r="A121" s="134"/>
      <c r="B121" s="134" t="s">
        <v>369</v>
      </c>
      <c r="C121" s="134"/>
      <c r="D121" s="133"/>
      <c r="E121" s="133"/>
      <c r="F121" s="133"/>
      <c r="G121" s="133"/>
      <c r="H121" s="133"/>
      <c r="I121" s="133"/>
      <c r="J121" s="133"/>
      <c r="K121" s="133"/>
      <c r="L121" s="133"/>
    </row>
    <row r="122" spans="1:12" s="120" customFormat="1" ht="42" hidden="1" outlineLevel="3">
      <c r="A122" s="115" t="str">
        <f>IF(F122&lt;&gt;"","[LC_"&amp;TEXT(ROW()-14-COUNTBLANK(F$14:$F122),"###")&amp;"]","")</f>
        <v>[LC_99]</v>
      </c>
      <c r="B122" s="135" t="s">
        <v>370</v>
      </c>
      <c r="C122" s="145"/>
      <c r="D122" s="145" t="s">
        <v>371</v>
      </c>
      <c r="E122" s="155"/>
      <c r="F122" s="144" t="s">
        <v>372</v>
      </c>
      <c r="G122" s="155"/>
      <c r="H122" s="156" t="s">
        <v>63</v>
      </c>
      <c r="I122" s="117"/>
      <c r="J122" s="115" t="s">
        <v>49</v>
      </c>
      <c r="K122" s="116"/>
      <c r="L122" s="116"/>
    </row>
    <row r="123" spans="1:12" s="120" customFormat="1" ht="70" hidden="1" outlineLevel="3">
      <c r="A123" s="115" t="str">
        <f>IF(F123&lt;&gt;"","[LC_"&amp;TEXT(ROW()-14-COUNTBLANK(F$14:$F123),"###")&amp;"]","")</f>
        <v>[LC_100]</v>
      </c>
      <c r="B123" s="145" t="s">
        <v>373</v>
      </c>
      <c r="C123" s="135"/>
      <c r="D123" s="145" t="s">
        <v>374</v>
      </c>
      <c r="E123" s="155"/>
      <c r="F123" s="144" t="s">
        <v>375</v>
      </c>
      <c r="G123" s="155"/>
      <c r="H123" s="156" t="s">
        <v>65</v>
      </c>
      <c r="I123" s="117"/>
      <c r="J123" s="115" t="s">
        <v>49</v>
      </c>
      <c r="K123" s="116"/>
      <c r="L123" s="116"/>
    </row>
    <row r="124" spans="1:12" s="120" customFormat="1" ht="42" hidden="1" outlineLevel="3">
      <c r="A124" s="115" t="str">
        <f>IF(F124&lt;&gt;"","[LC_"&amp;TEXT(ROW()-14-COUNTBLANK(F$14:$F124),"###")&amp;"]","")</f>
        <v>[LC_101]</v>
      </c>
      <c r="B124" s="145" t="s">
        <v>820</v>
      </c>
      <c r="C124" s="135" t="s">
        <v>822</v>
      </c>
      <c r="D124" s="170" t="s">
        <v>821</v>
      </c>
      <c r="E124" s="155"/>
      <c r="F124" s="214" t="s">
        <v>823</v>
      </c>
      <c r="G124" s="155"/>
      <c r="H124" s="156" t="s">
        <v>65</v>
      </c>
      <c r="I124" s="117"/>
      <c r="J124" s="115" t="s">
        <v>49</v>
      </c>
      <c r="K124" s="116"/>
      <c r="L124" s="116"/>
    </row>
    <row r="125" spans="1:12" s="120" customFormat="1" ht="154" hidden="1" outlineLevel="3">
      <c r="A125" s="115" t="str">
        <f>IF(F125&lt;&gt;"","[LC_"&amp;TEXT(ROW()-14-COUNTBLANK(F$14:$F125),"###")&amp;"]","")</f>
        <v>[LC_102]</v>
      </c>
      <c r="B125" s="145" t="s">
        <v>376</v>
      </c>
      <c r="C125" s="135"/>
      <c r="D125" s="145" t="s">
        <v>377</v>
      </c>
      <c r="E125" s="157"/>
      <c r="F125" s="145" t="s">
        <v>378</v>
      </c>
      <c r="G125" s="155"/>
      <c r="H125" s="156" t="s">
        <v>65</v>
      </c>
      <c r="I125" s="117"/>
      <c r="J125" s="115" t="s">
        <v>49</v>
      </c>
      <c r="K125" s="116"/>
      <c r="L125" s="116"/>
    </row>
    <row r="126" spans="1:12" s="120" customFormat="1" ht="56" hidden="1" outlineLevel="3">
      <c r="A126" s="115" t="str">
        <f>IF(F126&lt;&gt;"","[LC_"&amp;TEXT(ROW()-14-COUNTBLANK(F$14:$F126),"###")&amp;"]","")</f>
        <v>[LC_103]</v>
      </c>
      <c r="B126" s="145" t="s">
        <v>379</v>
      </c>
      <c r="C126" s="135" t="s">
        <v>822</v>
      </c>
      <c r="D126" s="145" t="s">
        <v>380</v>
      </c>
      <c r="E126" s="155"/>
      <c r="F126" s="144" t="s">
        <v>381</v>
      </c>
      <c r="G126" s="155"/>
      <c r="H126" s="156" t="s">
        <v>65</v>
      </c>
      <c r="I126" s="117"/>
      <c r="J126" s="115" t="s">
        <v>49</v>
      </c>
      <c r="K126" s="116"/>
      <c r="L126" s="116"/>
    </row>
    <row r="127" spans="1:12" s="120" customFormat="1" ht="28" hidden="1" outlineLevel="3">
      <c r="A127" s="115" t="str">
        <f>IF(F127&lt;&gt;"","[LC_"&amp;TEXT(ROW()-14-COUNTBLANK(F$14:$F127),"###")&amp;"]","")</f>
        <v>[LC_104]</v>
      </c>
      <c r="B127" s="145" t="s">
        <v>975</v>
      </c>
      <c r="C127" s="135" t="s">
        <v>822</v>
      </c>
      <c r="D127" s="145" t="s">
        <v>977</v>
      </c>
      <c r="E127" s="155"/>
      <c r="F127" s="214" t="s">
        <v>979</v>
      </c>
      <c r="G127" s="155"/>
      <c r="H127" s="156" t="s">
        <v>65</v>
      </c>
      <c r="I127" s="117"/>
      <c r="J127" s="115" t="s">
        <v>49</v>
      </c>
      <c r="K127" s="116"/>
      <c r="L127" s="116"/>
    </row>
    <row r="128" spans="1:12" s="120" customFormat="1" ht="28" hidden="1" outlineLevel="3">
      <c r="A128" s="115" t="str">
        <f>IF(F128&lt;&gt;"","[LC_"&amp;TEXT(ROW()-14-COUNTBLANK(F$14:$F128),"###")&amp;"]","")</f>
        <v>[LC_105]</v>
      </c>
      <c r="B128" s="145" t="s">
        <v>976</v>
      </c>
      <c r="C128" s="135" t="s">
        <v>822</v>
      </c>
      <c r="D128" s="145" t="s">
        <v>978</v>
      </c>
      <c r="E128" s="155"/>
      <c r="F128" s="214" t="s">
        <v>979</v>
      </c>
      <c r="G128" s="155"/>
      <c r="H128" s="156" t="s">
        <v>65</v>
      </c>
      <c r="I128" s="117"/>
      <c r="J128" s="115" t="s">
        <v>49</v>
      </c>
      <c r="K128" s="116"/>
      <c r="L128" s="116"/>
    </row>
    <row r="129" spans="1:12" s="120" customFormat="1" hidden="1" outlineLevel="2">
      <c r="A129" s="134"/>
      <c r="B129" s="134" t="s">
        <v>164</v>
      </c>
      <c r="C129" s="134"/>
      <c r="D129" s="133"/>
      <c r="E129" s="133"/>
      <c r="F129" s="133"/>
      <c r="G129" s="133"/>
      <c r="H129" s="133"/>
      <c r="I129" s="133"/>
      <c r="J129" s="133"/>
      <c r="K129" s="133"/>
      <c r="L129" s="133"/>
    </row>
    <row r="130" spans="1:12" s="120" customFormat="1" ht="70" hidden="1" outlineLevel="3">
      <c r="A130" s="115" t="str">
        <f>IF(F130&lt;&gt;"","[LC_"&amp;TEXT(ROW()-14-COUNTBLANK(F$14:$F130),"###")&amp;"]","")</f>
        <v>[LC_106]</v>
      </c>
      <c r="B130" s="116" t="s">
        <v>165</v>
      </c>
      <c r="C130" s="116"/>
      <c r="D130" s="116" t="s">
        <v>166</v>
      </c>
      <c r="E130" s="116"/>
      <c r="F130" s="116" t="s">
        <v>167</v>
      </c>
      <c r="G130" s="116"/>
      <c r="H130" s="117" t="s">
        <v>63</v>
      </c>
      <c r="I130" s="117"/>
      <c r="J130" s="115" t="s">
        <v>49</v>
      </c>
      <c r="K130" s="116"/>
      <c r="L130" s="116"/>
    </row>
    <row r="131" spans="1:12" s="120" customFormat="1" ht="28" hidden="1" outlineLevel="3">
      <c r="A131" s="115" t="str">
        <f>IF(F131&lt;&gt;"","[LC_"&amp;TEXT(ROW()-14-COUNTBLANK(F$14:$F131),"###")&amp;"]","")</f>
        <v>[LC_107]</v>
      </c>
      <c r="B131" s="116" t="s">
        <v>168</v>
      </c>
      <c r="C131" s="116"/>
      <c r="D131" s="116" t="s">
        <v>169</v>
      </c>
      <c r="E131" s="116"/>
      <c r="F131" s="116" t="s">
        <v>585</v>
      </c>
      <c r="G131" s="116"/>
      <c r="H131" s="117" t="s">
        <v>64</v>
      </c>
      <c r="I131" s="117"/>
      <c r="J131" s="115" t="s">
        <v>49</v>
      </c>
      <c r="K131" s="116"/>
      <c r="L131" s="116"/>
    </row>
    <row r="132" spans="1:12" s="120" customFormat="1" ht="28" hidden="1" outlineLevel="3">
      <c r="A132" s="115" t="str">
        <f>IF(F132&lt;&gt;"","[LC_"&amp;TEXT(ROW()-14-COUNTBLANK(F$14:$F132),"###")&amp;"]","")</f>
        <v>[LC_108]</v>
      </c>
      <c r="B132" s="116" t="s">
        <v>171</v>
      </c>
      <c r="C132" s="116"/>
      <c r="D132" s="116" t="s">
        <v>172</v>
      </c>
      <c r="E132" s="116"/>
      <c r="F132" s="116" t="s">
        <v>173</v>
      </c>
      <c r="G132" s="116"/>
      <c r="H132" s="117" t="s">
        <v>64</v>
      </c>
      <c r="I132" s="117"/>
      <c r="J132" s="115" t="s">
        <v>49</v>
      </c>
      <c r="K132" s="116"/>
      <c r="L132" s="116"/>
    </row>
    <row r="133" spans="1:12" s="120" customFormat="1" ht="28" hidden="1" outlineLevel="3">
      <c r="A133" s="115" t="str">
        <f>IF(F133&lt;&gt;"","[LC_"&amp;TEXT(ROW()-14-COUNTBLANK(F$14:$F133),"###")&amp;"]","")</f>
        <v>[LC_109]</v>
      </c>
      <c r="B133" s="116" t="s">
        <v>174</v>
      </c>
      <c r="C133" s="116"/>
      <c r="D133" s="116" t="s">
        <v>175</v>
      </c>
      <c r="E133" s="116"/>
      <c r="F133" s="116" t="s">
        <v>173</v>
      </c>
      <c r="G133" s="116"/>
      <c r="H133" s="117" t="s">
        <v>64</v>
      </c>
      <c r="I133" s="117"/>
      <c r="J133" s="115" t="s">
        <v>49</v>
      </c>
      <c r="K133" s="116"/>
      <c r="L133" s="116"/>
    </row>
    <row r="134" spans="1:12" s="120" customFormat="1" ht="98" hidden="1" outlineLevel="3">
      <c r="A134" s="115" t="str">
        <f>IF(F134&lt;&gt;"","[LC_"&amp;TEXT(ROW()-14-COUNTBLANK(F$14:$F134),"###")&amp;"]","")</f>
        <v>[LC_110]</v>
      </c>
      <c r="B134" s="116" t="s">
        <v>1187</v>
      </c>
      <c r="C134" s="116"/>
      <c r="D134" s="123" t="s">
        <v>1188</v>
      </c>
      <c r="E134" s="153" t="s">
        <v>1189</v>
      </c>
      <c r="F134" s="153" t="s">
        <v>1190</v>
      </c>
      <c r="G134" s="116"/>
      <c r="H134" s="117" t="s">
        <v>64</v>
      </c>
      <c r="I134" s="117"/>
      <c r="J134" s="115" t="s">
        <v>49</v>
      </c>
      <c r="K134" s="116"/>
      <c r="L134" s="116"/>
    </row>
    <row r="135" spans="1:12" s="120" customFormat="1" ht="364" hidden="1" outlineLevel="3">
      <c r="A135" s="115" t="str">
        <f>IF(F135&lt;&gt;"","[LC_"&amp;TEXT(ROW()-14-COUNTBLANK(F$14:$F135),"###")&amp;"]","")</f>
        <v>[LC_111]</v>
      </c>
      <c r="B135" s="116" t="s">
        <v>1191</v>
      </c>
      <c r="C135" s="116"/>
      <c r="D135" s="123" t="s">
        <v>1192</v>
      </c>
      <c r="E135" s="153" t="s">
        <v>1193</v>
      </c>
      <c r="F135" s="153" t="s">
        <v>1194</v>
      </c>
      <c r="G135" s="116"/>
      <c r="H135" s="117" t="s">
        <v>64</v>
      </c>
      <c r="I135" s="117"/>
      <c r="J135" s="115" t="s">
        <v>49</v>
      </c>
      <c r="K135" s="116"/>
      <c r="L135" s="116"/>
    </row>
    <row r="136" spans="1:12" s="120" customFormat="1" ht="42" hidden="1" outlineLevel="3">
      <c r="A136" s="115" t="str">
        <f>IF(F136&lt;&gt;"","[LC_"&amp;TEXT(ROW()-14-COUNTBLANK(F$14:$F136),"###")&amp;"]","")</f>
        <v>[LC_112]</v>
      </c>
      <c r="B136" s="116" t="s">
        <v>176</v>
      </c>
      <c r="C136" s="116"/>
      <c r="D136" s="116" t="s">
        <v>177</v>
      </c>
      <c r="E136" s="116"/>
      <c r="F136" s="116" t="s">
        <v>178</v>
      </c>
      <c r="G136" s="116"/>
      <c r="H136" s="117" t="s">
        <v>65</v>
      </c>
      <c r="I136" s="117"/>
      <c r="J136" s="115" t="s">
        <v>49</v>
      </c>
      <c r="K136" s="116"/>
      <c r="L136" s="116"/>
    </row>
    <row r="137" spans="1:12" s="120" customFormat="1" ht="28" hidden="1" outlineLevel="3">
      <c r="A137" s="115" t="str">
        <f>IF(F137&lt;&gt;"","[LC_"&amp;TEXT(ROW()-14-COUNTBLANK(F$14:$F137),"###")&amp;"]","")</f>
        <v>[LC_113]</v>
      </c>
      <c r="B137" s="116" t="s">
        <v>179</v>
      </c>
      <c r="C137" s="116"/>
      <c r="D137" s="116" t="s">
        <v>175</v>
      </c>
      <c r="E137" s="116"/>
      <c r="F137" s="116" t="s">
        <v>180</v>
      </c>
      <c r="G137" s="116"/>
      <c r="H137" s="117" t="s">
        <v>65</v>
      </c>
      <c r="I137" s="117"/>
      <c r="J137" s="115" t="s">
        <v>49</v>
      </c>
      <c r="K137" s="116"/>
      <c r="L137" s="116"/>
    </row>
    <row r="138" spans="1:12" s="120" customFormat="1" hidden="1" outlineLevel="2" collapsed="1">
      <c r="A138" s="133"/>
      <c r="B138" s="134" t="s">
        <v>181</v>
      </c>
      <c r="C138" s="134"/>
      <c r="D138" s="133"/>
      <c r="E138" s="133"/>
      <c r="F138" s="133"/>
      <c r="G138" s="133"/>
      <c r="H138" s="133"/>
      <c r="I138" s="133"/>
      <c r="J138" s="133"/>
      <c r="K138" s="133"/>
      <c r="L138" s="133"/>
    </row>
    <row r="139" spans="1:12" s="120" customFormat="1" ht="56" hidden="1" outlineLevel="3">
      <c r="A139" s="115" t="str">
        <f>IF(F139&lt;&gt;"","[LC_"&amp;TEXT(ROW()-14-COUNTBLANK(F$14:$F139),"###")&amp;"]","")</f>
        <v>[LC_114]</v>
      </c>
      <c r="B139" s="139" t="s">
        <v>182</v>
      </c>
      <c r="C139" s="116"/>
      <c r="D139" s="116" t="s">
        <v>183</v>
      </c>
      <c r="E139" s="144"/>
      <c r="F139" s="145" t="s">
        <v>384</v>
      </c>
      <c r="G139" s="116"/>
      <c r="H139" s="117" t="s">
        <v>64</v>
      </c>
      <c r="I139" s="117"/>
      <c r="J139" s="115" t="s">
        <v>49</v>
      </c>
      <c r="K139" s="116"/>
      <c r="L139" s="116"/>
    </row>
    <row r="140" spans="1:12" s="120" customFormat="1" ht="42" hidden="1" outlineLevel="3">
      <c r="A140" s="115" t="str">
        <f>IF(F140&lt;&gt;"","[LC_"&amp;TEXT(ROW()-14-COUNTBLANK(F$14:$F140),"###")&amp;"]","")</f>
        <v>[LC_115]</v>
      </c>
      <c r="B140" s="146" t="s">
        <v>184</v>
      </c>
      <c r="C140" s="147" t="s">
        <v>185</v>
      </c>
      <c r="D140" s="146" t="s">
        <v>195</v>
      </c>
      <c r="E140" s="146"/>
      <c r="F140" s="148" t="s">
        <v>187</v>
      </c>
      <c r="G140" s="116"/>
      <c r="H140" s="117" t="s">
        <v>64</v>
      </c>
      <c r="I140" s="117"/>
      <c r="J140" s="115" t="s">
        <v>49</v>
      </c>
      <c r="K140" s="116"/>
      <c r="L140" s="116"/>
    </row>
    <row r="141" spans="1:12" s="120" customFormat="1" ht="42" hidden="1" outlineLevel="3">
      <c r="A141" s="115" t="str">
        <f>IF(F141&lt;&gt;"","[LC_"&amp;TEXT(ROW()-14-COUNTBLANK(F$14:$F141),"###")&amp;"]","")</f>
        <v>[LC_116]</v>
      </c>
      <c r="B141" s="146" t="s">
        <v>188</v>
      </c>
      <c r="C141" s="147" t="s">
        <v>185</v>
      </c>
      <c r="D141" s="146" t="s">
        <v>196</v>
      </c>
      <c r="E141" s="146"/>
      <c r="F141" s="148" t="s">
        <v>190</v>
      </c>
      <c r="G141" s="116"/>
      <c r="H141" s="117" t="s">
        <v>64</v>
      </c>
      <c r="I141" s="117"/>
      <c r="J141" s="115" t="s">
        <v>49</v>
      </c>
      <c r="K141" s="116"/>
      <c r="L141" s="116"/>
    </row>
    <row r="142" spans="1:12" s="120" customFormat="1" ht="28" hidden="1" outlineLevel="3">
      <c r="A142" s="115" t="str">
        <f>IF(F142&lt;&gt;"","[LC_"&amp;TEXT(ROW()-14-COUNTBLANK(F$14:$F142),"###")&amp;"]","")</f>
        <v>[LC_117]</v>
      </c>
      <c r="B142" s="146" t="s">
        <v>387</v>
      </c>
      <c r="C142" s="149"/>
      <c r="D142" s="146" t="s">
        <v>388</v>
      </c>
      <c r="E142" s="146"/>
      <c r="F142" s="148" t="s">
        <v>194</v>
      </c>
      <c r="G142" s="116"/>
      <c r="H142" s="117" t="s">
        <v>64</v>
      </c>
      <c r="I142" s="117"/>
      <c r="J142" s="115" t="s">
        <v>49</v>
      </c>
      <c r="K142" s="116"/>
      <c r="L142" s="116"/>
    </row>
    <row r="143" spans="1:12" s="120" customFormat="1" hidden="1" outlineLevel="2" collapsed="1">
      <c r="A143" s="133"/>
      <c r="B143" s="134" t="s">
        <v>382</v>
      </c>
      <c r="C143" s="134"/>
      <c r="D143" s="133"/>
      <c r="E143" s="133"/>
      <c r="F143" s="133"/>
      <c r="G143" s="133"/>
      <c r="H143" s="133"/>
      <c r="I143" s="133"/>
      <c r="J143" s="133"/>
      <c r="K143" s="133"/>
      <c r="L143" s="133"/>
    </row>
    <row r="144" spans="1:12" s="120" customFormat="1" ht="42" hidden="1" outlineLevel="3">
      <c r="A144" s="115" t="str">
        <f>IF(F144&lt;&gt;"","[LC_"&amp;TEXT(ROW()-14-COUNTBLANK(F$14:$F144),"###")&amp;"]","")</f>
        <v>[LC_118]</v>
      </c>
      <c r="B144" s="139" t="s">
        <v>383</v>
      </c>
      <c r="C144" s="116"/>
      <c r="D144" s="116" t="s">
        <v>386</v>
      </c>
      <c r="E144" s="144"/>
      <c r="F144" s="145" t="s">
        <v>385</v>
      </c>
      <c r="G144" s="116"/>
      <c r="H144" s="117" t="s">
        <v>64</v>
      </c>
      <c r="I144" s="117"/>
      <c r="J144" s="115" t="s">
        <v>49</v>
      </c>
      <c r="K144" s="116"/>
      <c r="L144" s="116"/>
    </row>
    <row r="145" spans="1:12" s="120" customFormat="1" ht="28" hidden="1" outlineLevel="3">
      <c r="A145" s="115" t="str">
        <f>IF(F145&lt;&gt;"","[LC_"&amp;TEXT(ROW()-14-COUNTBLANK(F$14:$F145),"###")&amp;"]","")</f>
        <v>[LC_119]</v>
      </c>
      <c r="B145" s="158" t="s">
        <v>387</v>
      </c>
      <c r="C145" s="158"/>
      <c r="D145" s="158" t="s">
        <v>388</v>
      </c>
      <c r="E145" s="158"/>
      <c r="F145" s="159" t="s">
        <v>194</v>
      </c>
      <c r="G145" s="116"/>
      <c r="H145" s="117" t="s">
        <v>64</v>
      </c>
      <c r="I145" s="117"/>
      <c r="J145" s="115" t="s">
        <v>49</v>
      </c>
      <c r="K145" s="116"/>
      <c r="L145" s="116"/>
    </row>
    <row r="146" spans="1:12" s="120" customFormat="1" ht="28" hidden="1" outlineLevel="3">
      <c r="A146" s="115" t="str">
        <f>IF(F146&lt;&gt;"","[LC_"&amp;TEXT(ROW()-14-COUNTBLANK(F$14:$F146),"###")&amp;"]","")</f>
        <v>[LC_120]</v>
      </c>
      <c r="B146" s="116" t="s">
        <v>389</v>
      </c>
      <c r="C146" s="116"/>
      <c r="D146" s="158" t="s">
        <v>390</v>
      </c>
      <c r="E146" s="116"/>
      <c r="F146" s="160" t="s">
        <v>391</v>
      </c>
      <c r="G146" s="116"/>
      <c r="H146" s="117" t="s">
        <v>65</v>
      </c>
      <c r="I146" s="117"/>
      <c r="J146" s="115" t="s">
        <v>49</v>
      </c>
      <c r="K146" s="116"/>
      <c r="L146" s="116"/>
    </row>
    <row r="147" spans="1:12" s="120" customFormat="1" hidden="1" outlineLevel="3">
      <c r="A147" s="115" t="str">
        <f>IF(F147&lt;&gt;"","[LC_"&amp;TEXT(ROW()-14-COUNTBLANK(F$14:$F147),"###")&amp;"]","")</f>
        <v>[LC_121]</v>
      </c>
      <c r="B147" s="116" t="s">
        <v>398</v>
      </c>
      <c r="C147" s="116"/>
      <c r="D147" s="158" t="s">
        <v>399</v>
      </c>
      <c r="E147" s="116"/>
      <c r="F147" s="160" t="s">
        <v>400</v>
      </c>
      <c r="G147" s="116"/>
      <c r="H147" s="117" t="s">
        <v>65</v>
      </c>
      <c r="I147" s="117"/>
      <c r="J147" s="115" t="s">
        <v>49</v>
      </c>
      <c r="K147" s="116"/>
      <c r="L147" s="116"/>
    </row>
    <row r="148" spans="1:12" s="120" customFormat="1" hidden="1" outlineLevel="3">
      <c r="A148" s="115" t="str">
        <f>IF(F148&lt;&gt;"","[LC_"&amp;TEXT(ROW()-14-COUNTBLANK(F$14:$F148),"###")&amp;"]","")</f>
        <v>[LC_122]</v>
      </c>
      <c r="B148" s="116" t="s">
        <v>393</v>
      </c>
      <c r="C148" s="116"/>
      <c r="D148" s="158" t="s">
        <v>396</v>
      </c>
      <c r="E148" s="116"/>
      <c r="F148" s="160" t="s">
        <v>392</v>
      </c>
      <c r="G148" s="116"/>
      <c r="H148" s="117" t="s">
        <v>65</v>
      </c>
      <c r="I148" s="117"/>
      <c r="J148" s="115" t="s">
        <v>49</v>
      </c>
      <c r="K148" s="116"/>
      <c r="L148" s="116"/>
    </row>
    <row r="149" spans="1:12" s="120" customFormat="1" hidden="1" outlineLevel="3">
      <c r="A149" s="115" t="str">
        <f>IF(F149&lt;&gt;"","[LC_"&amp;TEXT(ROW()-14-COUNTBLANK(F$14:$F149),"###")&amp;"]","")</f>
        <v>[LC_123]</v>
      </c>
      <c r="B149" s="116" t="s">
        <v>394</v>
      </c>
      <c r="C149" s="116"/>
      <c r="D149" s="158" t="s">
        <v>395</v>
      </c>
      <c r="E149" s="116"/>
      <c r="F149" s="160" t="s">
        <v>397</v>
      </c>
      <c r="G149" s="116"/>
      <c r="H149" s="117" t="s">
        <v>65</v>
      </c>
      <c r="I149" s="117"/>
      <c r="J149" s="115" t="s">
        <v>49</v>
      </c>
      <c r="K149" s="116"/>
      <c r="L149" s="116"/>
    </row>
    <row r="150" spans="1:12" s="120" customFormat="1" ht="28" hidden="1" outlineLevel="3">
      <c r="A150" s="115" t="str">
        <f>IF(F150&lt;&gt;"","[LC_"&amp;TEXT(ROW()-14-COUNTBLANK(F$14:$F150),"###")&amp;"]","")</f>
        <v>[LC_124]</v>
      </c>
      <c r="B150" s="135" t="s">
        <v>402</v>
      </c>
      <c r="C150" s="145"/>
      <c r="D150" s="135" t="s">
        <v>403</v>
      </c>
      <c r="E150" s="145"/>
      <c r="F150" s="145" t="s">
        <v>241</v>
      </c>
      <c r="G150" s="155"/>
      <c r="H150" s="156" t="s">
        <v>65</v>
      </c>
      <c r="I150" s="117"/>
      <c r="J150" s="115" t="s">
        <v>49</v>
      </c>
      <c r="K150" s="116"/>
      <c r="L150" s="116"/>
    </row>
    <row r="151" spans="1:12" s="120" customFormat="1" hidden="1" outlineLevel="3">
      <c r="A151" s="115" t="str">
        <f>IF(F151&lt;&gt;"","[LC_"&amp;TEXT(ROW()-14-COUNTBLANK(F$14:$F151),"###")&amp;"]","")</f>
        <v>[LC_125]</v>
      </c>
      <c r="B151" s="135"/>
      <c r="C151" s="145"/>
      <c r="D151" s="135" t="s">
        <v>242</v>
      </c>
      <c r="E151" s="145"/>
      <c r="F151" s="145" t="s">
        <v>243</v>
      </c>
      <c r="G151" s="155"/>
      <c r="H151" s="156" t="s">
        <v>65</v>
      </c>
      <c r="I151" s="117"/>
      <c r="J151" s="115" t="s">
        <v>49</v>
      </c>
      <c r="K151" s="116"/>
      <c r="L151" s="116"/>
    </row>
    <row r="152" spans="1:12" s="120" customFormat="1" ht="42" hidden="1" outlineLevel="3">
      <c r="A152" s="115" t="str">
        <f>IF(F152&lt;&gt;"","[LC_"&amp;TEXT(ROW()-14-COUNTBLANK(F$14:$F152),"###")&amp;"]","")</f>
        <v>[LC_126]</v>
      </c>
      <c r="B152" s="135" t="s">
        <v>404</v>
      </c>
      <c r="C152" s="145"/>
      <c r="D152" s="135" t="s">
        <v>407</v>
      </c>
      <c r="E152" s="145"/>
      <c r="F152" s="145" t="s">
        <v>245</v>
      </c>
      <c r="G152" s="155"/>
      <c r="H152" s="156" t="s">
        <v>65</v>
      </c>
      <c r="I152" s="117"/>
      <c r="J152" s="115" t="s">
        <v>49</v>
      </c>
      <c r="K152" s="116"/>
      <c r="L152" s="116"/>
    </row>
    <row r="153" spans="1:12" s="120" customFormat="1" ht="70" hidden="1" outlineLevel="3">
      <c r="A153" s="115" t="str">
        <f>IF(F153&lt;&gt;"","[LC_"&amp;TEXT(ROW()-14-COUNTBLANK(F$14:$F153),"###")&amp;"]","")</f>
        <v>[LC_127]</v>
      </c>
      <c r="B153" s="135" t="s">
        <v>405</v>
      </c>
      <c r="C153" s="145"/>
      <c r="D153" s="135" t="s">
        <v>408</v>
      </c>
      <c r="E153" s="145"/>
      <c r="F153" s="145" t="s">
        <v>247</v>
      </c>
      <c r="G153" s="155"/>
      <c r="H153" s="156" t="s">
        <v>64</v>
      </c>
      <c r="I153" s="117"/>
      <c r="J153" s="115" t="s">
        <v>49</v>
      </c>
      <c r="K153" s="116"/>
      <c r="L153" s="116"/>
    </row>
    <row r="154" spans="1:12" s="120" customFormat="1" ht="42" hidden="1" outlineLevel="3">
      <c r="A154" s="115" t="str">
        <f>IF(F154&lt;&gt;"","[LC_"&amp;TEXT(ROW()-14-COUNTBLANK(F$14:$F154),"###")&amp;"]","")</f>
        <v>[LC_128]</v>
      </c>
      <c r="B154" s="135" t="s">
        <v>406</v>
      </c>
      <c r="C154" s="116"/>
      <c r="D154" s="135" t="s">
        <v>409</v>
      </c>
      <c r="E154" s="116"/>
      <c r="F154" s="160" t="s">
        <v>414</v>
      </c>
      <c r="G154" s="116"/>
      <c r="H154" s="156" t="s">
        <v>65</v>
      </c>
      <c r="I154" s="117"/>
      <c r="J154" s="115" t="s">
        <v>49</v>
      </c>
      <c r="K154" s="116"/>
      <c r="L154" s="116"/>
    </row>
    <row r="155" spans="1:12" s="120" customFormat="1" ht="42" hidden="1" outlineLevel="3">
      <c r="A155" s="115" t="str">
        <f>IF(F155&lt;&gt;"","[LC_"&amp;TEXT(ROW()-14-COUNTBLANK(F$14:$F155),"###")&amp;"]","")</f>
        <v>[LC_129]</v>
      </c>
      <c r="B155" s="135" t="s">
        <v>410</v>
      </c>
      <c r="C155" s="116"/>
      <c r="D155" s="135" t="s">
        <v>412</v>
      </c>
      <c r="E155" s="116"/>
      <c r="F155" s="160" t="s">
        <v>415</v>
      </c>
      <c r="G155" s="116"/>
      <c r="H155" s="156" t="s">
        <v>65</v>
      </c>
      <c r="I155" s="117"/>
      <c r="J155" s="115" t="s">
        <v>49</v>
      </c>
      <c r="K155" s="116"/>
      <c r="L155" s="116"/>
    </row>
    <row r="156" spans="1:12" s="120" customFormat="1" ht="42" hidden="1" outlineLevel="3">
      <c r="A156" s="115" t="str">
        <f>IF(F156&lt;&gt;"","[LC_"&amp;TEXT(ROW()-14-COUNTBLANK(F$14:$F156),"###")&amp;"]","")</f>
        <v>[LC_130]</v>
      </c>
      <c r="B156" s="135" t="s">
        <v>411</v>
      </c>
      <c r="C156" s="116"/>
      <c r="D156" s="135" t="s">
        <v>413</v>
      </c>
      <c r="E156" s="116"/>
      <c r="F156" s="160" t="s">
        <v>416</v>
      </c>
      <c r="G156" s="116"/>
      <c r="H156" s="156" t="s">
        <v>65</v>
      </c>
      <c r="I156" s="117"/>
      <c r="J156" s="115" t="s">
        <v>49</v>
      </c>
      <c r="K156" s="116"/>
      <c r="L156" s="116"/>
    </row>
    <row r="157" spans="1:12" s="120" customFormat="1" hidden="1" outlineLevel="2" collapsed="1">
      <c r="A157" s="133"/>
      <c r="B157" s="134" t="s">
        <v>197</v>
      </c>
      <c r="C157" s="134"/>
      <c r="D157" s="133"/>
      <c r="E157" s="133"/>
      <c r="F157" s="133"/>
      <c r="G157" s="133"/>
      <c r="H157" s="133"/>
      <c r="I157" s="133"/>
      <c r="J157" s="133"/>
      <c r="K157" s="133"/>
      <c r="L157" s="133"/>
    </row>
    <row r="158" spans="1:12" s="120" customFormat="1" ht="28" hidden="1" outlineLevel="3">
      <c r="A158" s="115" t="str">
        <f>IF(F158&lt;&gt;"","[LC_"&amp;TEXT(ROW()-14-COUNTBLANK(F$14:$F158),"###")&amp;"]","")</f>
        <v>[LC_131]</v>
      </c>
      <c r="B158" s="116" t="s">
        <v>198</v>
      </c>
      <c r="C158" s="116"/>
      <c r="D158" s="116" t="s">
        <v>199</v>
      </c>
      <c r="E158" s="116"/>
      <c r="F158" s="116" t="s">
        <v>200</v>
      </c>
      <c r="G158" s="116"/>
      <c r="H158" s="117" t="s">
        <v>65</v>
      </c>
      <c r="I158" s="117"/>
      <c r="J158" s="115" t="s">
        <v>49</v>
      </c>
      <c r="K158" s="116"/>
      <c r="L158" s="116"/>
    </row>
    <row r="159" spans="1:12" s="120" customFormat="1" ht="28" hidden="1" outlineLevel="3">
      <c r="A159" s="115" t="str">
        <f>IF(F159&lt;&gt;"","[LC_"&amp;TEXT(ROW()-14-COUNTBLANK(F$14:$F159),"###")&amp;"]","")</f>
        <v>[LC_132]</v>
      </c>
      <c r="B159" s="116" t="s">
        <v>201</v>
      </c>
      <c r="C159" s="116"/>
      <c r="D159" s="116" t="s">
        <v>202</v>
      </c>
      <c r="E159" s="116"/>
      <c r="F159" s="145" t="s">
        <v>586</v>
      </c>
      <c r="G159" s="116"/>
      <c r="H159" s="117" t="s">
        <v>65</v>
      </c>
      <c r="I159" s="117"/>
      <c r="J159" s="115" t="s">
        <v>49</v>
      </c>
      <c r="K159" s="116"/>
      <c r="L159" s="116"/>
    </row>
    <row r="160" spans="1:12" s="120" customFormat="1" ht="28" hidden="1" outlineLevel="3">
      <c r="A160" s="115" t="str">
        <f>IF(F160&lt;&gt;"","[LC_"&amp;TEXT(ROW()-14-COUNTBLANK(F$14:$F160),"###")&amp;"]","")</f>
        <v>[LC_133]</v>
      </c>
      <c r="B160" s="141" t="s">
        <v>229</v>
      </c>
      <c r="C160" s="141"/>
      <c r="D160" s="141" t="s">
        <v>218</v>
      </c>
      <c r="E160" s="141"/>
      <c r="F160" s="141" t="s">
        <v>219</v>
      </c>
      <c r="G160" s="116"/>
      <c r="H160" s="117" t="s">
        <v>65</v>
      </c>
      <c r="I160" s="117"/>
      <c r="J160" s="115" t="s">
        <v>49</v>
      </c>
      <c r="K160" s="116"/>
      <c r="L160" s="116"/>
    </row>
    <row r="161" spans="1:12" s="120" customFormat="1" ht="112" hidden="1" outlineLevel="3">
      <c r="A161" s="115" t="str">
        <f>IF(F161&lt;&gt;"","[LC_"&amp;TEXT(ROW()-14-COUNTBLANK(F$14:$F161),"###")&amp;"]","")</f>
        <v>[LC_134]</v>
      </c>
      <c r="B161" s="116" t="s">
        <v>220</v>
      </c>
      <c r="C161" s="116"/>
      <c r="D161" s="141" t="s">
        <v>221</v>
      </c>
      <c r="E161" s="141"/>
      <c r="F161" s="141" t="s">
        <v>1010</v>
      </c>
      <c r="G161" s="116"/>
      <c r="H161" s="117" t="s">
        <v>64</v>
      </c>
      <c r="I161" s="117"/>
      <c r="J161" s="115" t="s">
        <v>49</v>
      </c>
      <c r="K161" s="116"/>
      <c r="L161" s="116"/>
    </row>
    <row r="162" spans="1:12" s="120" customFormat="1" ht="28" hidden="1" outlineLevel="3">
      <c r="A162" s="115" t="str">
        <f>IF(F162&lt;&gt;"","[LC_"&amp;TEXT(ROW()-14-COUNTBLANK(F$14:$F162),"###")&amp;"]","")</f>
        <v>[LC_135]</v>
      </c>
      <c r="B162" s="116" t="s">
        <v>222</v>
      </c>
      <c r="C162" s="141" t="s">
        <v>223</v>
      </c>
      <c r="D162" s="141" t="s">
        <v>211</v>
      </c>
      <c r="E162" s="141"/>
      <c r="F162" s="141" t="s">
        <v>212</v>
      </c>
      <c r="G162" s="116"/>
      <c r="H162" s="117" t="s">
        <v>65</v>
      </c>
      <c r="I162" s="117"/>
      <c r="J162" s="115" t="s">
        <v>49</v>
      </c>
      <c r="K162" s="116"/>
      <c r="L162" s="116"/>
    </row>
    <row r="163" spans="1:12" s="120" customFormat="1" ht="28" hidden="1" outlineLevel="3">
      <c r="A163" s="115" t="str">
        <f>IF(F163&lt;&gt;"","[LC_"&amp;TEXT(ROW()-14-COUNTBLANK(F$14:$F163),"###")&amp;"]","")</f>
        <v>[LC_136]</v>
      </c>
      <c r="B163" s="116" t="s">
        <v>224</v>
      </c>
      <c r="C163" s="141" t="s">
        <v>223</v>
      </c>
      <c r="D163" s="141" t="s">
        <v>214</v>
      </c>
      <c r="E163" s="141"/>
      <c r="F163" s="141" t="s">
        <v>212</v>
      </c>
      <c r="G163" s="116"/>
      <c r="H163" s="117" t="s">
        <v>65</v>
      </c>
      <c r="I163" s="117"/>
      <c r="J163" s="115" t="s">
        <v>49</v>
      </c>
      <c r="K163" s="116"/>
      <c r="L163" s="116"/>
    </row>
    <row r="164" spans="1:12" s="120" customFormat="1" ht="42" hidden="1" outlineLevel="3">
      <c r="A164" s="115" t="str">
        <f>IF(F164&lt;&gt;"","[LC_"&amp;TEXT(ROW()-14-COUNTBLANK(F$14:$F164),"###")&amp;"]","")</f>
        <v>[LC_137]</v>
      </c>
      <c r="B164" s="116" t="s">
        <v>225</v>
      </c>
      <c r="C164" s="141" t="s">
        <v>223</v>
      </c>
      <c r="D164" s="141" t="s">
        <v>216</v>
      </c>
      <c r="E164" s="141"/>
      <c r="F164" s="141" t="s">
        <v>226</v>
      </c>
      <c r="G164" s="116"/>
      <c r="H164" s="117" t="s">
        <v>64</v>
      </c>
      <c r="I164" s="117"/>
      <c r="J164" s="115" t="s">
        <v>49</v>
      </c>
      <c r="K164" s="116"/>
      <c r="L164" s="116"/>
    </row>
    <row r="165" spans="1:12" s="120" customFormat="1" ht="126" hidden="1" outlineLevel="3">
      <c r="A165" s="115" t="str">
        <f>IF(F165&lt;&gt;"","[LC_"&amp;TEXT(ROW()-14-COUNTBLANK(F$14:$F165),"###")&amp;"]","")</f>
        <v>[LC_138]</v>
      </c>
      <c r="B165" s="135" t="s">
        <v>467</v>
      </c>
      <c r="C165" s="139"/>
      <c r="D165" s="139" t="s">
        <v>441</v>
      </c>
      <c r="E165" s="164"/>
      <c r="F165" s="164" t="s">
        <v>468</v>
      </c>
      <c r="G165" s="155"/>
      <c r="H165" s="156" t="s">
        <v>64</v>
      </c>
      <c r="I165" s="117"/>
      <c r="J165" s="115" t="s">
        <v>49</v>
      </c>
      <c r="K165" s="116"/>
      <c r="L165" s="116"/>
    </row>
    <row r="166" spans="1:12" s="120" customFormat="1" ht="28" hidden="1" outlineLevel="3">
      <c r="A166" s="115" t="str">
        <f>IF(F166&lt;&gt;"","[LC_"&amp;TEXT(ROW()-14-COUNTBLANK(F$14:$F166),"###")&amp;"]","")</f>
        <v>[LC_139]</v>
      </c>
      <c r="B166" s="135" t="s">
        <v>465</v>
      </c>
      <c r="C166" s="139" t="s">
        <v>442</v>
      </c>
      <c r="D166" s="139" t="s">
        <v>211</v>
      </c>
      <c r="E166" s="164"/>
      <c r="F166" s="164" t="s">
        <v>212</v>
      </c>
      <c r="G166" s="155"/>
      <c r="H166" s="156" t="s">
        <v>65</v>
      </c>
      <c r="I166" s="117"/>
      <c r="J166" s="115" t="s">
        <v>49</v>
      </c>
      <c r="K166" s="116"/>
      <c r="L166" s="116"/>
    </row>
    <row r="167" spans="1:12" s="120" customFormat="1" ht="28" hidden="1" outlineLevel="3">
      <c r="A167" s="115" t="str">
        <f>IF(F167&lt;&gt;"","[LC_"&amp;TEXT(ROW()-14-COUNTBLANK(F$14:$F167),"###")&amp;"]","")</f>
        <v>[LC_140]</v>
      </c>
      <c r="B167" s="135" t="s">
        <v>471</v>
      </c>
      <c r="C167" s="139" t="s">
        <v>442</v>
      </c>
      <c r="D167" s="139" t="s">
        <v>469</v>
      </c>
      <c r="E167" s="164"/>
      <c r="F167" s="164" t="s">
        <v>472</v>
      </c>
      <c r="G167" s="155"/>
      <c r="H167" s="156" t="s">
        <v>65</v>
      </c>
      <c r="I167" s="117"/>
      <c r="J167" s="115" t="s">
        <v>49</v>
      </c>
      <c r="K167" s="116"/>
      <c r="L167" s="116"/>
    </row>
    <row r="168" spans="1:12" s="120" customFormat="1" ht="28" hidden="1" outlineLevel="3">
      <c r="A168" s="115" t="str">
        <f>IF(F168&lt;&gt;"","[LC_"&amp;TEXT(ROW()-14-COUNTBLANK(F$14:$F168),"###")&amp;"]","")</f>
        <v>[LC_141]</v>
      </c>
      <c r="B168" s="135" t="s">
        <v>470</v>
      </c>
      <c r="C168" s="139"/>
      <c r="D168" s="139" t="s">
        <v>473</v>
      </c>
      <c r="E168" s="164"/>
      <c r="F168" s="164" t="s">
        <v>476</v>
      </c>
      <c r="G168" s="155"/>
      <c r="H168" s="156" t="s">
        <v>65</v>
      </c>
      <c r="I168" s="117"/>
      <c r="J168" s="115" t="s">
        <v>49</v>
      </c>
      <c r="K168" s="116"/>
      <c r="L168" s="116"/>
    </row>
    <row r="169" spans="1:12" s="120" customFormat="1" ht="28" hidden="1" outlineLevel="3">
      <c r="A169" s="115" t="str">
        <f>IF(F169&lt;&gt;"","[LC_"&amp;TEXT(ROW()-14-COUNTBLANK(F$14:$F169),"###")&amp;"]","")</f>
        <v>[LC_142]</v>
      </c>
      <c r="B169" s="135"/>
      <c r="C169" s="139"/>
      <c r="D169" s="139" t="s">
        <v>474</v>
      </c>
      <c r="E169" s="164"/>
      <c r="F169" s="164" t="s">
        <v>475</v>
      </c>
      <c r="G169" s="155"/>
      <c r="H169" s="156" t="s">
        <v>65</v>
      </c>
      <c r="I169" s="117"/>
      <c r="J169" s="115" t="s">
        <v>49</v>
      </c>
      <c r="K169" s="116"/>
      <c r="L169" s="116"/>
    </row>
    <row r="170" spans="1:12" s="120" customFormat="1" ht="28" hidden="1" outlineLevel="3">
      <c r="A170" s="115" t="str">
        <f>IF(F170&lt;&gt;"","[LC_"&amp;TEXT(ROW()-14-COUNTBLANK(F$14:$F170),"###")&amp;"]","")</f>
        <v>[LC_143]</v>
      </c>
      <c r="B170" s="135" t="s">
        <v>483</v>
      </c>
      <c r="C170" s="139"/>
      <c r="D170" s="207" t="s">
        <v>482</v>
      </c>
      <c r="E170" s="164"/>
      <c r="F170" s="166" t="s">
        <v>481</v>
      </c>
      <c r="G170" s="155"/>
      <c r="H170" s="156" t="s">
        <v>65</v>
      </c>
      <c r="I170" s="117"/>
      <c r="J170" s="115" t="s">
        <v>49</v>
      </c>
      <c r="K170" s="116"/>
      <c r="L170" s="116"/>
    </row>
    <row r="171" spans="1:12" s="120" customFormat="1" ht="28" hidden="1" outlineLevel="3">
      <c r="A171" s="115" t="str">
        <f>IF(F171&lt;&gt;"","[LC_"&amp;TEXT(ROW()-14-COUNTBLANK(F$14:$F171),"###")&amp;"]","")</f>
        <v>[LC_144]</v>
      </c>
      <c r="B171" s="135" t="s">
        <v>477</v>
      </c>
      <c r="C171" s="139" t="s">
        <v>442</v>
      </c>
      <c r="D171" s="139" t="s">
        <v>214</v>
      </c>
      <c r="E171" s="164"/>
      <c r="F171" s="164" t="s">
        <v>212</v>
      </c>
      <c r="G171" s="155"/>
      <c r="H171" s="156" t="s">
        <v>65</v>
      </c>
      <c r="I171" s="117"/>
      <c r="J171" s="115" t="s">
        <v>49</v>
      </c>
      <c r="K171" s="116"/>
      <c r="L171" s="116"/>
    </row>
    <row r="172" spans="1:12" s="120" customFormat="1" ht="28" hidden="1" outlineLevel="3">
      <c r="A172" s="115" t="str">
        <f>IF(F172&lt;&gt;"","[LC_"&amp;TEXT(ROW()-14-COUNTBLANK(F$14:$F172),"###")&amp;"]","")</f>
        <v>[LC_145]</v>
      </c>
      <c r="B172" s="135" t="s">
        <v>479</v>
      </c>
      <c r="C172" s="139" t="s">
        <v>442</v>
      </c>
      <c r="D172" s="139" t="s">
        <v>216</v>
      </c>
      <c r="E172" s="164"/>
      <c r="F172" s="164" t="s">
        <v>443</v>
      </c>
      <c r="G172" s="155"/>
      <c r="H172" s="156" t="s">
        <v>64</v>
      </c>
      <c r="I172" s="117"/>
      <c r="J172" s="115" t="s">
        <v>49</v>
      </c>
      <c r="K172" s="116"/>
      <c r="L172" s="116"/>
    </row>
    <row r="173" spans="1:12" s="120" customFormat="1" ht="42" hidden="1" outlineLevel="3">
      <c r="A173" s="115" t="str">
        <f>IF(F173&lt;&gt;"","[LC_"&amp;TEXT(ROW()-14-COUNTBLANK(F$14:$F173),"###")&amp;"]","")</f>
        <v>[LC_146]</v>
      </c>
      <c r="B173" s="265" t="s">
        <v>741</v>
      </c>
      <c r="C173" s="116" t="s">
        <v>744</v>
      </c>
      <c r="D173" s="116" t="s">
        <v>228</v>
      </c>
      <c r="E173" s="116"/>
      <c r="F173" s="116" t="s">
        <v>743</v>
      </c>
      <c r="G173" s="116"/>
      <c r="H173" s="117" t="s">
        <v>64</v>
      </c>
      <c r="I173" s="117"/>
      <c r="J173" s="115" t="s">
        <v>49</v>
      </c>
      <c r="K173" s="116"/>
      <c r="L173" s="116"/>
    </row>
    <row r="174" spans="1:12" s="120" customFormat="1" ht="56" hidden="1" outlineLevel="3">
      <c r="A174" s="115" t="str">
        <f>IF(F174&lt;&gt;"","[LC_"&amp;TEXT(ROW()-14-COUNTBLANK(F$14:$F174),"###")&amp;"]","")</f>
        <v>[LC_147]</v>
      </c>
      <c r="B174" s="267"/>
      <c r="C174" s="116" t="s">
        <v>742</v>
      </c>
      <c r="D174" s="116" t="s">
        <v>228</v>
      </c>
      <c r="E174" s="116"/>
      <c r="F174" s="116" t="s">
        <v>745</v>
      </c>
      <c r="G174" s="116"/>
      <c r="H174" s="117" t="s">
        <v>64</v>
      </c>
      <c r="I174" s="117"/>
      <c r="J174" s="115" t="s">
        <v>49</v>
      </c>
      <c r="K174" s="116" t="s">
        <v>1170</v>
      </c>
      <c r="L174" s="116"/>
    </row>
    <row r="175" spans="1:12" s="120" customFormat="1" ht="15" hidden="1" customHeight="1" outlineLevel="2" collapsed="1">
      <c r="A175" s="133"/>
      <c r="B175" s="150" t="s">
        <v>418</v>
      </c>
      <c r="C175" s="171" t="s">
        <v>419</v>
      </c>
      <c r="D175" s="133"/>
      <c r="E175" s="133"/>
      <c r="F175" s="133"/>
      <c r="G175" s="133"/>
      <c r="H175" s="133"/>
      <c r="I175" s="133"/>
      <c r="J175" s="133"/>
      <c r="K175" s="133"/>
      <c r="L175" s="133"/>
    </row>
    <row r="176" spans="1:12" s="120" customFormat="1" ht="70" hidden="1" outlineLevel="3">
      <c r="A176" s="115" t="str">
        <f>IF(F176&lt;&gt;"","[LC_"&amp;TEXT(ROW()-14-COUNTBLANK(F$14:$F176),"###")&amp;"]","")</f>
        <v>[LC_148]</v>
      </c>
      <c r="B176" s="146" t="s">
        <v>1132</v>
      </c>
      <c r="C176" s="147"/>
      <c r="D176" s="146" t="s">
        <v>420</v>
      </c>
      <c r="E176" s="146"/>
      <c r="F176" s="148" t="s">
        <v>1023</v>
      </c>
      <c r="G176" s="155"/>
      <c r="H176" s="151" t="s">
        <v>63</v>
      </c>
      <c r="I176" s="117"/>
      <c r="J176" s="115" t="s">
        <v>49</v>
      </c>
      <c r="K176" s="116"/>
      <c r="L176" s="116"/>
    </row>
    <row r="177" spans="1:12" s="120" customFormat="1" ht="42" hidden="1" outlineLevel="3">
      <c r="A177" s="115" t="str">
        <f>IF(F177&lt;&gt;"","[LC_"&amp;TEXT(ROW()-14-COUNTBLANK(F$14:$F177),"###")&amp;"]","")</f>
        <v>[LC_149]</v>
      </c>
      <c r="B177" s="146" t="s">
        <v>1133</v>
      </c>
      <c r="C177" s="147"/>
      <c r="D177" s="146" t="s">
        <v>421</v>
      </c>
      <c r="E177" s="146"/>
      <c r="F177" s="148" t="s">
        <v>312</v>
      </c>
      <c r="G177" s="155"/>
      <c r="H177" s="151" t="s">
        <v>64</v>
      </c>
      <c r="I177" s="117"/>
      <c r="J177" s="115" t="s">
        <v>49</v>
      </c>
      <c r="K177" s="116"/>
      <c r="L177" s="116"/>
    </row>
    <row r="178" spans="1:12" s="120" customFormat="1" ht="56" hidden="1" outlineLevel="3">
      <c r="A178" s="115" t="str">
        <f>IF(F178&lt;&gt;"","[LC_"&amp;TEXT(ROW()-14-COUNTBLANK(F$14:$F178),"###")&amp;"]","")</f>
        <v>[LC_150]</v>
      </c>
      <c r="B178" s="146" t="s">
        <v>1134</v>
      </c>
      <c r="C178" s="147" t="s">
        <v>185</v>
      </c>
      <c r="D178" s="146" t="s">
        <v>422</v>
      </c>
      <c r="E178" s="146"/>
      <c r="F178" s="148" t="s">
        <v>187</v>
      </c>
      <c r="G178" s="155"/>
      <c r="H178" s="151" t="s">
        <v>64</v>
      </c>
      <c r="I178" s="117"/>
      <c r="J178" s="115" t="s">
        <v>49</v>
      </c>
      <c r="K178" s="116"/>
      <c r="L178" s="116"/>
    </row>
    <row r="179" spans="1:12" s="120" customFormat="1" ht="56" hidden="1" outlineLevel="3">
      <c r="A179" s="115" t="str">
        <f>IF(F179&lt;&gt;"","[LC_"&amp;TEXT(ROW()-14-COUNTBLANK(F$14:$F179),"###")&amp;"]","")</f>
        <v>[LC_151]</v>
      </c>
      <c r="B179" s="146" t="s">
        <v>1135</v>
      </c>
      <c r="C179" s="147" t="s">
        <v>185</v>
      </c>
      <c r="D179" s="146" t="s">
        <v>423</v>
      </c>
      <c r="E179" s="146"/>
      <c r="F179" s="148" t="s">
        <v>190</v>
      </c>
      <c r="G179" s="155"/>
      <c r="H179" s="151" t="s">
        <v>64</v>
      </c>
      <c r="I179" s="117"/>
      <c r="J179" s="115" t="s">
        <v>49</v>
      </c>
      <c r="K179" s="116"/>
      <c r="L179" s="116"/>
    </row>
    <row r="180" spans="1:12" s="120" customFormat="1" ht="70" hidden="1" outlineLevel="3">
      <c r="A180" s="115" t="str">
        <f>IF(F180&lt;&gt;"","[LC_"&amp;TEXT(ROW()-14-COUNTBLANK(F$14:$F180),"###")&amp;"]","")</f>
        <v>[LC_152]</v>
      </c>
      <c r="B180" s="146" t="s">
        <v>1136</v>
      </c>
      <c r="C180" s="147" t="s">
        <v>185</v>
      </c>
      <c r="D180" s="146" t="s">
        <v>424</v>
      </c>
      <c r="E180" s="146"/>
      <c r="F180" s="148" t="s">
        <v>194</v>
      </c>
      <c r="G180" s="155"/>
      <c r="H180" s="151" t="s">
        <v>64</v>
      </c>
      <c r="I180" s="117"/>
      <c r="J180" s="115" t="s">
        <v>49</v>
      </c>
      <c r="K180" s="116"/>
      <c r="L180" s="116"/>
    </row>
    <row r="181" spans="1:12" s="120" customFormat="1" ht="56" hidden="1" outlineLevel="3">
      <c r="A181" s="115" t="str">
        <f>IF(F181&lt;&gt;"","[LC_"&amp;TEXT(ROW()-14-COUNTBLANK(F$14:$F181),"###")&amp;"]","")</f>
        <v>[LC_153]</v>
      </c>
      <c r="B181" s="146" t="s">
        <v>1137</v>
      </c>
      <c r="C181" s="147" t="s">
        <v>185</v>
      </c>
      <c r="D181" s="146" t="s">
        <v>425</v>
      </c>
      <c r="E181" s="146"/>
      <c r="F181" s="148" t="s">
        <v>318</v>
      </c>
      <c r="G181" s="155"/>
      <c r="H181" s="151" t="s">
        <v>64</v>
      </c>
      <c r="I181" s="117"/>
      <c r="J181" s="115" t="s">
        <v>49</v>
      </c>
      <c r="K181" s="116"/>
      <c r="L181" s="116"/>
    </row>
    <row r="182" spans="1:12" s="120" customFormat="1" ht="28" hidden="1" outlineLevel="3">
      <c r="A182" s="115" t="str">
        <f>IF(F182&lt;&gt;"","[LC_"&amp;TEXT(ROW()-14-COUNTBLANK(F$14:$F182),"###")&amp;"]","")</f>
        <v>[LC_154]</v>
      </c>
      <c r="B182" s="146" t="s">
        <v>1138</v>
      </c>
      <c r="C182" s="149" t="s">
        <v>192</v>
      </c>
      <c r="D182" s="146" t="s">
        <v>319</v>
      </c>
      <c r="E182" s="146"/>
      <c r="F182" s="146" t="s">
        <v>320</v>
      </c>
      <c r="G182" s="155"/>
      <c r="H182" s="152" t="s">
        <v>63</v>
      </c>
      <c r="I182" s="117"/>
      <c r="J182" s="115" t="s">
        <v>49</v>
      </c>
      <c r="K182" s="116"/>
      <c r="L182" s="116"/>
    </row>
    <row r="183" spans="1:12" s="120" customFormat="1" ht="28" hidden="1" outlineLevel="3">
      <c r="A183" s="115" t="str">
        <f>IF(F183&lt;&gt;"","[LC_"&amp;TEXT(ROW()-14-COUNTBLANK(F$14:$F183),"###")&amp;"]","")</f>
        <v>[LC_155]</v>
      </c>
      <c r="B183" s="146" t="s">
        <v>1139</v>
      </c>
      <c r="C183" s="149" t="s">
        <v>192</v>
      </c>
      <c r="D183" s="146" t="s">
        <v>321</v>
      </c>
      <c r="E183" s="146"/>
      <c r="F183" s="146" t="s">
        <v>322</v>
      </c>
      <c r="G183" s="155"/>
      <c r="H183" s="152" t="s">
        <v>63</v>
      </c>
      <c r="I183" s="117"/>
      <c r="J183" s="115" t="s">
        <v>49</v>
      </c>
      <c r="K183" s="116"/>
      <c r="L183" s="116"/>
    </row>
    <row r="184" spans="1:12" s="120" customFormat="1" ht="28" hidden="1" outlineLevel="3">
      <c r="A184" s="115" t="str">
        <f>IF(F184&lt;&gt;"","[LC_"&amp;TEXT(ROW()-14-COUNTBLANK(F$14:$F184),"###")&amp;"]","")</f>
        <v>[LC_156]</v>
      </c>
      <c r="B184" s="146" t="s">
        <v>1140</v>
      </c>
      <c r="C184" s="149" t="s">
        <v>192</v>
      </c>
      <c r="D184" s="146" t="s">
        <v>193</v>
      </c>
      <c r="E184" s="146"/>
      <c r="F184" s="148" t="s">
        <v>194</v>
      </c>
      <c r="G184" s="155"/>
      <c r="H184" s="152" t="s">
        <v>63</v>
      </c>
      <c r="I184" s="117"/>
      <c r="J184" s="115" t="s">
        <v>49</v>
      </c>
      <c r="K184" s="116"/>
      <c r="L184" s="116"/>
    </row>
    <row r="185" spans="1:12" s="120" customFormat="1" ht="15" hidden="1" customHeight="1" outlineLevel="1">
      <c r="A185" s="129"/>
      <c r="B185" s="128" t="s">
        <v>230</v>
      </c>
      <c r="C185" s="128" t="s">
        <v>356</v>
      </c>
      <c r="D185" s="129"/>
      <c r="E185" s="129"/>
      <c r="F185" s="129"/>
      <c r="G185" s="114"/>
      <c r="H185" s="129"/>
      <c r="I185" s="129"/>
      <c r="J185" s="129"/>
      <c r="K185" s="129"/>
      <c r="L185" s="129"/>
    </row>
    <row r="186" spans="1:12" s="120" customFormat="1" ht="182" hidden="1" outlineLevel="2">
      <c r="A186" s="115" t="str">
        <f>IF(F186&lt;&gt;"","[LC_"&amp;TEXT(ROW()-14-COUNTBLANK(F$14:$F186),"###")&amp;"]","")</f>
        <v>[LC_157]</v>
      </c>
      <c r="B186" s="116" t="s">
        <v>231</v>
      </c>
      <c r="C186" s="116"/>
      <c r="D186" s="116" t="s">
        <v>232</v>
      </c>
      <c r="E186" s="116"/>
      <c r="F186" s="116" t="s">
        <v>980</v>
      </c>
      <c r="G186" s="116"/>
      <c r="H186" s="117" t="s">
        <v>63</v>
      </c>
      <c r="I186" s="117"/>
      <c r="J186" s="115" t="s">
        <v>49</v>
      </c>
      <c r="K186" s="116"/>
      <c r="L186" s="116"/>
    </row>
    <row r="187" spans="1:12" s="120" customFormat="1" ht="56" hidden="1" outlineLevel="2">
      <c r="A187" s="115" t="str">
        <f>IF(F187&lt;&gt;"","[LC_"&amp;TEXT(ROW()-14-COUNTBLANK(F$14:$F187),"###")&amp;"]","")</f>
        <v>[LC_158]</v>
      </c>
      <c r="B187" s="229" t="s">
        <v>1085</v>
      </c>
      <c r="C187" s="229"/>
      <c r="D187" s="229" t="s">
        <v>1086</v>
      </c>
      <c r="E187" s="229"/>
      <c r="F187" s="229" t="s">
        <v>1158</v>
      </c>
      <c r="G187" s="116"/>
      <c r="H187" s="117" t="s">
        <v>63</v>
      </c>
      <c r="I187" s="117"/>
      <c r="J187" s="115" t="s">
        <v>49</v>
      </c>
      <c r="K187" s="116"/>
      <c r="L187" s="116"/>
    </row>
    <row r="188" spans="1:12" s="120" customFormat="1" ht="42" hidden="1" outlineLevel="2">
      <c r="A188" s="115" t="str">
        <f>IF(F188&lt;&gt;"","[LC_"&amp;TEXT(ROW()-14-COUNTBLANK(F$14:$F188),"###")&amp;"]","")</f>
        <v>[LC_159]</v>
      </c>
      <c r="B188" s="229" t="s">
        <v>1091</v>
      </c>
      <c r="C188" s="229" t="s">
        <v>1087</v>
      </c>
      <c r="D188" s="230" t="s">
        <v>1092</v>
      </c>
      <c r="E188" s="229"/>
      <c r="F188" s="230" t="s">
        <v>1093</v>
      </c>
      <c r="G188" s="229"/>
      <c r="H188" s="231" t="s">
        <v>63</v>
      </c>
      <c r="I188" s="117"/>
      <c r="J188" s="115" t="s">
        <v>49</v>
      </c>
      <c r="K188" s="116"/>
      <c r="L188" s="116"/>
    </row>
    <row r="189" spans="1:12" s="120" customFormat="1" ht="42" hidden="1" outlineLevel="2">
      <c r="A189" s="115" t="str">
        <f>IF(F189&lt;&gt;"","[LC_"&amp;TEXT(ROW()-14-COUNTBLANK(F$14:$F189),"###")&amp;"]","")</f>
        <v>[LC_160]</v>
      </c>
      <c r="B189" s="229" t="s">
        <v>1094</v>
      </c>
      <c r="C189" s="229" t="s">
        <v>1089</v>
      </c>
      <c r="D189" s="230" t="s">
        <v>1095</v>
      </c>
      <c r="E189" s="229"/>
      <c r="F189" s="230" t="s">
        <v>1096</v>
      </c>
      <c r="G189" s="229"/>
      <c r="H189" s="231" t="s">
        <v>63</v>
      </c>
      <c r="I189" s="117"/>
      <c r="J189" s="115" t="s">
        <v>49</v>
      </c>
      <c r="K189" s="116"/>
      <c r="L189" s="116"/>
    </row>
    <row r="190" spans="1:12" s="120" customFormat="1" ht="42" hidden="1" outlineLevel="2">
      <c r="A190" s="115" t="str">
        <f>IF(F190&lt;&gt;"","[LC_"&amp;TEXT(ROW()-14-COUNTBLANK(F$14:$F190),"###")&amp;"]","")</f>
        <v>[LC_161]</v>
      </c>
      <c r="B190" s="141" t="s">
        <v>233</v>
      </c>
      <c r="C190" s="141"/>
      <c r="D190" s="141" t="s">
        <v>234</v>
      </c>
      <c r="E190" s="141"/>
      <c r="F190" s="141" t="s">
        <v>235</v>
      </c>
      <c r="G190" s="116"/>
      <c r="H190" s="117" t="s">
        <v>65</v>
      </c>
      <c r="I190" s="117"/>
      <c r="J190" s="115" t="s">
        <v>49</v>
      </c>
      <c r="K190" s="116"/>
      <c r="L190" s="116"/>
    </row>
    <row r="191" spans="1:12" s="120" customFormat="1" ht="28" hidden="1" outlineLevel="2">
      <c r="A191" s="115" t="str">
        <f>IF(F191&lt;&gt;"","[LC_"&amp;TEXT(ROW()-14-COUNTBLANK(F$14:$F191),"###")&amp;"]","")</f>
        <v>[LC_162]</v>
      </c>
      <c r="B191" s="135" t="s">
        <v>451</v>
      </c>
      <c r="C191" s="145"/>
      <c r="D191" s="135" t="s">
        <v>452</v>
      </c>
      <c r="E191" s="145"/>
      <c r="F191" s="141" t="s">
        <v>453</v>
      </c>
      <c r="G191" s="155"/>
      <c r="H191" s="156" t="s">
        <v>65</v>
      </c>
      <c r="I191" s="117"/>
      <c r="J191" s="115" t="s">
        <v>49</v>
      </c>
      <c r="K191" s="116"/>
      <c r="L191" s="116"/>
    </row>
    <row r="192" spans="1:12" s="120" customFormat="1" ht="28" hidden="1" outlineLevel="2">
      <c r="A192" s="115" t="str">
        <f>IF(F192&lt;&gt;"","[LC_"&amp;TEXT(ROW()-14-COUNTBLANK(F$14:$F192),"###")&amp;"]","")</f>
        <v>[LC_163]</v>
      </c>
      <c r="B192" s="116" t="s">
        <v>448</v>
      </c>
      <c r="C192" s="141"/>
      <c r="D192" s="116" t="s">
        <v>236</v>
      </c>
      <c r="E192" s="116"/>
      <c r="F192" s="116" t="s">
        <v>237</v>
      </c>
      <c r="G192" s="116"/>
      <c r="H192" s="117" t="s">
        <v>65</v>
      </c>
      <c r="I192" s="117"/>
      <c r="J192" s="115" t="s">
        <v>49</v>
      </c>
      <c r="K192" s="116"/>
      <c r="L192" s="116"/>
    </row>
    <row r="193" spans="1:12" s="120" customFormat="1" ht="56" hidden="1" outlineLevel="2">
      <c r="A193" s="115" t="str">
        <f>IF(F193&lt;&gt;"","[LC_"&amp;TEXT(ROW()-14-COUNTBLANK(F$14:$F193),"###")&amp;"]","")</f>
        <v>[LC_164]</v>
      </c>
      <c r="B193" s="116" t="s">
        <v>449</v>
      </c>
      <c r="C193" s="141"/>
      <c r="D193" s="116" t="s">
        <v>236</v>
      </c>
      <c r="E193" s="116"/>
      <c r="F193" s="116" t="s">
        <v>238</v>
      </c>
      <c r="G193" s="116"/>
      <c r="H193" s="117" t="s">
        <v>64</v>
      </c>
      <c r="I193" s="117"/>
      <c r="J193" s="115" t="s">
        <v>49</v>
      </c>
      <c r="K193" s="116"/>
      <c r="L193" s="116"/>
    </row>
    <row r="194" spans="1:12" s="120" customFormat="1" ht="28" hidden="1" outlineLevel="2">
      <c r="A194" s="115" t="str">
        <f>IF(F194&lt;&gt;"","[LC_"&amp;TEXT(ROW()-14-COUNTBLANK(F$14:$F194),"###")&amp;"]","")</f>
        <v>[LC_165]</v>
      </c>
      <c r="B194" s="116" t="s">
        <v>450</v>
      </c>
      <c r="C194" s="141"/>
      <c r="D194" s="116" t="s">
        <v>236</v>
      </c>
      <c r="E194" s="116"/>
      <c r="F194" s="116" t="s">
        <v>239</v>
      </c>
      <c r="G194" s="116"/>
      <c r="H194" s="117" t="s">
        <v>65</v>
      </c>
      <c r="I194" s="117"/>
      <c r="J194" s="115" t="s">
        <v>49</v>
      </c>
      <c r="K194" s="116"/>
      <c r="L194" s="116"/>
    </row>
    <row r="195" spans="1:12" s="120" customFormat="1" ht="28" hidden="1" outlineLevel="2">
      <c r="A195" s="115" t="str">
        <f>IF(F195&lt;&gt;"","[LC_"&amp;TEXT(ROW()-14-COUNTBLANK(F$14:$F195),"###")&amp;"]","")</f>
        <v>[LC_166]</v>
      </c>
      <c r="B195" s="135" t="s">
        <v>402</v>
      </c>
      <c r="C195" s="141"/>
      <c r="D195" s="116" t="s">
        <v>240</v>
      </c>
      <c r="E195" s="116"/>
      <c r="F195" s="116" t="s">
        <v>241</v>
      </c>
      <c r="G195" s="116"/>
      <c r="H195" s="117" t="s">
        <v>65</v>
      </c>
      <c r="I195" s="117"/>
      <c r="J195" s="115" t="s">
        <v>49</v>
      </c>
      <c r="K195" s="116"/>
      <c r="L195" s="116"/>
    </row>
    <row r="196" spans="1:12" s="120" customFormat="1" hidden="1" outlineLevel="2">
      <c r="A196" s="115" t="str">
        <f>IF(F196&lt;&gt;"","[LC_"&amp;TEXT(ROW()-14-COUNTBLANK(F$14:$F196),"###")&amp;"]","")</f>
        <v>[LC_167]</v>
      </c>
      <c r="B196" s="116"/>
      <c r="C196" s="141"/>
      <c r="D196" s="116" t="s">
        <v>242</v>
      </c>
      <c r="E196" s="116"/>
      <c r="F196" s="116" t="s">
        <v>243</v>
      </c>
      <c r="G196" s="116"/>
      <c r="H196" s="117" t="s">
        <v>65</v>
      </c>
      <c r="I196" s="117"/>
      <c r="J196" s="115" t="s">
        <v>49</v>
      </c>
      <c r="K196" s="116"/>
      <c r="L196" s="116"/>
    </row>
    <row r="197" spans="1:12" s="120" customFormat="1" ht="42" hidden="1" outlineLevel="2">
      <c r="A197" s="115" t="str">
        <f>IF(F197&lt;&gt;"","[LC_"&amp;TEXT(ROW()-14-COUNTBLANK(F$14:$F197),"###")&amp;"]","")</f>
        <v>[LC_168]</v>
      </c>
      <c r="B197" s="116" t="s">
        <v>404</v>
      </c>
      <c r="C197" s="141"/>
      <c r="D197" s="116" t="s">
        <v>244</v>
      </c>
      <c r="E197" s="116"/>
      <c r="F197" s="116" t="s">
        <v>245</v>
      </c>
      <c r="G197" s="116"/>
      <c r="H197" s="117" t="s">
        <v>65</v>
      </c>
      <c r="I197" s="117"/>
      <c r="J197" s="115" t="s">
        <v>49</v>
      </c>
      <c r="K197" s="116"/>
      <c r="L197" s="116"/>
    </row>
    <row r="198" spans="1:12" s="120" customFormat="1" ht="70" hidden="1" outlineLevel="2">
      <c r="A198" s="115" t="str">
        <f>IF(F198&lt;&gt;"","[LC_"&amp;TEXT(ROW()-14-COUNTBLANK(F$14:$F198),"###")&amp;"]","")</f>
        <v>[LC_169]</v>
      </c>
      <c r="B198" s="116" t="s">
        <v>405</v>
      </c>
      <c r="C198" s="141"/>
      <c r="D198" s="116" t="s">
        <v>246</v>
      </c>
      <c r="E198" s="116"/>
      <c r="F198" s="116" t="s">
        <v>247</v>
      </c>
      <c r="G198" s="116"/>
      <c r="H198" s="117" t="s">
        <v>64</v>
      </c>
      <c r="I198" s="117"/>
      <c r="J198" s="115" t="s">
        <v>49</v>
      </c>
      <c r="K198" s="116"/>
      <c r="L198" s="116"/>
    </row>
    <row r="199" spans="1:12" s="120" customFormat="1" ht="42" hidden="1" outlineLevel="2">
      <c r="A199" s="115" t="str">
        <f>IF(F199&lt;&gt;"","[LC_"&amp;TEXT(ROW()-14-COUNTBLANK(F$14:$F199),"###")&amp;"]","")</f>
        <v>[LC_170]</v>
      </c>
      <c r="B199" s="135" t="s">
        <v>406</v>
      </c>
      <c r="C199" s="116"/>
      <c r="D199" s="135" t="s">
        <v>409</v>
      </c>
      <c r="E199" s="116"/>
      <c r="F199" s="160" t="s">
        <v>414</v>
      </c>
      <c r="G199" s="116"/>
      <c r="H199" s="156" t="s">
        <v>65</v>
      </c>
      <c r="I199" s="117"/>
      <c r="J199" s="115" t="s">
        <v>49</v>
      </c>
      <c r="K199" s="116"/>
      <c r="L199" s="116"/>
    </row>
    <row r="200" spans="1:12" s="120" customFormat="1" ht="42" hidden="1" outlineLevel="2">
      <c r="A200" s="115" t="str">
        <f>IF(F200&lt;&gt;"","[LC_"&amp;TEXT(ROW()-14-COUNTBLANK(F$14:$F200),"###")&amp;"]","")</f>
        <v>[LC_171]</v>
      </c>
      <c r="B200" s="135" t="s">
        <v>410</v>
      </c>
      <c r="C200" s="116"/>
      <c r="D200" s="135" t="s">
        <v>412</v>
      </c>
      <c r="E200" s="116"/>
      <c r="F200" s="160" t="s">
        <v>415</v>
      </c>
      <c r="G200" s="116"/>
      <c r="H200" s="156" t="s">
        <v>65</v>
      </c>
      <c r="I200" s="117"/>
      <c r="J200" s="115" t="s">
        <v>49</v>
      </c>
      <c r="K200" s="116"/>
      <c r="L200" s="116"/>
    </row>
    <row r="201" spans="1:12" s="120" customFormat="1" ht="42" hidden="1" outlineLevel="2">
      <c r="A201" s="115" t="str">
        <f>IF(F201&lt;&gt;"","[LC_"&amp;TEXT(ROW()-14-COUNTBLANK(F$14:$F201),"###")&amp;"]","")</f>
        <v>[LC_172]</v>
      </c>
      <c r="B201" s="135" t="s">
        <v>411</v>
      </c>
      <c r="C201" s="116"/>
      <c r="D201" s="135" t="s">
        <v>413</v>
      </c>
      <c r="E201" s="116"/>
      <c r="F201" s="160" t="s">
        <v>416</v>
      </c>
      <c r="G201" s="116"/>
      <c r="H201" s="156" t="s">
        <v>65</v>
      </c>
      <c r="I201" s="117"/>
      <c r="J201" s="115" t="s">
        <v>49</v>
      </c>
      <c r="K201" s="116"/>
      <c r="L201" s="116"/>
    </row>
    <row r="202" spans="1:12" s="120" customFormat="1" ht="28" hidden="1" outlineLevel="2">
      <c r="A202" s="115" t="str">
        <f>IF(F202&lt;&gt;"","[LC_"&amp;TEXT(ROW()-14-COUNTBLANK(F$14:$F202),"###")&amp;"]","")</f>
        <v>[LC_173]</v>
      </c>
      <c r="B202" s="116" t="s">
        <v>248</v>
      </c>
      <c r="C202" s="141"/>
      <c r="D202" s="116" t="s">
        <v>249</v>
      </c>
      <c r="E202" s="116"/>
      <c r="F202" s="116" t="s">
        <v>250</v>
      </c>
      <c r="G202" s="116"/>
      <c r="H202" s="117" t="s">
        <v>65</v>
      </c>
      <c r="I202" s="117"/>
      <c r="J202" s="115" t="s">
        <v>49</v>
      </c>
      <c r="K202" s="116"/>
      <c r="L202" s="116"/>
    </row>
    <row r="203" spans="1:12" s="120" customFormat="1" ht="28" hidden="1" outlineLevel="2">
      <c r="A203" s="115" t="str">
        <f>IF(F203&lt;&gt;"","[LC_"&amp;TEXT(ROW()-14-COUNTBLANK(F$14:$F203),"###")&amp;"]","")</f>
        <v>[LC_174]</v>
      </c>
      <c r="B203" s="116" t="s">
        <v>251</v>
      </c>
      <c r="C203" s="141"/>
      <c r="D203" s="116" t="s">
        <v>252</v>
      </c>
      <c r="E203" s="116"/>
      <c r="F203" s="116" t="s">
        <v>253</v>
      </c>
      <c r="G203" s="116"/>
      <c r="H203" s="117" t="s">
        <v>65</v>
      </c>
      <c r="I203" s="117"/>
      <c r="J203" s="115" t="s">
        <v>49</v>
      </c>
      <c r="K203" s="116"/>
      <c r="L203" s="116"/>
    </row>
    <row r="204" spans="1:12" s="120" customFormat="1" hidden="1" outlineLevel="2">
      <c r="A204" s="115" t="str">
        <f>IF(F204&lt;&gt;"","[LC_"&amp;TEXT(ROW()-14-COUNTBLANK(F$14:$F204),"###")&amp;"]","")</f>
        <v>[LC_175]</v>
      </c>
      <c r="B204" s="116" t="s">
        <v>254</v>
      </c>
      <c r="C204" s="141"/>
      <c r="D204" s="123" t="s">
        <v>255</v>
      </c>
      <c r="E204" s="116"/>
      <c r="F204" s="123" t="s">
        <v>256</v>
      </c>
      <c r="G204" s="116"/>
      <c r="H204" s="117" t="s">
        <v>64</v>
      </c>
      <c r="I204" s="117"/>
      <c r="J204" s="115" t="s">
        <v>49</v>
      </c>
      <c r="K204" s="116"/>
      <c r="L204" s="116"/>
    </row>
    <row r="205" spans="1:12" s="120" customFormat="1" hidden="1" outlineLevel="2">
      <c r="A205" s="115" t="str">
        <f>IF(F205&lt;&gt;"","[LC_"&amp;TEXT(ROW()-14-COUNTBLANK(F$14:$F205),"###")&amp;"]","")</f>
        <v>[LC_176]</v>
      </c>
      <c r="B205" s="116" t="s">
        <v>257</v>
      </c>
      <c r="C205" s="141"/>
      <c r="D205" s="123" t="s">
        <v>258</v>
      </c>
      <c r="E205" s="116"/>
      <c r="F205" s="123" t="s">
        <v>256</v>
      </c>
      <c r="G205" s="116"/>
      <c r="H205" s="117" t="s">
        <v>64</v>
      </c>
      <c r="I205" s="117"/>
      <c r="J205" s="115" t="s">
        <v>49</v>
      </c>
      <c r="K205" s="116"/>
      <c r="L205" s="116"/>
    </row>
    <row r="206" spans="1:12" s="120" customFormat="1" hidden="1" outlineLevel="2">
      <c r="A206" s="115" t="str">
        <f>IF(F206&lt;&gt;"","[LC_"&amp;TEXT(ROW()-14-COUNTBLANK(F$14:$F206),"###")&amp;"]","")</f>
        <v>[LC_177]</v>
      </c>
      <c r="B206" s="116" t="s">
        <v>259</v>
      </c>
      <c r="C206" s="141"/>
      <c r="D206" s="123" t="s">
        <v>260</v>
      </c>
      <c r="E206" s="116"/>
      <c r="F206" s="141" t="s">
        <v>159</v>
      </c>
      <c r="G206" s="116"/>
      <c r="H206" s="117" t="s">
        <v>64</v>
      </c>
      <c r="I206" s="117"/>
      <c r="J206" s="115" t="s">
        <v>49</v>
      </c>
      <c r="K206" s="116"/>
      <c r="L206" s="116"/>
    </row>
    <row r="207" spans="1:12" s="120" customFormat="1" ht="28" hidden="1" outlineLevel="2">
      <c r="A207" s="115" t="str">
        <f>IF(F207&lt;&gt;"","[LC_"&amp;TEXT(ROW()-14-COUNTBLANK(F$14:$F207),"###")&amp;"]","")</f>
        <v>[LC_178]</v>
      </c>
      <c r="B207" s="116" t="s">
        <v>261</v>
      </c>
      <c r="C207" s="141"/>
      <c r="D207" s="116" t="s">
        <v>262</v>
      </c>
      <c r="E207" s="116"/>
      <c r="F207" s="116" t="s">
        <v>263</v>
      </c>
      <c r="G207" s="116"/>
      <c r="H207" s="117" t="s">
        <v>65</v>
      </c>
      <c r="I207" s="117"/>
      <c r="J207" s="115" t="s">
        <v>49</v>
      </c>
      <c r="K207" s="116"/>
      <c r="L207" s="116"/>
    </row>
    <row r="208" spans="1:12" s="120" customFormat="1" ht="28" hidden="1" outlineLevel="2">
      <c r="A208" s="115" t="str">
        <f>IF(F208&lt;&gt;"","[LC_"&amp;TEXT(ROW()-14-COUNTBLANK(F$14:$F208),"###")&amp;"]","")</f>
        <v>[LC_179]</v>
      </c>
      <c r="B208" s="116" t="s">
        <v>264</v>
      </c>
      <c r="C208" s="141"/>
      <c r="D208" s="116" t="s">
        <v>262</v>
      </c>
      <c r="E208" s="116"/>
      <c r="F208" s="116" t="s">
        <v>265</v>
      </c>
      <c r="G208" s="116"/>
      <c r="H208" s="117" t="s">
        <v>64</v>
      </c>
      <c r="I208" s="117"/>
      <c r="J208" s="115" t="s">
        <v>49</v>
      </c>
      <c r="K208" s="116"/>
      <c r="L208" s="116"/>
    </row>
    <row r="209" spans="1:12" s="120" customFormat="1" ht="28" hidden="1" outlineLevel="2">
      <c r="A209" s="115" t="str">
        <f>IF(F209&lt;&gt;"","[LC_"&amp;TEXT(ROW()-14-COUNTBLANK(F$14:$F209),"###")&amp;"]","")</f>
        <v>[LC_180]</v>
      </c>
      <c r="B209" s="116" t="s">
        <v>266</v>
      </c>
      <c r="C209" s="141"/>
      <c r="D209" s="116" t="s">
        <v>262</v>
      </c>
      <c r="E209" s="116"/>
      <c r="F209" s="116" t="s">
        <v>267</v>
      </c>
      <c r="G209" s="116"/>
      <c r="H209" s="117" t="s">
        <v>64</v>
      </c>
      <c r="I209" s="117"/>
      <c r="J209" s="115" t="s">
        <v>49</v>
      </c>
      <c r="K209" s="116"/>
      <c r="L209" s="116"/>
    </row>
    <row r="210" spans="1:12" s="120" customFormat="1" ht="56" hidden="1" outlineLevel="2">
      <c r="A210" s="115" t="str">
        <f>IF(F210&lt;&gt;"","[LC_"&amp;TEXT(ROW()-14-COUNTBLANK(F$14:$F210),"###")&amp;"]","")</f>
        <v>[LC_181]</v>
      </c>
      <c r="B210" s="116" t="s">
        <v>268</v>
      </c>
      <c r="C210" s="141"/>
      <c r="D210" s="116" t="s">
        <v>269</v>
      </c>
      <c r="E210" s="116"/>
      <c r="F210" s="116" t="s">
        <v>270</v>
      </c>
      <c r="G210" s="116"/>
      <c r="H210" s="117" t="s">
        <v>64</v>
      </c>
      <c r="I210" s="117"/>
      <c r="J210" s="115" t="s">
        <v>49</v>
      </c>
      <c r="K210" s="116"/>
      <c r="L210" s="116"/>
    </row>
    <row r="211" spans="1:12" s="120" customFormat="1" ht="56" hidden="1" outlineLevel="2">
      <c r="A211" s="115" t="str">
        <f>IF(F211&lt;&gt;"","[LC_"&amp;TEXT(ROW()-14-COUNTBLANK(F$14:$F211),"###")&amp;"]","")</f>
        <v>[LC_182]</v>
      </c>
      <c r="B211" s="116" t="s">
        <v>271</v>
      </c>
      <c r="C211" s="141"/>
      <c r="D211" s="116" t="s">
        <v>272</v>
      </c>
      <c r="E211" s="116"/>
      <c r="F211" s="141" t="s">
        <v>273</v>
      </c>
      <c r="G211" s="116"/>
      <c r="H211" s="117" t="s">
        <v>64</v>
      </c>
      <c r="I211" s="117"/>
      <c r="J211" s="115" t="s">
        <v>49</v>
      </c>
      <c r="K211" s="116"/>
      <c r="L211" s="116"/>
    </row>
    <row r="212" spans="1:12" s="120" customFormat="1" ht="56" hidden="1" outlineLevel="2">
      <c r="A212" s="115" t="str">
        <f>IF(F212&lt;&gt;"","[LC_"&amp;TEXT(ROW()-14-COUNTBLANK(F$14:$F212),"###")&amp;"]","")</f>
        <v>[LC_183]</v>
      </c>
      <c r="B212" s="116" t="s">
        <v>274</v>
      </c>
      <c r="C212" s="141" t="s">
        <v>587</v>
      </c>
      <c r="D212" s="116" t="s">
        <v>275</v>
      </c>
      <c r="E212" s="116"/>
      <c r="F212" s="116" t="s">
        <v>276</v>
      </c>
      <c r="G212" s="116"/>
      <c r="H212" s="117" t="s">
        <v>64</v>
      </c>
      <c r="I212" s="117"/>
      <c r="J212" s="115" t="s">
        <v>49</v>
      </c>
      <c r="K212" s="116"/>
      <c r="L212" s="116"/>
    </row>
    <row r="213" spans="1:12" s="120" customFormat="1" ht="56" hidden="1" outlineLevel="2">
      <c r="A213" s="115" t="str">
        <f>IF(F213&lt;&gt;"","[LC_"&amp;TEXT(ROW()-14-COUNTBLANK(F$14:$F213),"###")&amp;"]","")</f>
        <v>[LC_184]</v>
      </c>
      <c r="B213" s="116" t="s">
        <v>277</v>
      </c>
      <c r="C213" s="141"/>
      <c r="D213" s="116" t="s">
        <v>278</v>
      </c>
      <c r="E213" s="116"/>
      <c r="F213" s="116" t="s">
        <v>279</v>
      </c>
      <c r="G213" s="116"/>
      <c r="H213" s="117" t="s">
        <v>64</v>
      </c>
      <c r="I213" s="117"/>
      <c r="J213" s="115" t="s">
        <v>49</v>
      </c>
      <c r="K213" s="116"/>
      <c r="L213" s="116"/>
    </row>
    <row r="214" spans="1:12" s="120" customFormat="1" ht="42" hidden="1" outlineLevel="2">
      <c r="A214" s="115" t="str">
        <f>IF(F214&lt;&gt;"","[LC_"&amp;TEXT(ROW()-14-COUNTBLANK(F$14:$F214),"###")&amp;"]","")</f>
        <v>[LC_185]</v>
      </c>
      <c r="B214" s="116" t="s">
        <v>280</v>
      </c>
      <c r="C214" s="141"/>
      <c r="D214" s="116" t="s">
        <v>262</v>
      </c>
      <c r="E214" s="116"/>
      <c r="F214" s="116" t="s">
        <v>281</v>
      </c>
      <c r="G214" s="116"/>
      <c r="H214" s="117" t="s">
        <v>64</v>
      </c>
      <c r="I214" s="117"/>
      <c r="J214" s="115" t="s">
        <v>49</v>
      </c>
      <c r="K214" s="116"/>
      <c r="L214" s="116"/>
    </row>
    <row r="215" spans="1:12" s="120" customFormat="1" ht="28" hidden="1" outlineLevel="2">
      <c r="A215" s="115" t="str">
        <f>IF(F215&lt;&gt;"","[LC_"&amp;TEXT(ROW()-14-COUNTBLANK(F$14:$F215),"###")&amp;"]","")</f>
        <v>[LC_186]</v>
      </c>
      <c r="B215" s="116" t="s">
        <v>282</v>
      </c>
      <c r="C215" s="141" t="s">
        <v>587</v>
      </c>
      <c r="D215" s="116" t="s">
        <v>283</v>
      </c>
      <c r="E215" s="116"/>
      <c r="F215" s="116" t="s">
        <v>284</v>
      </c>
      <c r="G215" s="116"/>
      <c r="H215" s="117" t="s">
        <v>64</v>
      </c>
      <c r="I215" s="117"/>
      <c r="J215" s="115" t="s">
        <v>49</v>
      </c>
      <c r="K215" s="116"/>
      <c r="L215" s="116"/>
    </row>
    <row r="216" spans="1:12" s="120" customFormat="1" ht="56" hidden="1" outlineLevel="2">
      <c r="A216" s="115" t="str">
        <f>IF(F216&lt;&gt;"","[LC_"&amp;TEXT(ROW()-14-COUNTBLANK(F$14:$F216),"###")&amp;"]","")</f>
        <v>[LC_187]</v>
      </c>
      <c r="B216" s="208" t="s">
        <v>981</v>
      </c>
      <c r="C216" s="141" t="s">
        <v>828</v>
      </c>
      <c r="D216" s="116" t="s">
        <v>787</v>
      </c>
      <c r="E216" s="116"/>
      <c r="F216" s="116" t="s">
        <v>791</v>
      </c>
      <c r="G216" s="116"/>
      <c r="H216" s="117" t="s">
        <v>64</v>
      </c>
      <c r="I216" s="117"/>
      <c r="J216" s="115" t="s">
        <v>49</v>
      </c>
      <c r="K216" s="116"/>
      <c r="L216" s="116"/>
    </row>
    <row r="217" spans="1:12" s="120" customFormat="1" ht="28" hidden="1" outlineLevel="2">
      <c r="A217" s="115" t="str">
        <f>IF(F217&lt;&gt;"","[LC_"&amp;TEXT(ROW()-14-COUNTBLANK(F$14:$F217),"###")&amp;"]","")</f>
        <v>[LC_188]</v>
      </c>
      <c r="B217" s="135" t="s">
        <v>454</v>
      </c>
      <c r="C217" s="145"/>
      <c r="D217" s="135" t="s">
        <v>455</v>
      </c>
      <c r="E217" s="145"/>
      <c r="F217" s="145" t="s">
        <v>456</v>
      </c>
      <c r="G217" s="155"/>
      <c r="H217" s="117" t="s">
        <v>65</v>
      </c>
      <c r="I217" s="117"/>
      <c r="J217" s="115" t="s">
        <v>49</v>
      </c>
      <c r="K217" s="116"/>
      <c r="L217" s="116"/>
    </row>
    <row r="218" spans="1:12" s="120" customFormat="1" ht="28" hidden="1" outlineLevel="2">
      <c r="A218" s="115" t="str">
        <f>IF(F218&lt;&gt;"","[LC_"&amp;TEXT(ROW()-14-COUNTBLANK(F$14:$F218),"###")&amp;"]","")</f>
        <v>[LC_189]</v>
      </c>
      <c r="B218" s="135"/>
      <c r="C218" s="145"/>
      <c r="D218" s="135" t="s">
        <v>457</v>
      </c>
      <c r="E218" s="145"/>
      <c r="F218" s="145" t="s">
        <v>458</v>
      </c>
      <c r="G218" s="155"/>
      <c r="H218" s="156" t="s">
        <v>65</v>
      </c>
      <c r="I218" s="117"/>
      <c r="J218" s="115" t="s">
        <v>49</v>
      </c>
      <c r="K218" s="116"/>
      <c r="L218" s="116"/>
    </row>
    <row r="219" spans="1:12" s="120" customFormat="1" ht="28" hidden="1" outlineLevel="2">
      <c r="A219" s="115" t="str">
        <f>IF(F219&lt;&gt;"","[LC_"&amp;TEXT(ROW()-14-COUNTBLANK(F$14:$F219),"###")&amp;"]","")</f>
        <v>[LC_190]</v>
      </c>
      <c r="B219" s="135"/>
      <c r="C219" s="145"/>
      <c r="D219" s="135" t="s">
        <v>459</v>
      </c>
      <c r="E219" s="145"/>
      <c r="F219" s="145" t="s">
        <v>460</v>
      </c>
      <c r="G219" s="155"/>
      <c r="H219" s="156" t="s">
        <v>65</v>
      </c>
      <c r="I219" s="117"/>
      <c r="J219" s="115" t="s">
        <v>49</v>
      </c>
      <c r="K219" s="116"/>
      <c r="L219" s="116"/>
    </row>
    <row r="220" spans="1:12" s="120" customFormat="1" ht="28" hidden="1" outlineLevel="2">
      <c r="A220" s="115" t="str">
        <f>IF(F220&lt;&gt;"","[LC_"&amp;TEXT(ROW()-14-COUNTBLANK(F$14:$F220),"###")&amp;"]","")</f>
        <v>[LC_191]</v>
      </c>
      <c r="B220" s="139" t="s">
        <v>461</v>
      </c>
      <c r="C220" s="139"/>
      <c r="D220" s="139" t="s">
        <v>748</v>
      </c>
      <c r="E220" s="139"/>
      <c r="F220" s="139" t="s">
        <v>431</v>
      </c>
      <c r="G220" s="155"/>
      <c r="H220" s="156" t="s">
        <v>65</v>
      </c>
      <c r="I220" s="117"/>
      <c r="J220" s="115" t="s">
        <v>49</v>
      </c>
      <c r="K220" s="116"/>
      <c r="L220" s="116"/>
    </row>
    <row r="221" spans="1:12" s="120" customFormat="1" ht="28" hidden="1" outlineLevel="2">
      <c r="A221" s="115" t="str">
        <f>IF(F221&lt;&gt;"","[LC_"&amp;TEXT(ROW()-14-COUNTBLANK(F$14:$F221),"###")&amp;"]","")</f>
        <v>[LC_192]</v>
      </c>
      <c r="B221" s="139" t="s">
        <v>462</v>
      </c>
      <c r="C221" s="139"/>
      <c r="D221" s="139" t="s">
        <v>748</v>
      </c>
      <c r="E221" s="139"/>
      <c r="F221" s="139" t="s">
        <v>432</v>
      </c>
      <c r="G221" s="155"/>
      <c r="H221" s="156" t="s">
        <v>65</v>
      </c>
      <c r="I221" s="117"/>
      <c r="J221" s="115" t="s">
        <v>49</v>
      </c>
      <c r="K221" s="116"/>
      <c r="L221" s="116"/>
    </row>
    <row r="222" spans="1:12" s="120" customFormat="1" hidden="1" outlineLevel="2" collapsed="1">
      <c r="A222" s="133"/>
      <c r="B222" s="134" t="s">
        <v>197</v>
      </c>
      <c r="C222" s="134"/>
      <c r="D222" s="133"/>
      <c r="E222" s="133"/>
      <c r="F222" s="133"/>
      <c r="G222" s="133"/>
      <c r="H222" s="133"/>
      <c r="I222" s="133"/>
      <c r="J222" s="133"/>
      <c r="K222" s="133"/>
      <c r="L222" s="133"/>
    </row>
    <row r="223" spans="1:12" s="120" customFormat="1" ht="84" hidden="1" outlineLevel="3">
      <c r="A223" s="115" t="str">
        <f>IF(F223&lt;&gt;"","[LC_"&amp;TEXT(ROW()-14-COUNTBLANK(F$14:$F223),"###")&amp;"]","")</f>
        <v>[LC_193]</v>
      </c>
      <c r="B223" s="141" t="s">
        <v>285</v>
      </c>
      <c r="C223" s="141"/>
      <c r="D223" s="141" t="s">
        <v>286</v>
      </c>
      <c r="E223" s="141"/>
      <c r="F223" s="141" t="s">
        <v>753</v>
      </c>
      <c r="G223" s="116"/>
      <c r="H223" s="117" t="s">
        <v>65</v>
      </c>
      <c r="I223" s="117"/>
      <c r="J223" s="115" t="s">
        <v>49</v>
      </c>
      <c r="K223" s="116"/>
      <c r="L223" s="116"/>
    </row>
    <row r="224" spans="1:12" s="120" customFormat="1" ht="28" hidden="1" outlineLevel="3">
      <c r="A224" s="115" t="str">
        <f>IF(F224&lt;&gt;"","[LC_"&amp;TEXT(ROW()-14-COUNTBLANK(F$14:$F224),"###")&amp;"]","")</f>
        <v>[LC_194]</v>
      </c>
      <c r="B224" s="139" t="s">
        <v>751</v>
      </c>
      <c r="C224" s="139"/>
      <c r="D224" s="139" t="s">
        <v>749</v>
      </c>
      <c r="E224" s="139"/>
      <c r="F224" s="139" t="s">
        <v>752</v>
      </c>
      <c r="G224" s="155"/>
      <c r="H224" s="156" t="s">
        <v>65</v>
      </c>
      <c r="I224" s="117"/>
      <c r="J224" s="115" t="s">
        <v>49</v>
      </c>
      <c r="K224" s="116"/>
      <c r="L224" s="116"/>
    </row>
    <row r="225" spans="1:12" s="120" customFormat="1" ht="154" hidden="1" outlineLevel="3">
      <c r="A225" s="115" t="str">
        <f>IF(F225&lt;&gt;"","[LC_"&amp;TEXT(ROW()-14-COUNTBLANK(F$14:$F225),"###")&amp;"]","")</f>
        <v>[LC_195]</v>
      </c>
      <c r="B225" s="141" t="s">
        <v>754</v>
      </c>
      <c r="C225" s="141" t="s">
        <v>755</v>
      </c>
      <c r="D225" s="160" t="s">
        <v>756</v>
      </c>
      <c r="E225" s="141"/>
      <c r="F225" s="141" t="s">
        <v>757</v>
      </c>
      <c r="G225" s="116"/>
      <c r="H225" s="117" t="s">
        <v>64</v>
      </c>
      <c r="I225" s="117"/>
      <c r="J225" s="115" t="s">
        <v>49</v>
      </c>
      <c r="K225" s="116"/>
      <c r="L225" s="116"/>
    </row>
    <row r="226" spans="1:12" s="120" customFormat="1" ht="266" hidden="1" outlineLevel="3">
      <c r="A226" s="115" t="str">
        <f>IF(F226&lt;&gt;"","[LC_"&amp;TEXT(ROW()-14-COUNTBLANK(F$14:$F226),"###")&amp;"]","")</f>
        <v>[LC_196]</v>
      </c>
      <c r="B226" s="141" t="s">
        <v>758</v>
      </c>
      <c r="C226" s="141" t="s">
        <v>755</v>
      </c>
      <c r="D226" s="160" t="s">
        <v>759</v>
      </c>
      <c r="E226" s="141"/>
      <c r="F226" s="160" t="s">
        <v>760</v>
      </c>
      <c r="G226" s="116"/>
      <c r="H226" s="117" t="s">
        <v>65</v>
      </c>
      <c r="I226" s="117"/>
      <c r="J226" s="115" t="s">
        <v>49</v>
      </c>
      <c r="K226" s="116"/>
      <c r="L226" s="116"/>
    </row>
    <row r="227" spans="1:12" s="120" customFormat="1" ht="42" hidden="1" outlineLevel="3">
      <c r="A227" s="115" t="str">
        <f>IF(F227&lt;&gt;"","[LC_"&amp;TEXT(ROW()-14-COUNTBLANK(F$14:$F227),"###")&amp;"]","")</f>
        <v>[LC_197]</v>
      </c>
      <c r="B227" s="141" t="s">
        <v>761</v>
      </c>
      <c r="C227" s="141" t="s">
        <v>755</v>
      </c>
      <c r="D227" s="160" t="s">
        <v>762</v>
      </c>
      <c r="E227" s="141" t="s">
        <v>763</v>
      </c>
      <c r="F227" s="160" t="s">
        <v>765</v>
      </c>
      <c r="G227" s="116"/>
      <c r="H227" s="117" t="s">
        <v>65</v>
      </c>
      <c r="I227" s="117"/>
      <c r="J227" s="115" t="s">
        <v>49</v>
      </c>
      <c r="K227" s="116"/>
      <c r="L227" s="116"/>
    </row>
    <row r="228" spans="1:12" s="120" customFormat="1" ht="56" hidden="1" outlineLevel="3">
      <c r="A228" s="115" t="str">
        <f>IF(F228&lt;&gt;"","[LC_"&amp;TEXT(ROW()-14-COUNTBLANK(F$14:$F228),"###")&amp;"]","")</f>
        <v>[LC_198]</v>
      </c>
      <c r="B228" s="141" t="s">
        <v>767</v>
      </c>
      <c r="C228" s="141" t="s">
        <v>755</v>
      </c>
      <c r="D228" s="160" t="s">
        <v>768</v>
      </c>
      <c r="E228" s="141" t="s">
        <v>764</v>
      </c>
      <c r="F228" s="160" t="s">
        <v>766</v>
      </c>
      <c r="G228" s="116"/>
      <c r="H228" s="117" t="s">
        <v>65</v>
      </c>
      <c r="I228" s="117"/>
      <c r="J228" s="115" t="s">
        <v>49</v>
      </c>
      <c r="K228" s="116"/>
      <c r="L228" s="116"/>
    </row>
    <row r="229" spans="1:12" s="120" customFormat="1" ht="56" hidden="1" outlineLevel="3">
      <c r="A229" s="115" t="str">
        <f>IF(F229&lt;&gt;"","[LC_"&amp;TEXT(ROW()-14-COUNTBLANK(F$14:$F229),"###")&amp;"]","")</f>
        <v>[LC_199]</v>
      </c>
      <c r="B229" s="141" t="s">
        <v>770</v>
      </c>
      <c r="C229" s="141" t="s">
        <v>755</v>
      </c>
      <c r="D229" s="160" t="s">
        <v>771</v>
      </c>
      <c r="E229" s="141" t="s">
        <v>769</v>
      </c>
      <c r="F229" s="160" t="s">
        <v>766</v>
      </c>
      <c r="G229" s="116"/>
      <c r="H229" s="117" t="s">
        <v>65</v>
      </c>
      <c r="I229" s="117"/>
      <c r="J229" s="115" t="s">
        <v>49</v>
      </c>
      <c r="K229" s="116"/>
      <c r="L229" s="116"/>
    </row>
    <row r="230" spans="1:12" s="120" customFormat="1" ht="42" hidden="1" outlineLevel="3">
      <c r="A230" s="115" t="str">
        <f>IF(F230&lt;&gt;"","[LC_"&amp;TEXT(ROW()-14-COUNTBLANK(F$14:$F230),"###")&amp;"]","")</f>
        <v>[LC_200]</v>
      </c>
      <c r="B230" s="141" t="s">
        <v>773</v>
      </c>
      <c r="C230" s="141" t="s">
        <v>755</v>
      </c>
      <c r="D230" s="160" t="s">
        <v>774</v>
      </c>
      <c r="E230" s="141" t="s">
        <v>772</v>
      </c>
      <c r="F230" s="160" t="s">
        <v>766</v>
      </c>
      <c r="G230" s="116"/>
      <c r="H230" s="117" t="s">
        <v>65</v>
      </c>
      <c r="I230" s="117"/>
      <c r="J230" s="115" t="s">
        <v>49</v>
      </c>
      <c r="K230" s="116"/>
      <c r="L230" s="116"/>
    </row>
    <row r="231" spans="1:12" s="120" customFormat="1" ht="42" hidden="1" outlineLevel="3">
      <c r="A231" s="115" t="str">
        <f>IF(F231&lt;&gt;"","[LC_"&amp;TEXT(ROW()-14-COUNTBLANK(F$14:$F231),"###")&amp;"]","")</f>
        <v>[LC_201]</v>
      </c>
      <c r="B231" s="141" t="s">
        <v>775</v>
      </c>
      <c r="C231" s="141" t="s">
        <v>755</v>
      </c>
      <c r="D231" s="160" t="s">
        <v>776</v>
      </c>
      <c r="E231" s="141"/>
      <c r="F231" s="160" t="s">
        <v>777</v>
      </c>
      <c r="G231" s="116"/>
      <c r="H231" s="117" t="s">
        <v>65</v>
      </c>
      <c r="I231" s="117"/>
      <c r="J231" s="115" t="s">
        <v>49</v>
      </c>
      <c r="K231" s="116"/>
      <c r="L231" s="116"/>
    </row>
    <row r="232" spans="1:12" s="120" customFormat="1" ht="28" hidden="1" outlineLevel="3">
      <c r="A232" s="115" t="str">
        <f>IF(F232&lt;&gt;"","[LC_"&amp;TEXT(ROW()-14-COUNTBLANK(F$14:$F232),"###")&amp;"]","")</f>
        <v>[LC_202]</v>
      </c>
      <c r="B232" s="141" t="s">
        <v>778</v>
      </c>
      <c r="C232" s="141" t="s">
        <v>755</v>
      </c>
      <c r="D232" s="160" t="s">
        <v>214</v>
      </c>
      <c r="E232" s="141"/>
      <c r="F232" s="160" t="s">
        <v>989</v>
      </c>
      <c r="G232" s="116"/>
      <c r="H232" s="117" t="s">
        <v>65</v>
      </c>
      <c r="I232" s="117"/>
      <c r="J232" s="115" t="s">
        <v>49</v>
      </c>
      <c r="K232" s="116"/>
      <c r="L232" s="116"/>
    </row>
    <row r="233" spans="1:12" s="120" customFormat="1" ht="28" hidden="1" outlineLevel="3">
      <c r="A233" s="115" t="str">
        <f>IF(F233&lt;&gt;"","[LC_"&amp;TEXT(ROW()-14-COUNTBLANK(F$14:$F233),"###")&amp;"]","")</f>
        <v>[LC_203]</v>
      </c>
      <c r="B233" s="141" t="s">
        <v>779</v>
      </c>
      <c r="C233" s="141" t="s">
        <v>755</v>
      </c>
      <c r="D233" s="160" t="s">
        <v>780</v>
      </c>
      <c r="E233" s="141"/>
      <c r="F233" s="160" t="s">
        <v>990</v>
      </c>
      <c r="G233" s="116"/>
      <c r="H233" s="117" t="s">
        <v>64</v>
      </c>
      <c r="I233" s="117"/>
      <c r="J233" s="115" t="s">
        <v>49</v>
      </c>
      <c r="K233" s="116"/>
      <c r="L233" s="116"/>
    </row>
    <row r="234" spans="1:12" s="120" customFormat="1" ht="28" hidden="1" outlineLevel="3">
      <c r="A234" s="115" t="str">
        <f>IF(F234&lt;&gt;"","[LC_"&amp;TEXT(ROW()-14-COUNTBLANK(F$14:$F234),"###")&amp;"]","")</f>
        <v>[LC_204]</v>
      </c>
      <c r="B234" s="141" t="s">
        <v>201</v>
      </c>
      <c r="C234" s="141"/>
      <c r="D234" s="141" t="s">
        <v>205</v>
      </c>
      <c r="E234" s="141"/>
      <c r="F234" s="141" t="s">
        <v>287</v>
      </c>
      <c r="G234" s="116"/>
      <c r="H234" s="117" t="s">
        <v>65</v>
      </c>
      <c r="I234" s="117"/>
      <c r="J234" s="115" t="s">
        <v>49</v>
      </c>
      <c r="K234" s="116"/>
      <c r="L234" s="116"/>
    </row>
    <row r="235" spans="1:12" s="120" customFormat="1" ht="28" hidden="1" outlineLevel="3">
      <c r="A235" s="115" t="str">
        <f>IF(F235&lt;&gt;"","[LC_"&amp;TEXT(ROW()-14-COUNTBLANK(F$14:$F235),"###")&amp;"]","")</f>
        <v>[LC_205]</v>
      </c>
      <c r="B235" s="141" t="s">
        <v>229</v>
      </c>
      <c r="C235" s="141"/>
      <c r="D235" s="141" t="s">
        <v>218</v>
      </c>
      <c r="E235" s="141"/>
      <c r="F235" s="141" t="s">
        <v>219</v>
      </c>
      <c r="G235" s="116"/>
      <c r="H235" s="117" t="s">
        <v>65</v>
      </c>
      <c r="I235" s="117"/>
      <c r="J235" s="115" t="s">
        <v>49</v>
      </c>
      <c r="K235" s="116"/>
      <c r="L235" s="116"/>
    </row>
    <row r="236" spans="1:12" s="120" customFormat="1" ht="112" hidden="1" outlineLevel="3">
      <c r="A236" s="115" t="str">
        <f>IF(F236&lt;&gt;"","[LC_"&amp;TEXT(ROW()-14-COUNTBLANK(F$14:$F236),"###")&amp;"]","")</f>
        <v>[LC_206]</v>
      </c>
      <c r="B236" s="116" t="s">
        <v>220</v>
      </c>
      <c r="C236" s="116"/>
      <c r="D236" s="141" t="s">
        <v>221</v>
      </c>
      <c r="E236" s="141"/>
      <c r="F236" s="141" t="s">
        <v>1010</v>
      </c>
      <c r="G236" s="116"/>
      <c r="H236" s="117" t="s">
        <v>64</v>
      </c>
      <c r="I236" s="117"/>
      <c r="J236" s="115" t="s">
        <v>49</v>
      </c>
      <c r="K236" s="116"/>
      <c r="L236" s="116"/>
    </row>
    <row r="237" spans="1:12" s="120" customFormat="1" ht="28" hidden="1" outlineLevel="3">
      <c r="A237" s="115" t="str">
        <f>IF(F237&lt;&gt;"","[LC_"&amp;TEXT(ROW()-14-COUNTBLANK(F$14:$F237),"###")&amp;"]","")</f>
        <v>[LC_207]</v>
      </c>
      <c r="B237" s="116" t="s">
        <v>222</v>
      </c>
      <c r="C237" s="141" t="s">
        <v>223</v>
      </c>
      <c r="D237" s="141" t="s">
        <v>211</v>
      </c>
      <c r="E237" s="141"/>
      <c r="F237" s="141" t="s">
        <v>212</v>
      </c>
      <c r="G237" s="116"/>
      <c r="H237" s="117" t="s">
        <v>65</v>
      </c>
      <c r="I237" s="117"/>
      <c r="J237" s="115" t="s">
        <v>49</v>
      </c>
      <c r="K237" s="116"/>
      <c r="L237" s="116"/>
    </row>
    <row r="238" spans="1:12" s="120" customFormat="1" ht="28" hidden="1" outlineLevel="3">
      <c r="A238" s="115" t="str">
        <f>IF(F238&lt;&gt;"","[LC_"&amp;TEXT(ROW()-14-COUNTBLANK(F$14:$F238),"###")&amp;"]","")</f>
        <v>[LC_208]</v>
      </c>
      <c r="B238" s="116" t="s">
        <v>224</v>
      </c>
      <c r="C238" s="141" t="s">
        <v>223</v>
      </c>
      <c r="D238" s="141" t="s">
        <v>214</v>
      </c>
      <c r="E238" s="141"/>
      <c r="F238" s="141" t="s">
        <v>212</v>
      </c>
      <c r="G238" s="116"/>
      <c r="H238" s="117" t="s">
        <v>65</v>
      </c>
      <c r="I238" s="117"/>
      <c r="J238" s="115" t="s">
        <v>49</v>
      </c>
      <c r="K238" s="116"/>
      <c r="L238" s="116"/>
    </row>
    <row r="239" spans="1:12" s="120" customFormat="1" ht="42" hidden="1" outlineLevel="3">
      <c r="A239" s="115" t="str">
        <f>IF(F239&lt;&gt;"","[LC_"&amp;TEXT(ROW()-14-COUNTBLANK(F$14:$F239),"###")&amp;"]","")</f>
        <v>[LC_209]</v>
      </c>
      <c r="B239" s="116" t="s">
        <v>225</v>
      </c>
      <c r="C239" s="141" t="s">
        <v>223</v>
      </c>
      <c r="D239" s="141" t="s">
        <v>216</v>
      </c>
      <c r="E239" s="141"/>
      <c r="F239" s="141" t="s">
        <v>226</v>
      </c>
      <c r="G239" s="116"/>
      <c r="H239" s="117" t="s">
        <v>64</v>
      </c>
      <c r="I239" s="117"/>
      <c r="J239" s="115" t="s">
        <v>49</v>
      </c>
      <c r="K239" s="116"/>
      <c r="L239" s="116"/>
    </row>
    <row r="240" spans="1:12" s="120" customFormat="1" ht="126" hidden="1" outlineLevel="3">
      <c r="A240" s="115" t="str">
        <f>IF(F240&lt;&gt;"","[LC_"&amp;TEXT(ROW()-14-COUNTBLANK(F$14:$F240),"###")&amp;"]","")</f>
        <v>[LC_210]</v>
      </c>
      <c r="B240" s="135" t="s">
        <v>467</v>
      </c>
      <c r="C240" s="139"/>
      <c r="D240" s="139" t="s">
        <v>441</v>
      </c>
      <c r="E240" s="164"/>
      <c r="F240" s="164" t="s">
        <v>468</v>
      </c>
      <c r="G240" s="155"/>
      <c r="H240" s="156" t="s">
        <v>64</v>
      </c>
      <c r="I240" s="117"/>
      <c r="J240" s="115" t="s">
        <v>49</v>
      </c>
      <c r="K240" s="116"/>
      <c r="L240" s="116"/>
    </row>
    <row r="241" spans="1:12" s="120" customFormat="1" ht="28" hidden="1" outlineLevel="3">
      <c r="A241" s="115" t="str">
        <f>IF(F241&lt;&gt;"","[LC_"&amp;TEXT(ROW()-14-COUNTBLANK(F$14:$F241),"###")&amp;"]","")</f>
        <v>[LC_211]</v>
      </c>
      <c r="B241" s="135" t="s">
        <v>465</v>
      </c>
      <c r="C241" s="139" t="s">
        <v>442</v>
      </c>
      <c r="D241" s="139" t="s">
        <v>211</v>
      </c>
      <c r="E241" s="164"/>
      <c r="F241" s="164" t="s">
        <v>212</v>
      </c>
      <c r="G241" s="155"/>
      <c r="H241" s="156" t="s">
        <v>65</v>
      </c>
      <c r="I241" s="117"/>
      <c r="J241" s="115" t="s">
        <v>49</v>
      </c>
      <c r="K241" s="116"/>
      <c r="L241" s="116"/>
    </row>
    <row r="242" spans="1:12" s="120" customFormat="1" ht="28" hidden="1" outlineLevel="3">
      <c r="A242" s="115" t="str">
        <f>IF(F242&lt;&gt;"","[LC_"&amp;TEXT(ROW()-14-COUNTBLANK(F$14:$F242),"###")&amp;"]","")</f>
        <v>[LC_212]</v>
      </c>
      <c r="B242" s="135" t="s">
        <v>471</v>
      </c>
      <c r="C242" s="139" t="s">
        <v>442</v>
      </c>
      <c r="D242" s="139" t="s">
        <v>469</v>
      </c>
      <c r="E242" s="164"/>
      <c r="F242" s="164" t="s">
        <v>472</v>
      </c>
      <c r="G242" s="155"/>
      <c r="H242" s="156" t="s">
        <v>65</v>
      </c>
      <c r="I242" s="117"/>
      <c r="J242" s="115" t="s">
        <v>49</v>
      </c>
      <c r="K242" s="116"/>
      <c r="L242" s="116"/>
    </row>
    <row r="243" spans="1:12" s="120" customFormat="1" ht="28" hidden="1" outlineLevel="3">
      <c r="A243" s="115" t="str">
        <f>IF(F243&lt;&gt;"","[LC_"&amp;TEXT(ROW()-14-COUNTBLANK(F$14:$F243),"###")&amp;"]","")</f>
        <v>[LC_213]</v>
      </c>
      <c r="B243" s="135" t="s">
        <v>470</v>
      </c>
      <c r="C243" s="139"/>
      <c r="D243" s="139" t="s">
        <v>473</v>
      </c>
      <c r="E243" s="164"/>
      <c r="F243" s="164" t="s">
        <v>476</v>
      </c>
      <c r="G243" s="155"/>
      <c r="H243" s="156" t="s">
        <v>65</v>
      </c>
      <c r="I243" s="117"/>
      <c r="J243" s="115" t="s">
        <v>49</v>
      </c>
      <c r="K243" s="116"/>
      <c r="L243" s="116"/>
    </row>
    <row r="244" spans="1:12" s="120" customFormat="1" ht="28" hidden="1" outlineLevel="3">
      <c r="A244" s="115" t="str">
        <f>IF(F244&lt;&gt;"","[LC_"&amp;TEXT(ROW()-14-COUNTBLANK(F$14:$F244),"###")&amp;"]","")</f>
        <v>[LC_214]</v>
      </c>
      <c r="B244" s="135"/>
      <c r="C244" s="139"/>
      <c r="D244" s="139" t="s">
        <v>474</v>
      </c>
      <c r="E244" s="164"/>
      <c r="F244" s="164" t="s">
        <v>475</v>
      </c>
      <c r="G244" s="155"/>
      <c r="H244" s="156" t="s">
        <v>65</v>
      </c>
      <c r="I244" s="117"/>
      <c r="J244" s="115" t="s">
        <v>49</v>
      </c>
      <c r="K244" s="116"/>
      <c r="L244" s="116"/>
    </row>
    <row r="245" spans="1:12" s="120" customFormat="1" ht="28" hidden="1" outlineLevel="3">
      <c r="A245" s="115" t="str">
        <f>IF(F245&lt;&gt;"","[LC_"&amp;TEXT(ROW()-14-COUNTBLANK(F$14:$F245),"###")&amp;"]","")</f>
        <v>[LC_215]</v>
      </c>
      <c r="B245" s="135" t="s">
        <v>483</v>
      </c>
      <c r="C245" s="139"/>
      <c r="D245" s="207" t="s">
        <v>482</v>
      </c>
      <c r="E245" s="164"/>
      <c r="F245" s="166" t="s">
        <v>481</v>
      </c>
      <c r="G245" s="155"/>
      <c r="H245" s="156" t="s">
        <v>65</v>
      </c>
      <c r="I245" s="117"/>
      <c r="J245" s="115" t="s">
        <v>49</v>
      </c>
      <c r="K245" s="116"/>
      <c r="L245" s="116"/>
    </row>
    <row r="246" spans="1:12" s="120" customFormat="1" ht="28" hidden="1" outlineLevel="3">
      <c r="A246" s="115" t="str">
        <f>IF(F246&lt;&gt;"","[LC_"&amp;TEXT(ROW()-14-COUNTBLANK(F$14:$F246),"###")&amp;"]","")</f>
        <v>[LC_216]</v>
      </c>
      <c r="B246" s="135" t="s">
        <v>477</v>
      </c>
      <c r="C246" s="139" t="s">
        <v>442</v>
      </c>
      <c r="D246" s="139" t="s">
        <v>214</v>
      </c>
      <c r="E246" s="164"/>
      <c r="F246" s="164" t="s">
        <v>212</v>
      </c>
      <c r="G246" s="155"/>
      <c r="H246" s="156" t="s">
        <v>65</v>
      </c>
      <c r="I246" s="117"/>
      <c r="J246" s="115" t="s">
        <v>49</v>
      </c>
      <c r="K246" s="116"/>
      <c r="L246" s="116"/>
    </row>
    <row r="247" spans="1:12" s="120" customFormat="1" ht="28" hidden="1" outlineLevel="3">
      <c r="A247" s="115" t="str">
        <f>IF(F247&lt;&gt;"","[LC_"&amp;TEXT(ROW()-14-COUNTBLANK(F$14:$F247),"###")&amp;"]","")</f>
        <v>[LC_217]</v>
      </c>
      <c r="B247" s="135" t="s">
        <v>479</v>
      </c>
      <c r="C247" s="139" t="s">
        <v>442</v>
      </c>
      <c r="D247" s="139" t="s">
        <v>216</v>
      </c>
      <c r="E247" s="164"/>
      <c r="F247" s="164" t="s">
        <v>443</v>
      </c>
      <c r="G247" s="155"/>
      <c r="H247" s="156" t="s">
        <v>64</v>
      </c>
      <c r="I247" s="117"/>
      <c r="J247" s="115" t="s">
        <v>49</v>
      </c>
      <c r="K247" s="116"/>
      <c r="L247" s="116"/>
    </row>
    <row r="248" spans="1:12" s="120" customFormat="1" ht="70" hidden="1" outlineLevel="3">
      <c r="A248" s="115" t="str">
        <f>IF(F248&lt;&gt;"","[LC_"&amp;TEXT(ROW()-14-COUNTBLANK(F$14:$F248),"###")&amp;"]","")</f>
        <v>[LC_218]</v>
      </c>
      <c r="B248" s="116" t="s">
        <v>227</v>
      </c>
      <c r="C248" s="116"/>
      <c r="D248" s="116" t="s">
        <v>228</v>
      </c>
      <c r="E248" s="116"/>
      <c r="F248" s="116" t="s">
        <v>417</v>
      </c>
      <c r="G248" s="116"/>
      <c r="H248" s="156" t="s">
        <v>64</v>
      </c>
      <c r="I248" s="117"/>
      <c r="J248" s="115" t="s">
        <v>49</v>
      </c>
      <c r="K248" s="116"/>
      <c r="L248" s="116"/>
    </row>
    <row r="249" spans="1:12" s="120" customFormat="1" hidden="1" outlineLevel="2" collapsed="1">
      <c r="A249" s="134"/>
      <c r="B249" s="150" t="s">
        <v>298</v>
      </c>
      <c r="C249" s="150" t="s">
        <v>299</v>
      </c>
      <c r="D249" s="133"/>
      <c r="E249" s="133"/>
      <c r="F249" s="133"/>
      <c r="G249" s="129"/>
      <c r="H249" s="133"/>
      <c r="I249" s="133"/>
      <c r="J249" s="133"/>
      <c r="K249" s="133"/>
      <c r="L249" s="133"/>
    </row>
    <row r="250" spans="1:12" s="120" customFormat="1" ht="28" hidden="1" outlineLevel="3">
      <c r="A250" s="115" t="str">
        <f>IF(F250&lt;&gt;"","[LC_"&amp;TEXT(ROW()-14-COUNTBLANK(F$14:$F250),"###")&amp;"]","")</f>
        <v>[LC_219]</v>
      </c>
      <c r="B250" s="146" t="s">
        <v>1102</v>
      </c>
      <c r="C250" s="147"/>
      <c r="D250" s="146" t="s">
        <v>300</v>
      </c>
      <c r="E250" s="146"/>
      <c r="F250" s="148" t="s">
        <v>301</v>
      </c>
      <c r="G250" s="116"/>
      <c r="H250" s="151" t="s">
        <v>65</v>
      </c>
      <c r="I250" s="117"/>
      <c r="J250" s="115" t="s">
        <v>49</v>
      </c>
      <c r="K250" s="116"/>
      <c r="L250" s="116"/>
    </row>
    <row r="251" spans="1:12" s="120" customFormat="1" ht="70" hidden="1" outlineLevel="3">
      <c r="A251" s="115" t="str">
        <f>IF(F251&lt;&gt;"","[LC_"&amp;TEXT(ROW()-14-COUNTBLANK(F$14:$F251),"###")&amp;"]","")</f>
        <v>[LC_220]</v>
      </c>
      <c r="B251" s="146" t="s">
        <v>1103</v>
      </c>
      <c r="C251" s="147"/>
      <c r="D251" s="146" t="s">
        <v>302</v>
      </c>
      <c r="E251" s="146"/>
      <c r="F251" s="148" t="s">
        <v>1015</v>
      </c>
      <c r="G251" s="116"/>
      <c r="H251" s="151" t="s">
        <v>63</v>
      </c>
      <c r="I251" s="117"/>
      <c r="J251" s="115" t="s">
        <v>49</v>
      </c>
      <c r="K251" s="116"/>
      <c r="L251" s="116"/>
    </row>
    <row r="252" spans="1:12" s="120" customFormat="1" ht="84" hidden="1" outlineLevel="3">
      <c r="A252" s="115" t="str">
        <f>IF(F252&lt;&gt;"","[LC_"&amp;TEXT(ROW()-14-COUNTBLANK(F$14:$F252),"###")&amp;"]","")</f>
        <v>[LC_221]</v>
      </c>
      <c r="B252" s="146" t="s">
        <v>1104</v>
      </c>
      <c r="C252" s="147"/>
      <c r="D252" s="146" t="s">
        <v>303</v>
      </c>
      <c r="E252" s="146"/>
      <c r="F252" s="148" t="s">
        <v>1016</v>
      </c>
      <c r="G252" s="116"/>
      <c r="H252" s="151" t="s">
        <v>63</v>
      </c>
      <c r="I252" s="117"/>
      <c r="J252" s="115" t="s">
        <v>49</v>
      </c>
      <c r="K252" s="116"/>
      <c r="L252" s="116"/>
    </row>
    <row r="253" spans="1:12" s="120" customFormat="1" ht="70" hidden="1" outlineLevel="3">
      <c r="A253" s="115" t="str">
        <f>IF(F253&lt;&gt;"","[LC_"&amp;TEXT(ROW()-14-COUNTBLANK(F$14:$F253),"###")&amp;"]","")</f>
        <v>[LC_222]</v>
      </c>
      <c r="B253" s="146" t="s">
        <v>1105</v>
      </c>
      <c r="C253" s="147"/>
      <c r="D253" s="146" t="s">
        <v>304</v>
      </c>
      <c r="E253" s="146"/>
      <c r="F253" s="148" t="s">
        <v>1015</v>
      </c>
      <c r="G253" s="116"/>
      <c r="H253" s="151" t="s">
        <v>63</v>
      </c>
      <c r="I253" s="117"/>
      <c r="J253" s="115" t="s">
        <v>49</v>
      </c>
      <c r="K253" s="116"/>
      <c r="L253" s="116"/>
    </row>
    <row r="254" spans="1:12" s="120" customFormat="1" ht="70" hidden="1" outlineLevel="3">
      <c r="A254" s="115" t="str">
        <f>IF(F254&lt;&gt;"","[LC_"&amp;TEXT(ROW()-14-COUNTBLANK(F$14:$F254),"###")&amp;"]","")</f>
        <v>[LC_223]</v>
      </c>
      <c r="B254" s="146" t="s">
        <v>1106</v>
      </c>
      <c r="C254" s="147"/>
      <c r="D254" s="146" t="s">
        <v>305</v>
      </c>
      <c r="E254" s="146"/>
      <c r="F254" s="148" t="s">
        <v>1015</v>
      </c>
      <c r="G254" s="116"/>
      <c r="H254" s="151" t="s">
        <v>63</v>
      </c>
      <c r="I254" s="117"/>
      <c r="J254" s="115" t="s">
        <v>49</v>
      </c>
      <c r="K254" s="116"/>
      <c r="L254" s="116"/>
    </row>
    <row r="255" spans="1:12" s="120" customFormat="1" ht="70" hidden="1" outlineLevel="3">
      <c r="A255" s="115" t="str">
        <f>IF(F255&lt;&gt;"","[LC_"&amp;TEXT(ROW()-14-COUNTBLANK(F$14:$F255),"###")&amp;"]","")</f>
        <v>[LC_224]</v>
      </c>
      <c r="B255" s="146" t="s">
        <v>1107</v>
      </c>
      <c r="C255" s="147"/>
      <c r="D255" s="146" t="s">
        <v>306</v>
      </c>
      <c r="E255" s="146"/>
      <c r="F255" s="148" t="s">
        <v>1015</v>
      </c>
      <c r="G255" s="116"/>
      <c r="H255" s="151" t="s">
        <v>63</v>
      </c>
      <c r="I255" s="117"/>
      <c r="J255" s="115" t="s">
        <v>49</v>
      </c>
      <c r="K255" s="116"/>
      <c r="L255" s="116"/>
    </row>
    <row r="256" spans="1:12" s="120" customFormat="1" ht="70" hidden="1" outlineLevel="3">
      <c r="A256" s="115" t="str">
        <f>IF(F256&lt;&gt;"","[LC_"&amp;TEXT(ROW()-14-COUNTBLANK(F$14:$F256),"###")&amp;"]","")</f>
        <v>[LC_225]</v>
      </c>
      <c r="B256" s="146" t="s">
        <v>1108</v>
      </c>
      <c r="C256" s="147"/>
      <c r="D256" s="146" t="s">
        <v>307</v>
      </c>
      <c r="E256" s="146"/>
      <c r="F256" s="148" t="s">
        <v>1015</v>
      </c>
      <c r="G256" s="116"/>
      <c r="H256" s="151" t="s">
        <v>63</v>
      </c>
      <c r="I256" s="117"/>
      <c r="J256" s="115" t="s">
        <v>49</v>
      </c>
      <c r="K256" s="116"/>
      <c r="L256" s="116"/>
    </row>
    <row r="257" spans="1:12" s="120" customFormat="1" ht="70" hidden="1" outlineLevel="3">
      <c r="A257" s="115" t="str">
        <f>IF(F257&lt;&gt;"","[LC_"&amp;TEXT(ROW()-14-COUNTBLANK(F$14:$F257),"###")&amp;"]","")</f>
        <v>[LC_226]</v>
      </c>
      <c r="B257" s="146" t="s">
        <v>1109</v>
      </c>
      <c r="C257" s="147"/>
      <c r="D257" s="146" t="s">
        <v>308</v>
      </c>
      <c r="E257" s="146"/>
      <c r="F257" s="148" t="s">
        <v>1015</v>
      </c>
      <c r="G257" s="116"/>
      <c r="H257" s="151" t="s">
        <v>63</v>
      </c>
      <c r="I257" s="117"/>
      <c r="J257" s="115" t="s">
        <v>49</v>
      </c>
      <c r="K257" s="116"/>
      <c r="L257" s="116"/>
    </row>
    <row r="258" spans="1:12" s="120" customFormat="1" ht="70" hidden="1" outlineLevel="3">
      <c r="A258" s="115" t="str">
        <f>IF(F258&lt;&gt;"","[LC_"&amp;TEXT(ROW()-14-COUNTBLANK(F$14:$F258),"###")&amp;"]","")</f>
        <v>[LC_227]</v>
      </c>
      <c r="B258" s="146" t="s">
        <v>1110</v>
      </c>
      <c r="C258" s="147"/>
      <c r="D258" s="146" t="s">
        <v>309</v>
      </c>
      <c r="E258" s="146"/>
      <c r="F258" s="148" t="s">
        <v>1015</v>
      </c>
      <c r="G258" s="116"/>
      <c r="H258" s="151" t="s">
        <v>63</v>
      </c>
      <c r="I258" s="117"/>
      <c r="J258" s="115" t="s">
        <v>49</v>
      </c>
      <c r="K258" s="116"/>
      <c r="L258" s="116"/>
    </row>
    <row r="259" spans="1:12" s="120" customFormat="1" ht="70" hidden="1" outlineLevel="3">
      <c r="A259" s="115" t="str">
        <f>IF(F259&lt;&gt;"","[LC_"&amp;TEXT(ROW()-14-COUNTBLANK(F$14:$F259),"###")&amp;"]","")</f>
        <v>[LC_228]</v>
      </c>
      <c r="B259" s="146" t="s">
        <v>1111</v>
      </c>
      <c r="C259" s="147"/>
      <c r="D259" s="146" t="s">
        <v>310</v>
      </c>
      <c r="E259" s="146"/>
      <c r="F259" s="148" t="s">
        <v>1017</v>
      </c>
      <c r="G259" s="116"/>
      <c r="H259" s="151" t="s">
        <v>64</v>
      </c>
      <c r="I259" s="117"/>
      <c r="J259" s="115" t="s">
        <v>49</v>
      </c>
      <c r="K259" s="116"/>
      <c r="L259" s="116"/>
    </row>
    <row r="260" spans="1:12" s="120" customFormat="1" ht="70" hidden="1" outlineLevel="3">
      <c r="A260" s="115" t="str">
        <f>IF(F260&lt;&gt;"","[LC_"&amp;TEXT(ROW()-14-COUNTBLANK(F$14:$F260),"###")&amp;"]","")</f>
        <v>[LC_229]</v>
      </c>
      <c r="B260" s="146" t="s">
        <v>1103</v>
      </c>
      <c r="C260" s="147"/>
      <c r="D260" s="146" t="s">
        <v>302</v>
      </c>
      <c r="E260" s="146"/>
      <c r="F260" s="148" t="s">
        <v>1015</v>
      </c>
      <c r="G260" s="116"/>
      <c r="H260" s="151" t="s">
        <v>63</v>
      </c>
      <c r="I260" s="117"/>
      <c r="J260" s="115" t="s">
        <v>49</v>
      </c>
      <c r="K260" s="116"/>
      <c r="L260" s="116"/>
    </row>
    <row r="261" spans="1:12" s="120" customFormat="1" ht="28" hidden="1" outlineLevel="3">
      <c r="A261" s="115" t="str">
        <f>IF(F261&lt;&gt;"","[LC_"&amp;TEXT(ROW()-14-COUNTBLANK(F$14:$F261),"###")&amp;"]","")</f>
        <v>[LC_230]</v>
      </c>
      <c r="B261" s="146" t="s">
        <v>1112</v>
      </c>
      <c r="C261" s="147"/>
      <c r="D261" s="146" t="s">
        <v>311</v>
      </c>
      <c r="E261" s="146"/>
      <c r="F261" s="148" t="s">
        <v>312</v>
      </c>
      <c r="G261" s="116"/>
      <c r="H261" s="151" t="s">
        <v>64</v>
      </c>
      <c r="I261" s="117"/>
      <c r="J261" s="115" t="s">
        <v>49</v>
      </c>
      <c r="K261" s="116"/>
      <c r="L261" s="116"/>
    </row>
    <row r="262" spans="1:12" s="120" customFormat="1" ht="42" hidden="1" outlineLevel="3">
      <c r="A262" s="115" t="str">
        <f>IF(F262&lt;&gt;"","[LC_"&amp;TEXT(ROW()-14-COUNTBLANK(F$14:$F262),"###")&amp;"]","")</f>
        <v>[LC_231]</v>
      </c>
      <c r="B262" s="146" t="s">
        <v>1113</v>
      </c>
      <c r="C262" s="147" t="s">
        <v>185</v>
      </c>
      <c r="D262" s="146" t="s">
        <v>313</v>
      </c>
      <c r="E262" s="146"/>
      <c r="F262" s="148" t="s">
        <v>187</v>
      </c>
      <c r="G262" s="116"/>
      <c r="H262" s="151" t="s">
        <v>64</v>
      </c>
      <c r="I262" s="117"/>
      <c r="J262" s="115" t="s">
        <v>49</v>
      </c>
      <c r="K262" s="116"/>
      <c r="L262" s="116"/>
    </row>
    <row r="263" spans="1:12" s="120" customFormat="1" ht="42" hidden="1" outlineLevel="3">
      <c r="A263" s="115" t="str">
        <f>IF(F263&lt;&gt;"","[LC_"&amp;TEXT(ROW()-14-COUNTBLANK(F$14:$F263),"###")&amp;"]","")</f>
        <v>[LC_232]</v>
      </c>
      <c r="B263" s="146" t="s">
        <v>1114</v>
      </c>
      <c r="C263" s="147" t="s">
        <v>185</v>
      </c>
      <c r="D263" s="146" t="s">
        <v>314</v>
      </c>
      <c r="E263" s="146"/>
      <c r="F263" s="148" t="s">
        <v>190</v>
      </c>
      <c r="G263" s="116"/>
      <c r="H263" s="151" t="s">
        <v>64</v>
      </c>
      <c r="I263" s="117"/>
      <c r="J263" s="115" t="s">
        <v>49</v>
      </c>
      <c r="K263" s="116"/>
      <c r="L263" s="116"/>
    </row>
    <row r="264" spans="1:12" s="120" customFormat="1" ht="56" hidden="1" outlineLevel="3">
      <c r="A264" s="115" t="str">
        <f>IF(F264&lt;&gt;"","[LC_"&amp;TEXT(ROW()-14-COUNTBLANK(F$14:$F264),"###")&amp;"]","")</f>
        <v>[LC_233]</v>
      </c>
      <c r="B264" s="146" t="s">
        <v>1115</v>
      </c>
      <c r="C264" s="147" t="s">
        <v>185</v>
      </c>
      <c r="D264" s="146" t="s">
        <v>315</v>
      </c>
      <c r="E264" s="146"/>
      <c r="F264" s="148" t="s">
        <v>194</v>
      </c>
      <c r="G264" s="116"/>
      <c r="H264" s="151" t="s">
        <v>64</v>
      </c>
      <c r="I264" s="117"/>
      <c r="J264" s="115" t="s">
        <v>49</v>
      </c>
      <c r="K264" s="116"/>
      <c r="L264" s="116"/>
    </row>
    <row r="265" spans="1:12" s="120" customFormat="1" ht="42" hidden="1" outlineLevel="3">
      <c r="A265" s="115" t="str">
        <f>IF(F265&lt;&gt;"","[LC_"&amp;TEXT(ROW()-14-COUNTBLANK(F$14:$F265),"###")&amp;"]","")</f>
        <v>[LC_234]</v>
      </c>
      <c r="B265" s="146" t="s">
        <v>1116</v>
      </c>
      <c r="C265" s="147" t="s">
        <v>316</v>
      </c>
      <c r="D265" s="146" t="s">
        <v>317</v>
      </c>
      <c r="E265" s="146"/>
      <c r="F265" s="148" t="s">
        <v>318</v>
      </c>
      <c r="G265" s="116"/>
      <c r="H265" s="151" t="s">
        <v>64</v>
      </c>
      <c r="I265" s="117"/>
      <c r="J265" s="115" t="s">
        <v>49</v>
      </c>
      <c r="K265" s="116"/>
      <c r="L265" s="116"/>
    </row>
    <row r="266" spans="1:12" s="120" customFormat="1" ht="28" hidden="1" outlineLevel="3">
      <c r="A266" s="115" t="str">
        <f>IF(F266&lt;&gt;"","[LC_"&amp;TEXT(ROW()-14-COUNTBLANK(F$14:$F266),"###")&amp;"]","")</f>
        <v>[LC_235]</v>
      </c>
      <c r="B266" s="146" t="s">
        <v>1117</v>
      </c>
      <c r="C266" s="149" t="s">
        <v>192</v>
      </c>
      <c r="D266" s="146" t="s">
        <v>319</v>
      </c>
      <c r="E266" s="146"/>
      <c r="F266" s="146" t="s">
        <v>320</v>
      </c>
      <c r="G266" s="116"/>
      <c r="H266" s="152" t="s">
        <v>63</v>
      </c>
      <c r="I266" s="117"/>
      <c r="J266" s="115" t="s">
        <v>49</v>
      </c>
      <c r="K266" s="116"/>
      <c r="L266" s="116"/>
    </row>
    <row r="267" spans="1:12" s="120" customFormat="1" ht="28" hidden="1" outlineLevel="3">
      <c r="A267" s="115" t="str">
        <f>IF(F267&lt;&gt;"","[LC_"&amp;TEXT(ROW()-14-COUNTBLANK(F$14:$F267),"###")&amp;"]","")</f>
        <v>[LC_236]</v>
      </c>
      <c r="B267" s="146" t="s">
        <v>1118</v>
      </c>
      <c r="C267" s="149" t="s">
        <v>192</v>
      </c>
      <c r="D267" s="146" t="s">
        <v>321</v>
      </c>
      <c r="E267" s="146"/>
      <c r="F267" s="146" t="s">
        <v>322</v>
      </c>
      <c r="G267" s="116"/>
      <c r="H267" s="152" t="s">
        <v>63</v>
      </c>
      <c r="I267" s="117"/>
      <c r="J267" s="115" t="s">
        <v>49</v>
      </c>
      <c r="K267" s="116"/>
      <c r="L267" s="116"/>
    </row>
    <row r="268" spans="1:12" s="120" customFormat="1" ht="28" hidden="1" outlineLevel="3">
      <c r="A268" s="115" t="str">
        <f>IF(F268&lt;&gt;"","[LC_"&amp;TEXT(ROW()-14-COUNTBLANK(F$14:$F268),"###")&amp;"]","")</f>
        <v>[LC_237]</v>
      </c>
      <c r="B268" s="146" t="s">
        <v>1119</v>
      </c>
      <c r="C268" s="158" t="s">
        <v>192</v>
      </c>
      <c r="D268" s="158" t="s">
        <v>193</v>
      </c>
      <c r="E268" s="158"/>
      <c r="F268" s="159" t="s">
        <v>194</v>
      </c>
      <c r="G268" s="138"/>
      <c r="H268" s="161" t="s">
        <v>63</v>
      </c>
      <c r="I268" s="117"/>
      <c r="J268" s="115" t="s">
        <v>49</v>
      </c>
      <c r="K268" s="116"/>
      <c r="L268" s="116"/>
    </row>
    <row r="269" spans="1:12" s="120" customFormat="1" hidden="1" outlineLevel="3">
      <c r="A269" s="133"/>
      <c r="B269" s="268" t="s">
        <v>1120</v>
      </c>
      <c r="C269" s="269"/>
      <c r="D269" s="133"/>
      <c r="E269" s="133"/>
      <c r="F269" s="133"/>
      <c r="G269" s="133"/>
      <c r="H269" s="133"/>
      <c r="I269" s="133"/>
      <c r="J269" s="133"/>
      <c r="K269" s="133"/>
      <c r="L269" s="133"/>
    </row>
    <row r="270" spans="1:12" s="120" customFormat="1" ht="56" hidden="1" outlineLevel="3">
      <c r="A270" s="115" t="str">
        <f>IF(F270&lt;&gt;"","[LC_"&amp;TEXT(ROW()-14-COUNTBLANK(F$14:$F270),"###")&amp;"]","")</f>
        <v>[LC_238]</v>
      </c>
      <c r="B270" s="146" t="s">
        <v>1121</v>
      </c>
      <c r="C270" s="147"/>
      <c r="D270" s="146" t="s">
        <v>492</v>
      </c>
      <c r="E270" s="146"/>
      <c r="F270" s="167" t="s">
        <v>1122</v>
      </c>
      <c r="G270" s="155"/>
      <c r="H270" s="151" t="s">
        <v>63</v>
      </c>
      <c r="I270" s="117"/>
      <c r="J270" s="115" t="s">
        <v>49</v>
      </c>
      <c r="K270" s="116"/>
      <c r="L270" s="116"/>
    </row>
    <row r="271" spans="1:12" s="120" customFormat="1" ht="28" hidden="1" outlineLevel="3">
      <c r="A271" s="115" t="str">
        <f>IF(F271&lt;&gt;"","[LC_"&amp;TEXT(ROW()-14-COUNTBLANK(F$14:$F271),"###")&amp;"]","")</f>
        <v>[LC_239]</v>
      </c>
      <c r="B271" s="146" t="s">
        <v>1123</v>
      </c>
      <c r="C271" s="147"/>
      <c r="D271" s="146" t="s">
        <v>493</v>
      </c>
      <c r="E271" s="146"/>
      <c r="F271" s="167" t="s">
        <v>312</v>
      </c>
      <c r="G271" s="155"/>
      <c r="H271" s="151" t="s">
        <v>64</v>
      </c>
      <c r="I271" s="117"/>
      <c r="J271" s="115" t="s">
        <v>49</v>
      </c>
      <c r="K271" s="116"/>
      <c r="L271" s="116"/>
    </row>
    <row r="272" spans="1:12" s="120" customFormat="1" ht="42" hidden="1" outlineLevel="3">
      <c r="A272" s="115" t="str">
        <f>IF(F272&lt;&gt;"","[LC_"&amp;TEXT(ROW()-14-COUNTBLANK(F$14:$F272),"###")&amp;"]","")</f>
        <v>[LC_240]</v>
      </c>
      <c r="B272" s="146" t="s">
        <v>1124</v>
      </c>
      <c r="C272" s="147" t="s">
        <v>185</v>
      </c>
      <c r="D272" s="146" t="s">
        <v>186</v>
      </c>
      <c r="E272" s="146"/>
      <c r="F272" s="167" t="s">
        <v>187</v>
      </c>
      <c r="G272" s="155"/>
      <c r="H272" s="151" t="s">
        <v>64</v>
      </c>
      <c r="I272" s="117"/>
      <c r="J272" s="115" t="s">
        <v>49</v>
      </c>
      <c r="K272" s="116"/>
      <c r="L272" s="116"/>
    </row>
    <row r="273" spans="1:12" s="120" customFormat="1" ht="42" hidden="1" outlineLevel="3">
      <c r="A273" s="115" t="str">
        <f>IF(F273&lt;&gt;"","[LC_"&amp;TEXT(ROW()-14-COUNTBLANK(F$14:$F273),"###")&amp;"]","")</f>
        <v>[LC_241]</v>
      </c>
      <c r="B273" s="146" t="s">
        <v>1125</v>
      </c>
      <c r="C273" s="147" t="s">
        <v>185</v>
      </c>
      <c r="D273" s="146" t="s">
        <v>189</v>
      </c>
      <c r="E273" s="146"/>
      <c r="F273" s="167" t="s">
        <v>190</v>
      </c>
      <c r="G273" s="155"/>
      <c r="H273" s="151" t="s">
        <v>64</v>
      </c>
      <c r="I273" s="117"/>
      <c r="J273" s="115" t="s">
        <v>49</v>
      </c>
      <c r="K273" s="116"/>
      <c r="L273" s="116"/>
    </row>
    <row r="274" spans="1:12" s="120" customFormat="1" ht="56" hidden="1" outlineLevel="3">
      <c r="A274" s="115" t="str">
        <f>IF(F274&lt;&gt;"","[LC_"&amp;TEXT(ROW()-14-COUNTBLANK(F$14:$F274),"###")&amp;"]","")</f>
        <v>[LC_242]</v>
      </c>
      <c r="B274" s="146" t="s">
        <v>1126</v>
      </c>
      <c r="C274" s="147" t="s">
        <v>185</v>
      </c>
      <c r="D274" s="146" t="s">
        <v>494</v>
      </c>
      <c r="E274" s="146"/>
      <c r="F274" s="167" t="s">
        <v>194</v>
      </c>
      <c r="G274" s="155"/>
      <c r="H274" s="151" t="s">
        <v>64</v>
      </c>
      <c r="I274" s="117"/>
      <c r="J274" s="115" t="s">
        <v>49</v>
      </c>
      <c r="K274" s="116"/>
      <c r="L274" s="116"/>
    </row>
    <row r="275" spans="1:12" s="120" customFormat="1" ht="42" hidden="1" outlineLevel="3">
      <c r="A275" s="115" t="str">
        <f>IF(F275&lt;&gt;"","[LC_"&amp;TEXT(ROW()-14-COUNTBLANK(F$14:$F275),"###")&amp;"]","")</f>
        <v>[LC_243]</v>
      </c>
      <c r="B275" s="146" t="s">
        <v>1127</v>
      </c>
      <c r="C275" s="147" t="s">
        <v>185</v>
      </c>
      <c r="D275" s="146" t="s">
        <v>495</v>
      </c>
      <c r="E275" s="146"/>
      <c r="F275" s="167" t="s">
        <v>318</v>
      </c>
      <c r="G275" s="155"/>
      <c r="H275" s="151" t="s">
        <v>64</v>
      </c>
      <c r="I275" s="117"/>
      <c r="J275" s="115" t="s">
        <v>49</v>
      </c>
      <c r="K275" s="116"/>
      <c r="L275" s="116"/>
    </row>
    <row r="276" spans="1:12" s="120" customFormat="1" ht="42" hidden="1" outlineLevel="3">
      <c r="A276" s="115" t="str">
        <f>IF(F276&lt;&gt;"","[LC_"&amp;TEXT(ROW()-14-COUNTBLANK(F$14:$F276),"###")&amp;"]","")</f>
        <v>[LC_244]</v>
      </c>
      <c r="B276" s="146" t="s">
        <v>1128</v>
      </c>
      <c r="C276" s="147" t="s">
        <v>185</v>
      </c>
      <c r="D276" s="146" t="s">
        <v>496</v>
      </c>
      <c r="E276" s="146"/>
      <c r="F276" s="167" t="s">
        <v>318</v>
      </c>
      <c r="G276" s="155"/>
      <c r="H276" s="151" t="s">
        <v>64</v>
      </c>
      <c r="I276" s="117"/>
      <c r="J276" s="115" t="s">
        <v>49</v>
      </c>
      <c r="K276" s="116"/>
      <c r="L276" s="116"/>
    </row>
    <row r="277" spans="1:12" s="120" customFormat="1" ht="28" hidden="1" outlineLevel="3">
      <c r="A277" s="115" t="str">
        <f>IF(F277&lt;&gt;"","[LC_"&amp;TEXT(ROW()-14-COUNTBLANK(F$14:$F277),"###")&amp;"]","")</f>
        <v>[LC_245]</v>
      </c>
      <c r="B277" s="146" t="s">
        <v>1129</v>
      </c>
      <c r="C277" s="149" t="s">
        <v>192</v>
      </c>
      <c r="D277" s="146" t="s">
        <v>319</v>
      </c>
      <c r="E277" s="146"/>
      <c r="F277" s="168" t="s">
        <v>320</v>
      </c>
      <c r="G277" s="155"/>
      <c r="H277" s="152" t="s">
        <v>63</v>
      </c>
      <c r="I277" s="117"/>
      <c r="J277" s="115" t="s">
        <v>49</v>
      </c>
      <c r="K277" s="116"/>
      <c r="L277" s="116"/>
    </row>
    <row r="278" spans="1:12" s="120" customFormat="1" ht="28" hidden="1" outlineLevel="3">
      <c r="A278" s="115" t="str">
        <f>IF(F278&lt;&gt;"","[LC_"&amp;TEXT(ROW()-14-COUNTBLANK(F$14:$F278),"###")&amp;"]","")</f>
        <v>[LC_246]</v>
      </c>
      <c r="B278" s="146" t="s">
        <v>1130</v>
      </c>
      <c r="C278" s="149" t="s">
        <v>192</v>
      </c>
      <c r="D278" s="146" t="s">
        <v>321</v>
      </c>
      <c r="E278" s="146"/>
      <c r="F278" s="168" t="s">
        <v>322</v>
      </c>
      <c r="G278" s="155"/>
      <c r="H278" s="152" t="s">
        <v>63</v>
      </c>
      <c r="I278" s="117"/>
      <c r="J278" s="115" t="s">
        <v>49</v>
      </c>
      <c r="K278" s="116"/>
      <c r="L278" s="116"/>
    </row>
    <row r="279" spans="1:12" s="120" customFormat="1" ht="28" hidden="1" outlineLevel="3">
      <c r="A279" s="115" t="str">
        <f>IF(F279&lt;&gt;"","[LC_"&amp;TEXT(ROW()-14-COUNTBLANK(F$14:$F279),"###")&amp;"]","")</f>
        <v>[LC_247]</v>
      </c>
      <c r="B279" s="146" t="s">
        <v>1131</v>
      </c>
      <c r="C279" s="149" t="s">
        <v>192</v>
      </c>
      <c r="D279" s="146" t="s">
        <v>193</v>
      </c>
      <c r="E279" s="146"/>
      <c r="F279" s="167" t="s">
        <v>194</v>
      </c>
      <c r="G279" s="155"/>
      <c r="H279" s="152" t="s">
        <v>63</v>
      </c>
      <c r="I279" s="117"/>
      <c r="J279" s="115" t="s">
        <v>49</v>
      </c>
      <c r="K279" s="116"/>
      <c r="L279" s="116"/>
    </row>
    <row r="280" spans="1:12" s="120" customFormat="1" ht="15" hidden="1" customHeight="1" outlineLevel="1">
      <c r="A280" s="129"/>
      <c r="B280" s="128" t="s">
        <v>426</v>
      </c>
      <c r="C280" s="128" t="s">
        <v>427</v>
      </c>
      <c r="D280" s="129"/>
      <c r="E280" s="129"/>
      <c r="F280" s="129"/>
      <c r="G280" s="129"/>
      <c r="H280" s="129"/>
      <c r="I280" s="129"/>
      <c r="J280" s="129"/>
      <c r="K280" s="129"/>
      <c r="L280" s="129"/>
    </row>
    <row r="281" spans="1:12" s="120" customFormat="1" ht="140" hidden="1" outlineLevel="2">
      <c r="A281" s="115" t="str">
        <f>IF(F281&lt;&gt;"","[LC_"&amp;TEXT(ROW()-14-COUNTBLANK(F$14:$F281),"###")&amp;"]","")</f>
        <v>[LC_248]</v>
      </c>
      <c r="B281" s="139" t="s">
        <v>428</v>
      </c>
      <c r="C281" s="139"/>
      <c r="D281" s="139" t="s">
        <v>429</v>
      </c>
      <c r="E281" s="139"/>
      <c r="F281" s="139" t="s">
        <v>987</v>
      </c>
      <c r="G281" s="155"/>
      <c r="H281" s="156" t="s">
        <v>63</v>
      </c>
      <c r="I281" s="117"/>
      <c r="J281" s="115" t="s">
        <v>49</v>
      </c>
      <c r="K281" s="116"/>
      <c r="L281" s="116"/>
    </row>
    <row r="282" spans="1:12" s="120" customFormat="1" ht="42" hidden="1" outlineLevel="2">
      <c r="A282" s="115" t="str">
        <f>IF(F282&lt;&gt;"","[LC_"&amp;TEXT(ROW()-14-COUNTBLANK(F$14:$F282),"###")&amp;"]","")</f>
        <v>[LC_249]</v>
      </c>
      <c r="B282" s="227" t="s">
        <v>983</v>
      </c>
      <c r="C282" s="139"/>
      <c r="D282" s="139" t="s">
        <v>984</v>
      </c>
      <c r="E282" s="139"/>
      <c r="F282" s="116" t="s">
        <v>985</v>
      </c>
      <c r="G282" s="155"/>
      <c r="H282" s="156" t="s">
        <v>63</v>
      </c>
      <c r="I282" s="117"/>
      <c r="J282" s="115" t="s">
        <v>49</v>
      </c>
      <c r="K282" s="116"/>
      <c r="L282" s="116"/>
    </row>
    <row r="283" spans="1:12" s="120" customFormat="1" ht="28" hidden="1" outlineLevel="2">
      <c r="A283" s="115" t="str">
        <f>IF(F283&lt;&gt;"","[LC_"&amp;TEXT(ROW()-14-COUNTBLANK(F$14:$F283),"###")&amp;"]","")</f>
        <v>[LC_250]</v>
      </c>
      <c r="B283" s="139" t="s">
        <v>982</v>
      </c>
      <c r="C283" s="139"/>
      <c r="D283" s="139" t="s">
        <v>829</v>
      </c>
      <c r="E283" s="139"/>
      <c r="F283" s="139" t="s">
        <v>986</v>
      </c>
      <c r="G283" s="155"/>
      <c r="H283" s="156" t="s">
        <v>63</v>
      </c>
      <c r="I283" s="117"/>
      <c r="J283" s="115" t="s">
        <v>49</v>
      </c>
      <c r="K283" s="116"/>
      <c r="L283" s="116"/>
    </row>
    <row r="284" spans="1:12" s="120" customFormat="1" ht="28" hidden="1" outlineLevel="2">
      <c r="A284" s="115" t="str">
        <f>IF(F284&lt;&gt;"","[LC_"&amp;TEXT(ROW()-14-COUNTBLANK(F$14:$F284),"###")&amp;"]","")</f>
        <v>[LC_251]</v>
      </c>
      <c r="B284" s="165" t="s">
        <v>996</v>
      </c>
      <c r="C284" s="139"/>
      <c r="D284" s="207" t="s">
        <v>716</v>
      </c>
      <c r="E284" s="139"/>
      <c r="F284" s="116" t="s">
        <v>997</v>
      </c>
      <c r="G284" s="155"/>
      <c r="H284" s="156" t="s">
        <v>63</v>
      </c>
      <c r="I284" s="117"/>
      <c r="J284" s="115" t="s">
        <v>49</v>
      </c>
      <c r="K284" s="116"/>
      <c r="L284" s="116"/>
    </row>
    <row r="285" spans="1:12" s="143" customFormat="1" ht="42" hidden="1" outlineLevel="2">
      <c r="A285" s="115" t="str">
        <f>IF(F285&lt;&gt;"","[LC_"&amp;TEXT(ROW()-14-COUNTBLANK(F$14:$F285),"###")&amp;"]","")</f>
        <v>[LC_252]</v>
      </c>
      <c r="B285" s="165" t="s">
        <v>998</v>
      </c>
      <c r="C285" s="165"/>
      <c r="D285" s="216" t="s">
        <v>999</v>
      </c>
      <c r="E285" s="165"/>
      <c r="F285" s="216" t="s">
        <v>1000</v>
      </c>
      <c r="G285" s="215"/>
      <c r="H285" s="156" t="s">
        <v>63</v>
      </c>
      <c r="I285" s="117"/>
      <c r="J285" s="115" t="s">
        <v>49</v>
      </c>
      <c r="K285" s="141"/>
      <c r="L285" s="141"/>
    </row>
    <row r="286" spans="1:12" s="143" customFormat="1" ht="28" hidden="1" outlineLevel="2">
      <c r="A286" s="115" t="str">
        <f>IF(F286&lt;&gt;"","[LC_"&amp;TEXT(ROW()-14-COUNTBLANK(F$14:$F286),"###")&amp;"]","")</f>
        <v>[LC_253]</v>
      </c>
      <c r="B286" s="165" t="s">
        <v>1001</v>
      </c>
      <c r="C286" s="165"/>
      <c r="D286" s="216" t="s">
        <v>1002</v>
      </c>
      <c r="E286" s="165"/>
      <c r="F286" s="216" t="s">
        <v>1080</v>
      </c>
      <c r="G286" s="215"/>
      <c r="H286" s="156" t="s">
        <v>63</v>
      </c>
      <c r="I286" s="117"/>
      <c r="J286" s="115" t="s">
        <v>49</v>
      </c>
      <c r="K286" s="141"/>
      <c r="L286" s="141"/>
    </row>
    <row r="287" spans="1:12" s="143" customFormat="1" ht="28" hidden="1" outlineLevel="2">
      <c r="A287" s="115" t="str">
        <f>IF(F287&lt;&gt;"","[LC_"&amp;TEXT(ROW()-14-COUNTBLANK(F$14:$F287),"###")&amp;"]","")</f>
        <v>[LC_254]</v>
      </c>
      <c r="B287" s="270" t="s">
        <v>1081</v>
      </c>
      <c r="C287" s="165" t="s">
        <v>994</v>
      </c>
      <c r="D287" s="139" t="s">
        <v>1082</v>
      </c>
      <c r="E287" s="165"/>
      <c r="F287" s="216" t="s">
        <v>1083</v>
      </c>
      <c r="G287" s="215"/>
      <c r="H287" s="156" t="s">
        <v>63</v>
      </c>
      <c r="I287" s="117"/>
      <c r="J287" s="115" t="s">
        <v>49</v>
      </c>
      <c r="K287" s="141" t="s">
        <v>1167</v>
      </c>
      <c r="L287" s="141" t="s">
        <v>1168</v>
      </c>
    </row>
    <row r="288" spans="1:12" s="143" customFormat="1" ht="28" hidden="1" outlineLevel="2">
      <c r="A288" s="115" t="str">
        <f>IF(F288&lt;&gt;"","[LC_"&amp;TEXT(ROW()-14-COUNTBLANK(F$14:$F288),"###")&amp;"]","")</f>
        <v>[LC_255]</v>
      </c>
      <c r="B288" s="271"/>
      <c r="C288" s="165" t="s">
        <v>995</v>
      </c>
      <c r="D288" s="139" t="s">
        <v>1082</v>
      </c>
      <c r="E288" s="165"/>
      <c r="F288" s="216" t="s">
        <v>1084</v>
      </c>
      <c r="G288" s="215"/>
      <c r="H288" s="156" t="s">
        <v>63</v>
      </c>
      <c r="I288" s="117"/>
      <c r="J288" s="115" t="s">
        <v>49</v>
      </c>
      <c r="K288" s="141"/>
      <c r="L288" s="141"/>
    </row>
    <row r="289" spans="1:12" s="120" customFormat="1" ht="28" hidden="1" outlineLevel="2">
      <c r="A289" s="115" t="str">
        <f>IF(F289&lt;&gt;"","[LC_"&amp;TEXT(ROW()-14-COUNTBLANK(F$14:$F289),"###")&amp;"]","")</f>
        <v>[LC_256]</v>
      </c>
      <c r="B289" s="139" t="s">
        <v>461</v>
      </c>
      <c r="C289" s="139"/>
      <c r="D289" s="139" t="s">
        <v>430</v>
      </c>
      <c r="E289" s="139"/>
      <c r="F289" s="139" t="s">
        <v>431</v>
      </c>
      <c r="G289" s="155"/>
      <c r="H289" s="156" t="s">
        <v>65</v>
      </c>
      <c r="I289" s="117"/>
      <c r="J289" s="115" t="s">
        <v>49</v>
      </c>
      <c r="K289" s="116"/>
      <c r="L289" s="116"/>
    </row>
    <row r="290" spans="1:12" s="120" customFormat="1" ht="28" hidden="1" outlineLevel="2">
      <c r="A290" s="115" t="str">
        <f>IF(F290&lt;&gt;"","[LC_"&amp;TEXT(ROW()-14-COUNTBLANK(F$14:$F290),"###")&amp;"]","")</f>
        <v>[LC_257]</v>
      </c>
      <c r="B290" s="139" t="s">
        <v>462</v>
      </c>
      <c r="C290" s="139"/>
      <c r="D290" s="139" t="s">
        <v>430</v>
      </c>
      <c r="E290" s="139"/>
      <c r="F290" s="139" t="s">
        <v>432</v>
      </c>
      <c r="G290" s="155"/>
      <c r="H290" s="156" t="s">
        <v>65</v>
      </c>
      <c r="I290" s="117"/>
      <c r="J290" s="115" t="s">
        <v>49</v>
      </c>
      <c r="K290" s="116"/>
      <c r="L290" s="116"/>
    </row>
    <row r="291" spans="1:12" s="120" customFormat="1" ht="42" hidden="1" outlineLevel="2">
      <c r="A291" s="115" t="str">
        <f>IF(F291&lt;&gt;"","[LC_"&amp;TEXT(ROW()-14-COUNTBLANK(F$14:$F291),"###")&amp;"]","")</f>
        <v>[LC_258]</v>
      </c>
      <c r="B291" s="139" t="s">
        <v>463</v>
      </c>
      <c r="C291" s="139"/>
      <c r="D291" s="139" t="s">
        <v>433</v>
      </c>
      <c r="E291" s="139"/>
      <c r="F291" s="139" t="s">
        <v>434</v>
      </c>
      <c r="G291" s="155"/>
      <c r="H291" s="156" t="s">
        <v>65</v>
      </c>
      <c r="I291" s="117"/>
      <c r="J291" s="115" t="s">
        <v>49</v>
      </c>
      <c r="K291" s="116"/>
      <c r="L291" s="116"/>
    </row>
    <row r="292" spans="1:12" s="120" customFormat="1" ht="28" hidden="1" outlineLevel="2">
      <c r="A292" s="115" t="str">
        <f>IF(F292&lt;&gt;"","[LC_"&amp;TEXT(ROW()-14-COUNTBLANK(F$14:$F292),"###")&amp;"]","")</f>
        <v>[LC_259]</v>
      </c>
      <c r="B292" s="135" t="s">
        <v>464</v>
      </c>
      <c r="C292" s="145"/>
      <c r="D292" s="135" t="s">
        <v>435</v>
      </c>
      <c r="E292" s="145"/>
      <c r="F292" s="145" t="s">
        <v>241</v>
      </c>
      <c r="G292" s="155"/>
      <c r="H292" s="156" t="s">
        <v>65</v>
      </c>
      <c r="I292" s="117"/>
      <c r="J292" s="115" t="s">
        <v>49</v>
      </c>
      <c r="K292" s="116"/>
      <c r="L292" s="116"/>
    </row>
    <row r="293" spans="1:12" s="120" customFormat="1" hidden="1" outlineLevel="2">
      <c r="A293" s="115" t="str">
        <f>IF(F293&lt;&gt;"","[LC_"&amp;TEXT(ROW()-14-COUNTBLANK(F$14:$F293),"###")&amp;"]","")</f>
        <v>[LC_260]</v>
      </c>
      <c r="B293" s="135"/>
      <c r="C293" s="145"/>
      <c r="D293" s="135" t="s">
        <v>242</v>
      </c>
      <c r="E293" s="145"/>
      <c r="F293" s="145" t="s">
        <v>243</v>
      </c>
      <c r="G293" s="155"/>
      <c r="H293" s="156" t="s">
        <v>65</v>
      </c>
      <c r="I293" s="117"/>
      <c r="J293" s="115" t="s">
        <v>49</v>
      </c>
      <c r="K293" s="116"/>
      <c r="L293" s="116"/>
    </row>
    <row r="294" spans="1:12" s="120" customFormat="1" ht="28" hidden="1" outlineLevel="2">
      <c r="A294" s="115" t="str">
        <f>IF(F294&lt;&gt;"","[LC_"&amp;TEXT(ROW()-14-COUNTBLANK(F$14:$F294),"###")&amp;"]","")</f>
        <v>[LC_261]</v>
      </c>
      <c r="B294" s="116" t="s">
        <v>448</v>
      </c>
      <c r="C294" s="145"/>
      <c r="D294" s="135" t="s">
        <v>436</v>
      </c>
      <c r="E294" s="145"/>
      <c r="F294" s="145" t="s">
        <v>237</v>
      </c>
      <c r="G294" s="155"/>
      <c r="H294" s="156" t="s">
        <v>65</v>
      </c>
      <c r="I294" s="117"/>
      <c r="J294" s="115" t="s">
        <v>49</v>
      </c>
      <c r="K294" s="116"/>
      <c r="L294" s="116"/>
    </row>
    <row r="295" spans="1:12" s="120" customFormat="1" ht="56" hidden="1" outlineLevel="2">
      <c r="A295" s="115" t="str">
        <f>IF(F295&lt;&gt;"","[LC_"&amp;TEXT(ROW()-14-COUNTBLANK(F$14:$F295),"###")&amp;"]","")</f>
        <v>[LC_262]</v>
      </c>
      <c r="B295" s="116" t="s">
        <v>449</v>
      </c>
      <c r="C295" s="145"/>
      <c r="D295" s="135" t="s">
        <v>436</v>
      </c>
      <c r="E295" s="145"/>
      <c r="F295" s="145" t="s">
        <v>401</v>
      </c>
      <c r="G295" s="155"/>
      <c r="H295" s="156" t="s">
        <v>64</v>
      </c>
      <c r="I295" s="117"/>
      <c r="J295" s="115" t="s">
        <v>49</v>
      </c>
      <c r="K295" s="116"/>
      <c r="L295" s="116"/>
    </row>
    <row r="296" spans="1:12" s="120" customFormat="1" ht="28" hidden="1" outlineLevel="2">
      <c r="A296" s="115" t="str">
        <f>IF(F296&lt;&gt;"","[LC_"&amp;TEXT(ROW()-14-COUNTBLANK(F$14:$F296),"###")&amp;"]","")</f>
        <v>[LC_263]</v>
      </c>
      <c r="B296" s="116" t="s">
        <v>450</v>
      </c>
      <c r="C296" s="145"/>
      <c r="D296" s="135" t="s">
        <v>436</v>
      </c>
      <c r="E296" s="145"/>
      <c r="F296" s="145" t="s">
        <v>239</v>
      </c>
      <c r="G296" s="155"/>
      <c r="H296" s="156" t="s">
        <v>65</v>
      </c>
      <c r="I296" s="117"/>
      <c r="J296" s="115" t="s">
        <v>49</v>
      </c>
      <c r="K296" s="116"/>
      <c r="L296" s="116"/>
    </row>
    <row r="297" spans="1:12" s="120" customFormat="1" ht="42" hidden="1" outlineLevel="2">
      <c r="A297" s="115" t="str">
        <f>IF(F297&lt;&gt;"","[LC_"&amp;TEXT(ROW()-14-COUNTBLANK(F$14:$F297),"###")&amp;"]","")</f>
        <v>[LC_264]</v>
      </c>
      <c r="B297" s="135" t="s">
        <v>404</v>
      </c>
      <c r="C297" s="145"/>
      <c r="D297" s="135" t="s">
        <v>437</v>
      </c>
      <c r="E297" s="145"/>
      <c r="F297" s="145" t="s">
        <v>245</v>
      </c>
      <c r="G297" s="155"/>
      <c r="H297" s="156" t="s">
        <v>65</v>
      </c>
      <c r="I297" s="117"/>
      <c r="J297" s="115" t="s">
        <v>49</v>
      </c>
      <c r="K297" s="116"/>
      <c r="L297" s="116"/>
    </row>
    <row r="298" spans="1:12" s="120" customFormat="1" ht="70" hidden="1" outlineLevel="2">
      <c r="A298" s="115" t="str">
        <f>IF(F298&lt;&gt;"","[LC_"&amp;TEXT(ROW()-14-COUNTBLANK(F$14:$F298),"###")&amp;"]","")</f>
        <v>[LC_265]</v>
      </c>
      <c r="B298" s="135" t="s">
        <v>405</v>
      </c>
      <c r="C298" s="145"/>
      <c r="D298" s="135" t="s">
        <v>438</v>
      </c>
      <c r="E298" s="145"/>
      <c r="F298" s="145" t="s">
        <v>247</v>
      </c>
      <c r="G298" s="155"/>
      <c r="H298" s="156" t="s">
        <v>64</v>
      </c>
      <c r="I298" s="117"/>
      <c r="J298" s="115" t="s">
        <v>49</v>
      </c>
      <c r="K298" s="116"/>
      <c r="L298" s="116"/>
    </row>
    <row r="299" spans="1:12" s="120" customFormat="1" hidden="1" outlineLevel="2" collapsed="1">
      <c r="A299" s="133"/>
      <c r="B299" s="134" t="s">
        <v>197</v>
      </c>
      <c r="C299" s="134"/>
      <c r="D299" s="133"/>
      <c r="E299" s="133"/>
      <c r="F299" s="133"/>
      <c r="G299" s="133"/>
      <c r="H299" s="133"/>
      <c r="I299" s="133"/>
      <c r="J299" s="133"/>
      <c r="K299" s="133"/>
      <c r="L299" s="133"/>
    </row>
    <row r="300" spans="1:12" s="120" customFormat="1" ht="28" hidden="1" outlineLevel="3">
      <c r="A300" s="115" t="str">
        <f>IF(F300&lt;&gt;"","[LC_"&amp;TEXT(ROW()-14-COUNTBLANK(F$14:$F300),"###")&amp;"]","")</f>
        <v>[LC_266]</v>
      </c>
      <c r="B300" s="162" t="s">
        <v>201</v>
      </c>
      <c r="C300" s="162"/>
      <c r="D300" s="162" t="s">
        <v>439</v>
      </c>
      <c r="E300" s="163"/>
      <c r="F300" s="163" t="s">
        <v>440</v>
      </c>
      <c r="G300" s="155"/>
      <c r="H300" s="156" t="s">
        <v>65</v>
      </c>
      <c r="I300" s="117"/>
      <c r="J300" s="115" t="s">
        <v>49</v>
      </c>
      <c r="K300" s="116"/>
      <c r="L300" s="116"/>
    </row>
    <row r="301" spans="1:12" s="120" customFormat="1" ht="126" hidden="1" outlineLevel="3">
      <c r="A301" s="115" t="str">
        <f>IF(F301&lt;&gt;"","[LC_"&amp;TEXT(ROW()-14-COUNTBLANK(F$14:$F301),"###")&amp;"]","")</f>
        <v>[LC_267]</v>
      </c>
      <c r="B301" s="135" t="s">
        <v>467</v>
      </c>
      <c r="C301" s="139"/>
      <c r="D301" s="139" t="s">
        <v>441</v>
      </c>
      <c r="E301" s="164"/>
      <c r="F301" s="164" t="s">
        <v>468</v>
      </c>
      <c r="G301" s="155"/>
      <c r="H301" s="156" t="s">
        <v>64</v>
      </c>
      <c r="I301" s="117"/>
      <c r="J301" s="115" t="s">
        <v>49</v>
      </c>
      <c r="K301" s="116"/>
      <c r="L301" s="116"/>
    </row>
    <row r="302" spans="1:12" s="120" customFormat="1" ht="28" hidden="1" outlineLevel="3">
      <c r="A302" s="115" t="str">
        <f>IF(F302&lt;&gt;"","[LC_"&amp;TEXT(ROW()-14-COUNTBLANK(F$14:$F302),"###")&amp;"]","")</f>
        <v>[LC_268]</v>
      </c>
      <c r="B302" s="135" t="s">
        <v>465</v>
      </c>
      <c r="C302" s="139" t="s">
        <v>442</v>
      </c>
      <c r="D302" s="139" t="s">
        <v>211</v>
      </c>
      <c r="E302" s="164"/>
      <c r="F302" s="164" t="s">
        <v>212</v>
      </c>
      <c r="G302" s="155"/>
      <c r="H302" s="156" t="s">
        <v>65</v>
      </c>
      <c r="I302" s="117"/>
      <c r="J302" s="115" t="s">
        <v>49</v>
      </c>
      <c r="K302" s="116"/>
      <c r="L302" s="116"/>
    </row>
    <row r="303" spans="1:12" s="120" customFormat="1" ht="28" hidden="1" outlineLevel="3">
      <c r="A303" s="115" t="str">
        <f>IF(F303&lt;&gt;"","[LC_"&amp;TEXT(ROW()-14-COUNTBLANK(F$14:$F303),"###")&amp;"]","")</f>
        <v>[LC_269]</v>
      </c>
      <c r="B303" s="135" t="s">
        <v>471</v>
      </c>
      <c r="C303" s="139" t="s">
        <v>442</v>
      </c>
      <c r="D303" s="139" t="s">
        <v>469</v>
      </c>
      <c r="E303" s="164"/>
      <c r="F303" s="164" t="s">
        <v>472</v>
      </c>
      <c r="G303" s="155"/>
      <c r="H303" s="156" t="s">
        <v>65</v>
      </c>
      <c r="I303" s="117"/>
      <c r="J303" s="115" t="s">
        <v>49</v>
      </c>
      <c r="K303" s="116"/>
      <c r="L303" s="116"/>
    </row>
    <row r="304" spans="1:12" s="120" customFormat="1" ht="28" hidden="1" outlineLevel="3">
      <c r="A304" s="115" t="str">
        <f>IF(F304&lt;&gt;"","[LC_"&amp;TEXT(ROW()-14-COUNTBLANK(F$14:$F304),"###")&amp;"]","")</f>
        <v>[LC_270]</v>
      </c>
      <c r="B304" s="135" t="s">
        <v>470</v>
      </c>
      <c r="C304" s="139"/>
      <c r="D304" s="139" t="s">
        <v>473</v>
      </c>
      <c r="E304" s="164"/>
      <c r="F304" s="164" t="s">
        <v>476</v>
      </c>
      <c r="G304" s="155"/>
      <c r="H304" s="156" t="s">
        <v>65</v>
      </c>
      <c r="I304" s="117"/>
      <c r="J304" s="115" t="s">
        <v>49</v>
      </c>
      <c r="K304" s="116"/>
      <c r="L304" s="116"/>
    </row>
    <row r="305" spans="1:12" s="120" customFormat="1" ht="28" hidden="1" outlineLevel="3">
      <c r="A305" s="115" t="str">
        <f>IF(F305&lt;&gt;"","[LC_"&amp;TEXT(ROW()-14-COUNTBLANK(F$14:$F305),"###")&amp;"]","")</f>
        <v>[LC_271]</v>
      </c>
      <c r="B305" s="135"/>
      <c r="C305" s="139"/>
      <c r="D305" s="139" t="s">
        <v>474</v>
      </c>
      <c r="E305" s="164"/>
      <c r="F305" s="164" t="s">
        <v>475</v>
      </c>
      <c r="G305" s="155"/>
      <c r="H305" s="156" t="s">
        <v>65</v>
      </c>
      <c r="I305" s="117"/>
      <c r="J305" s="115" t="s">
        <v>49</v>
      </c>
      <c r="K305" s="116"/>
      <c r="L305" s="116"/>
    </row>
    <row r="306" spans="1:12" s="120" customFormat="1" ht="28" hidden="1" outlineLevel="3">
      <c r="A306" s="115" t="str">
        <f>IF(F306&lt;&gt;"","[LC_"&amp;TEXT(ROW()-14-COUNTBLANK(F$14:$F306),"###")&amp;"]","")</f>
        <v>[LC_272]</v>
      </c>
      <c r="B306" s="135" t="s">
        <v>483</v>
      </c>
      <c r="C306" s="139"/>
      <c r="D306" s="207" t="s">
        <v>482</v>
      </c>
      <c r="E306" s="164"/>
      <c r="F306" s="166" t="s">
        <v>481</v>
      </c>
      <c r="G306" s="155"/>
      <c r="H306" s="156" t="s">
        <v>65</v>
      </c>
      <c r="I306" s="117"/>
      <c r="J306" s="115" t="s">
        <v>49</v>
      </c>
      <c r="K306" s="116"/>
      <c r="L306" s="116"/>
    </row>
    <row r="307" spans="1:12" s="120" customFormat="1" ht="28" hidden="1" outlineLevel="3">
      <c r="A307" s="115" t="str">
        <f>IF(F307&lt;&gt;"","[LC_"&amp;TEXT(ROW()-14-COUNTBLANK(F$14:$F307),"###")&amp;"]","")</f>
        <v>[LC_273]</v>
      </c>
      <c r="B307" s="135" t="s">
        <v>477</v>
      </c>
      <c r="C307" s="139" t="s">
        <v>442</v>
      </c>
      <c r="D307" s="139" t="s">
        <v>214</v>
      </c>
      <c r="E307" s="164"/>
      <c r="F307" s="164" t="s">
        <v>212</v>
      </c>
      <c r="G307" s="155"/>
      <c r="H307" s="156" t="s">
        <v>65</v>
      </c>
      <c r="I307" s="117"/>
      <c r="J307" s="115" t="s">
        <v>49</v>
      </c>
      <c r="K307" s="116"/>
      <c r="L307" s="116"/>
    </row>
    <row r="308" spans="1:12" s="120" customFormat="1" ht="28" hidden="1" outlineLevel="3">
      <c r="A308" s="115" t="str">
        <f>IF(F308&lt;&gt;"","[LC_"&amp;TEXT(ROW()-14-COUNTBLANK(F$14:$F308),"###")&amp;"]","")</f>
        <v>[LC_274]</v>
      </c>
      <c r="B308" s="135" t="s">
        <v>479</v>
      </c>
      <c r="C308" s="139" t="s">
        <v>442</v>
      </c>
      <c r="D308" s="139" t="s">
        <v>216</v>
      </c>
      <c r="E308" s="164"/>
      <c r="F308" s="164" t="s">
        <v>443</v>
      </c>
      <c r="G308" s="155"/>
      <c r="H308" s="156" t="s">
        <v>64</v>
      </c>
      <c r="I308" s="117"/>
      <c r="J308" s="115" t="s">
        <v>49</v>
      </c>
      <c r="K308" s="116"/>
      <c r="L308" s="116"/>
    </row>
    <row r="309" spans="1:12" s="120" customFormat="1" ht="112" hidden="1" outlineLevel="3">
      <c r="A309" s="115" t="str">
        <f>IF(F309&lt;&gt;"","[LC_"&amp;TEXT(ROW()-14-COUNTBLANK(F$14:$F309),"###")&amp;"]","")</f>
        <v>[LC_275]</v>
      </c>
      <c r="B309" s="162" t="s">
        <v>484</v>
      </c>
      <c r="C309" s="162"/>
      <c r="D309" s="162" t="s">
        <v>444</v>
      </c>
      <c r="E309" s="163"/>
      <c r="F309" s="163" t="s">
        <v>1024</v>
      </c>
      <c r="G309" s="155"/>
      <c r="H309" s="156" t="s">
        <v>64</v>
      </c>
      <c r="I309" s="117"/>
      <c r="J309" s="115" t="s">
        <v>49</v>
      </c>
      <c r="K309" s="116"/>
      <c r="L309" s="116"/>
    </row>
    <row r="310" spans="1:12" s="120" customFormat="1" ht="28" hidden="1" outlineLevel="3">
      <c r="A310" s="115" t="str">
        <f>IF(F310&lt;&gt;"","[LC_"&amp;TEXT(ROW()-14-COUNTBLANK(F$14:$F310),"###")&amp;"]","")</f>
        <v>[LC_276]</v>
      </c>
      <c r="B310" s="165" t="s">
        <v>485</v>
      </c>
      <c r="C310" s="162" t="s">
        <v>445</v>
      </c>
      <c r="D310" s="162" t="s">
        <v>211</v>
      </c>
      <c r="E310" s="163"/>
      <c r="F310" s="163" t="s">
        <v>212</v>
      </c>
      <c r="G310" s="155"/>
      <c r="H310" s="156" t="s">
        <v>65</v>
      </c>
      <c r="I310" s="117"/>
      <c r="J310" s="115" t="s">
        <v>49</v>
      </c>
      <c r="K310" s="116"/>
      <c r="L310" s="116"/>
    </row>
    <row r="311" spans="1:12" s="120" customFormat="1" ht="28" hidden="1" outlineLevel="3">
      <c r="A311" s="115" t="str">
        <f>IF(F311&lt;&gt;"","[LC_"&amp;TEXT(ROW()-14-COUNTBLANK(F$14:$F311),"###")&amp;"]","")</f>
        <v>[LC_277]</v>
      </c>
      <c r="B311" s="165" t="s">
        <v>478</v>
      </c>
      <c r="C311" s="162" t="s">
        <v>445</v>
      </c>
      <c r="D311" s="162" t="s">
        <v>214</v>
      </c>
      <c r="E311" s="163"/>
      <c r="F311" s="163" t="s">
        <v>212</v>
      </c>
      <c r="G311" s="155"/>
      <c r="H311" s="156" t="s">
        <v>65</v>
      </c>
      <c r="I311" s="117"/>
      <c r="J311" s="115" t="s">
        <v>49</v>
      </c>
      <c r="K311" s="116"/>
      <c r="L311" s="116"/>
    </row>
    <row r="312" spans="1:12" s="120" customFormat="1" ht="42" hidden="1" outlineLevel="3">
      <c r="A312" s="115" t="str">
        <f>IF(F312&lt;&gt;"","[LC_"&amp;TEXT(ROW()-14-COUNTBLANK(F$14:$F312),"###")&amp;"]","")</f>
        <v>[LC_278]</v>
      </c>
      <c r="B312" s="165" t="s">
        <v>480</v>
      </c>
      <c r="C312" s="162" t="s">
        <v>445</v>
      </c>
      <c r="D312" s="162" t="s">
        <v>216</v>
      </c>
      <c r="E312" s="163"/>
      <c r="F312" s="145" t="s">
        <v>831</v>
      </c>
      <c r="G312" s="155"/>
      <c r="H312" s="156" t="s">
        <v>64</v>
      </c>
      <c r="I312" s="117"/>
      <c r="J312" s="115" t="s">
        <v>49</v>
      </c>
      <c r="K312" s="116"/>
      <c r="L312" s="116"/>
    </row>
    <row r="313" spans="1:12" s="120" customFormat="1" ht="112" hidden="1" outlineLevel="3">
      <c r="A313" s="115" t="str">
        <f>IF(F313&lt;&gt;"","[LC_"&amp;TEXT(ROW()-14-COUNTBLANK(F$14:$F313),"###")&amp;"]","")</f>
        <v>[LC_279]</v>
      </c>
      <c r="B313" s="162" t="s">
        <v>486</v>
      </c>
      <c r="C313" s="139"/>
      <c r="D313" s="162" t="s">
        <v>221</v>
      </c>
      <c r="E313" s="163"/>
      <c r="F313" s="163" t="s">
        <v>446</v>
      </c>
      <c r="G313" s="155"/>
      <c r="H313" s="156" t="s">
        <v>64</v>
      </c>
      <c r="I313" s="117"/>
      <c r="J313" s="115" t="s">
        <v>49</v>
      </c>
      <c r="K313" s="116"/>
      <c r="L313" s="116"/>
    </row>
    <row r="314" spans="1:12" s="120" customFormat="1" ht="28" hidden="1" outlineLevel="3">
      <c r="A314" s="115" t="str">
        <f>IF(F314&lt;&gt;"","[LC_"&amp;TEXT(ROW()-14-COUNTBLANK(F$14:$F314),"###")&amp;"]","")</f>
        <v>[LC_280]</v>
      </c>
      <c r="B314" s="165" t="s">
        <v>487</v>
      </c>
      <c r="C314" s="165" t="s">
        <v>223</v>
      </c>
      <c r="D314" s="162" t="s">
        <v>211</v>
      </c>
      <c r="E314" s="163"/>
      <c r="F314" s="163" t="s">
        <v>212</v>
      </c>
      <c r="G314" s="155"/>
      <c r="H314" s="156" t="s">
        <v>65</v>
      </c>
      <c r="I314" s="117"/>
      <c r="J314" s="115" t="s">
        <v>49</v>
      </c>
      <c r="K314" s="116"/>
      <c r="L314" s="116"/>
    </row>
    <row r="315" spans="1:12" s="120" customFormat="1" ht="28" hidden="1" outlineLevel="3">
      <c r="A315" s="115" t="str">
        <f>IF(F315&lt;&gt;"","[LC_"&amp;TEXT(ROW()-14-COUNTBLANK(F$14:$F315),"###")&amp;"]","")</f>
        <v>[LC_281]</v>
      </c>
      <c r="B315" s="165" t="s">
        <v>488</v>
      </c>
      <c r="C315" s="165" t="s">
        <v>223</v>
      </c>
      <c r="D315" s="162" t="s">
        <v>214</v>
      </c>
      <c r="E315" s="163"/>
      <c r="F315" s="163" t="s">
        <v>212</v>
      </c>
      <c r="G315" s="155"/>
      <c r="H315" s="156" t="s">
        <v>65</v>
      </c>
      <c r="I315" s="117"/>
      <c r="J315" s="115" t="s">
        <v>49</v>
      </c>
      <c r="K315" s="116"/>
      <c r="L315" s="116"/>
    </row>
    <row r="316" spans="1:12" s="120" customFormat="1" ht="28" hidden="1" outlineLevel="3">
      <c r="A316" s="115" t="str">
        <f>IF(F316&lt;&gt;"","[LC_"&amp;TEXT(ROW()-14-COUNTBLANK(F$14:$F316),"###")&amp;"]","")</f>
        <v>[LC_282]</v>
      </c>
      <c r="B316" s="165" t="s">
        <v>489</v>
      </c>
      <c r="C316" s="165" t="s">
        <v>223</v>
      </c>
      <c r="D316" s="162" t="s">
        <v>216</v>
      </c>
      <c r="E316" s="163"/>
      <c r="F316" s="145" t="s">
        <v>447</v>
      </c>
      <c r="G316" s="155"/>
      <c r="H316" s="156" t="s">
        <v>64</v>
      </c>
      <c r="I316" s="117"/>
      <c r="J316" s="115" t="s">
        <v>49</v>
      </c>
      <c r="K316" s="116"/>
      <c r="L316" s="116"/>
    </row>
    <row r="317" spans="1:12" s="120" customFormat="1" hidden="1" outlineLevel="2" collapsed="1">
      <c r="A317" s="133"/>
      <c r="B317" s="150" t="s">
        <v>490</v>
      </c>
      <c r="C317" s="150" t="s">
        <v>491</v>
      </c>
      <c r="D317" s="133"/>
      <c r="E317" s="133"/>
      <c r="F317" s="133"/>
      <c r="G317" s="133"/>
      <c r="H317" s="133"/>
      <c r="I317" s="133"/>
      <c r="J317" s="133"/>
      <c r="K317" s="133"/>
      <c r="L317" s="133"/>
    </row>
    <row r="318" spans="1:12" s="120" customFormat="1" ht="56" hidden="1" outlineLevel="3">
      <c r="A318" s="115" t="str">
        <f>IF(F318&lt;&gt;"","[LC_"&amp;TEXT(ROW()-14-COUNTBLANK(F$14:$F318),"###")&amp;"]","")</f>
        <v>[LC_283]</v>
      </c>
      <c r="B318" s="146" t="s">
        <v>1141</v>
      </c>
      <c r="C318" s="147"/>
      <c r="D318" s="146" t="s">
        <v>492</v>
      </c>
      <c r="E318" s="146"/>
      <c r="F318" s="167" t="s">
        <v>1025</v>
      </c>
      <c r="G318" s="155"/>
      <c r="H318" s="151" t="s">
        <v>63</v>
      </c>
      <c r="I318" s="117"/>
      <c r="J318" s="115" t="s">
        <v>49</v>
      </c>
      <c r="K318" s="116"/>
      <c r="L318" s="116"/>
    </row>
    <row r="319" spans="1:12" s="120" customFormat="1" ht="28" hidden="1" outlineLevel="3">
      <c r="A319" s="115" t="str">
        <f>IF(F319&lt;&gt;"","[LC_"&amp;TEXT(ROW()-14-COUNTBLANK(F$14:$F319),"###")&amp;"]","")</f>
        <v>[LC_284]</v>
      </c>
      <c r="B319" s="146" t="s">
        <v>1142</v>
      </c>
      <c r="C319" s="147"/>
      <c r="D319" s="146" t="s">
        <v>493</v>
      </c>
      <c r="E319" s="146"/>
      <c r="F319" s="167" t="s">
        <v>312</v>
      </c>
      <c r="G319" s="155"/>
      <c r="H319" s="151" t="s">
        <v>64</v>
      </c>
      <c r="I319" s="117"/>
      <c r="J319" s="115" t="s">
        <v>49</v>
      </c>
      <c r="K319" s="116"/>
      <c r="L319" s="116"/>
    </row>
    <row r="320" spans="1:12" s="120" customFormat="1" ht="42" hidden="1" outlineLevel="3">
      <c r="A320" s="115" t="str">
        <f>IF(F320&lt;&gt;"","[LC_"&amp;TEXT(ROW()-14-COUNTBLANK(F$14:$F320),"###")&amp;"]","")</f>
        <v>[LC_285]</v>
      </c>
      <c r="B320" s="146" t="s">
        <v>1143</v>
      </c>
      <c r="C320" s="147" t="s">
        <v>185</v>
      </c>
      <c r="D320" s="146" t="s">
        <v>186</v>
      </c>
      <c r="E320" s="146"/>
      <c r="F320" s="167" t="s">
        <v>187</v>
      </c>
      <c r="G320" s="155"/>
      <c r="H320" s="151" t="s">
        <v>64</v>
      </c>
      <c r="I320" s="117"/>
      <c r="J320" s="115" t="s">
        <v>49</v>
      </c>
      <c r="K320" s="116"/>
      <c r="L320" s="116"/>
    </row>
    <row r="321" spans="1:12" s="120" customFormat="1" ht="42" hidden="1" outlineLevel="3">
      <c r="A321" s="115" t="str">
        <f>IF(F321&lt;&gt;"","[LC_"&amp;TEXT(ROW()-14-COUNTBLANK(F$14:$F321),"###")&amp;"]","")</f>
        <v>[LC_286]</v>
      </c>
      <c r="B321" s="146" t="s">
        <v>1144</v>
      </c>
      <c r="C321" s="147" t="s">
        <v>185</v>
      </c>
      <c r="D321" s="146" t="s">
        <v>189</v>
      </c>
      <c r="E321" s="146"/>
      <c r="F321" s="167" t="s">
        <v>190</v>
      </c>
      <c r="G321" s="155"/>
      <c r="H321" s="151" t="s">
        <v>64</v>
      </c>
      <c r="I321" s="117"/>
      <c r="J321" s="115" t="s">
        <v>49</v>
      </c>
      <c r="K321" s="116"/>
      <c r="L321" s="116"/>
    </row>
    <row r="322" spans="1:12" s="120" customFormat="1" ht="56" hidden="1" outlineLevel="3">
      <c r="A322" s="115" t="str">
        <f>IF(F322&lt;&gt;"","[LC_"&amp;TEXT(ROW()-14-COUNTBLANK(F$14:$F322),"###")&amp;"]","")</f>
        <v>[LC_287]</v>
      </c>
      <c r="B322" s="146" t="s">
        <v>1145</v>
      </c>
      <c r="C322" s="147" t="s">
        <v>185</v>
      </c>
      <c r="D322" s="146" t="s">
        <v>494</v>
      </c>
      <c r="E322" s="146"/>
      <c r="F322" s="167" t="s">
        <v>194</v>
      </c>
      <c r="G322" s="155"/>
      <c r="H322" s="151" t="s">
        <v>64</v>
      </c>
      <c r="I322" s="117"/>
      <c r="J322" s="115" t="s">
        <v>49</v>
      </c>
      <c r="K322" s="116"/>
      <c r="L322" s="116"/>
    </row>
    <row r="323" spans="1:12" s="120" customFormat="1" ht="42" hidden="1" outlineLevel="3">
      <c r="A323" s="115" t="str">
        <f>IF(F323&lt;&gt;"","[LC_"&amp;TEXT(ROW()-14-COUNTBLANK(F$14:$F323),"###")&amp;"]","")</f>
        <v>[LC_288]</v>
      </c>
      <c r="B323" s="146" t="s">
        <v>1146</v>
      </c>
      <c r="C323" s="147" t="s">
        <v>185</v>
      </c>
      <c r="D323" s="146" t="s">
        <v>495</v>
      </c>
      <c r="E323" s="146"/>
      <c r="F323" s="167" t="s">
        <v>318</v>
      </c>
      <c r="G323" s="155"/>
      <c r="H323" s="151" t="s">
        <v>64</v>
      </c>
      <c r="I323" s="117"/>
      <c r="J323" s="115" t="s">
        <v>49</v>
      </c>
      <c r="K323" s="116"/>
      <c r="L323" s="116"/>
    </row>
    <row r="324" spans="1:12" s="120" customFormat="1" ht="42" hidden="1" outlineLevel="3">
      <c r="A324" s="115" t="str">
        <f>IF(F324&lt;&gt;"","[LC_"&amp;TEXT(ROW()-14-COUNTBLANK(F$14:$F324),"###")&amp;"]","")</f>
        <v>[LC_289]</v>
      </c>
      <c r="B324" s="146" t="s">
        <v>1147</v>
      </c>
      <c r="C324" s="147" t="s">
        <v>185</v>
      </c>
      <c r="D324" s="146" t="s">
        <v>496</v>
      </c>
      <c r="E324" s="146"/>
      <c r="F324" s="167" t="s">
        <v>318</v>
      </c>
      <c r="G324" s="155"/>
      <c r="H324" s="151" t="s">
        <v>64</v>
      </c>
      <c r="I324" s="117"/>
      <c r="J324" s="115" t="s">
        <v>49</v>
      </c>
      <c r="K324" s="116"/>
      <c r="L324" s="116"/>
    </row>
    <row r="325" spans="1:12" s="120" customFormat="1" ht="28" hidden="1" outlineLevel="3">
      <c r="A325" s="115" t="str">
        <f>IF(F325&lt;&gt;"","[LC_"&amp;TEXT(ROW()-14-COUNTBLANK(F$14:$F325),"###")&amp;"]","")</f>
        <v>[LC_290]</v>
      </c>
      <c r="B325" s="146" t="s">
        <v>1148</v>
      </c>
      <c r="C325" s="149" t="s">
        <v>192</v>
      </c>
      <c r="D325" s="146" t="s">
        <v>319</v>
      </c>
      <c r="E325" s="146"/>
      <c r="F325" s="168" t="s">
        <v>320</v>
      </c>
      <c r="G325" s="155"/>
      <c r="H325" s="152" t="s">
        <v>63</v>
      </c>
      <c r="I325" s="117"/>
      <c r="J325" s="115" t="s">
        <v>49</v>
      </c>
      <c r="K325" s="116"/>
      <c r="L325" s="116"/>
    </row>
    <row r="326" spans="1:12" s="120" customFormat="1" ht="28" hidden="1" outlineLevel="3">
      <c r="A326" s="115" t="str">
        <f>IF(F326&lt;&gt;"","[LC_"&amp;TEXT(ROW()-14-COUNTBLANK(F$14:$F326),"###")&amp;"]","")</f>
        <v>[LC_291]</v>
      </c>
      <c r="B326" s="146" t="s">
        <v>1149</v>
      </c>
      <c r="C326" s="149" t="s">
        <v>192</v>
      </c>
      <c r="D326" s="146" t="s">
        <v>321</v>
      </c>
      <c r="E326" s="146"/>
      <c r="F326" s="168" t="s">
        <v>322</v>
      </c>
      <c r="G326" s="155"/>
      <c r="H326" s="152" t="s">
        <v>63</v>
      </c>
      <c r="I326" s="117"/>
      <c r="J326" s="115" t="s">
        <v>49</v>
      </c>
      <c r="K326" s="116"/>
      <c r="L326" s="116"/>
    </row>
    <row r="327" spans="1:12" s="120" customFormat="1" ht="28" hidden="1" outlineLevel="3">
      <c r="A327" s="115" t="str">
        <f>IF(F327&lt;&gt;"","[LC_"&amp;TEXT(ROW()-14-COUNTBLANK(F$14:$F327),"###")&amp;"]","")</f>
        <v>[LC_292]</v>
      </c>
      <c r="B327" s="146" t="s">
        <v>1150</v>
      </c>
      <c r="C327" s="149" t="s">
        <v>192</v>
      </c>
      <c r="D327" s="146" t="s">
        <v>193</v>
      </c>
      <c r="E327" s="146"/>
      <c r="F327" s="167" t="s">
        <v>194</v>
      </c>
      <c r="G327" s="155"/>
      <c r="H327" s="152" t="s">
        <v>63</v>
      </c>
      <c r="I327" s="117"/>
      <c r="J327" s="115" t="s">
        <v>49</v>
      </c>
      <c r="K327" s="116"/>
      <c r="L327" s="116"/>
    </row>
    <row r="328" spans="1:12" s="120" customFormat="1" collapsed="1">
      <c r="A328" s="113"/>
      <c r="B328" s="113" t="s">
        <v>19</v>
      </c>
      <c r="C328" s="113"/>
      <c r="D328" s="113"/>
      <c r="E328" s="113"/>
      <c r="F328" s="113"/>
      <c r="G328" s="113"/>
      <c r="H328" s="113"/>
      <c r="I328" s="113"/>
      <c r="J328" s="113"/>
      <c r="K328" s="113"/>
      <c r="L328" s="113"/>
    </row>
    <row r="329" spans="1:12" s="120" customFormat="1" ht="14.4" customHeight="1" collapsed="1">
      <c r="A329" s="114"/>
      <c r="B329" s="125" t="s">
        <v>581</v>
      </c>
      <c r="C329" s="125" t="s">
        <v>355</v>
      </c>
      <c r="D329" s="114"/>
      <c r="E329" s="114"/>
      <c r="F329" s="114"/>
      <c r="G329" s="114"/>
      <c r="H329" s="114"/>
      <c r="I329" s="114"/>
      <c r="J329" s="114"/>
      <c r="K329" s="114"/>
      <c r="L329" s="114"/>
    </row>
    <row r="330" spans="1:12" s="120" customFormat="1" ht="70" hidden="1" outlineLevel="1">
      <c r="A330" s="115" t="str">
        <f>IF(F330&lt;&gt;"","[LC_"&amp;TEXT(ROW()-14-COUNTBLANK(F$14:$F330),"###")&amp;"]","")</f>
        <v>[LC_293]</v>
      </c>
      <c r="B330" s="145" t="s">
        <v>331</v>
      </c>
      <c r="C330" s="116" t="s">
        <v>332</v>
      </c>
      <c r="D330" s="116" t="s">
        <v>333</v>
      </c>
      <c r="E330" s="116"/>
      <c r="F330" s="116" t="s">
        <v>334</v>
      </c>
      <c r="G330" s="116"/>
      <c r="H330" s="117" t="s">
        <v>63</v>
      </c>
      <c r="I330" s="116"/>
      <c r="J330" s="115" t="s">
        <v>49</v>
      </c>
      <c r="K330" s="116"/>
      <c r="L330" s="116"/>
    </row>
    <row r="331" spans="1:12" s="120" customFormat="1" ht="70" hidden="1" outlineLevel="1">
      <c r="A331" s="115" t="str">
        <f>IF(F331&lt;&gt;"","[LC_"&amp;TEXT(ROW()-14-COUNTBLANK(F$14:$F331),"###")&amp;"]","")</f>
        <v>[LC_294]</v>
      </c>
      <c r="B331" s="145" t="s">
        <v>335</v>
      </c>
      <c r="C331" s="116" t="s">
        <v>332</v>
      </c>
      <c r="D331" s="116" t="s">
        <v>336</v>
      </c>
      <c r="E331" s="116"/>
      <c r="F331" s="116" t="s">
        <v>334</v>
      </c>
      <c r="G331" s="116"/>
      <c r="H331" s="117" t="s">
        <v>63</v>
      </c>
      <c r="I331" s="116"/>
      <c r="J331" s="115" t="s">
        <v>49</v>
      </c>
      <c r="K331" s="116"/>
      <c r="L331" s="116"/>
    </row>
    <row r="332" spans="1:12" s="120" customFormat="1" ht="409.5" hidden="1" outlineLevel="1">
      <c r="A332" s="115" t="str">
        <f>IF(F332&lt;&gt;"","[LC_"&amp;TEXT(ROW()-14-COUNTBLANK(F$14:$F332),"###")&amp;"]","")</f>
        <v>[LC_295]</v>
      </c>
      <c r="B332" s="153" t="s">
        <v>339</v>
      </c>
      <c r="C332" s="116"/>
      <c r="D332" s="123" t="s">
        <v>340</v>
      </c>
      <c r="E332" s="154"/>
      <c r="F332" s="141" t="s">
        <v>1003</v>
      </c>
      <c r="G332" s="116"/>
      <c r="H332" s="117" t="s">
        <v>63</v>
      </c>
      <c r="I332" s="116"/>
      <c r="J332" s="115" t="s">
        <v>49</v>
      </c>
      <c r="K332" s="116"/>
      <c r="L332" s="116"/>
    </row>
    <row r="333" spans="1:12" s="120" customFormat="1" ht="15" customHeight="1" collapsed="1">
      <c r="A333" s="114"/>
      <c r="B333" s="125" t="s">
        <v>582</v>
      </c>
      <c r="C333" s="125" t="s">
        <v>355</v>
      </c>
      <c r="D333" s="114"/>
      <c r="E333" s="114"/>
      <c r="F333" s="169"/>
      <c r="G333" s="114"/>
      <c r="H333" s="114"/>
      <c r="I333" s="114"/>
      <c r="J333" s="114"/>
      <c r="K333" s="114"/>
      <c r="L333" s="114"/>
    </row>
    <row r="334" spans="1:12" s="120" customFormat="1" ht="168" hidden="1" outlineLevel="1">
      <c r="A334" s="115" t="str">
        <f>IF(F334&lt;&gt;"","[LC_"&amp;TEXT(ROW()-14-COUNTBLANK(F$14:$F334),"###")&amp;"]","")</f>
        <v>[LC_296]</v>
      </c>
      <c r="B334" s="145" t="s">
        <v>519</v>
      </c>
      <c r="C334" s="145" t="s">
        <v>520</v>
      </c>
      <c r="D334" s="135" t="s">
        <v>1026</v>
      </c>
      <c r="E334" s="157"/>
      <c r="F334" s="145" t="s">
        <v>497</v>
      </c>
      <c r="G334" s="155"/>
      <c r="H334" s="137" t="s">
        <v>63</v>
      </c>
      <c r="I334" s="116"/>
      <c r="J334" s="115" t="s">
        <v>49</v>
      </c>
      <c r="K334" s="116"/>
      <c r="L334" s="116"/>
    </row>
    <row r="335" spans="1:12" s="120" customFormat="1" ht="126" hidden="1" outlineLevel="1">
      <c r="A335" s="115" t="str">
        <f>IF(F335&lt;&gt;"","[LC_"&amp;TEXT(ROW()-14-COUNTBLANK(F$14:$F335),"###")&amp;"]","")</f>
        <v>[LC_297]</v>
      </c>
      <c r="B335" s="145" t="s">
        <v>521</v>
      </c>
      <c r="C335" s="145" t="s">
        <v>522</v>
      </c>
      <c r="D335" s="135" t="s">
        <v>1026</v>
      </c>
      <c r="E335" s="157"/>
      <c r="F335" s="145" t="s">
        <v>497</v>
      </c>
      <c r="G335" s="155"/>
      <c r="H335" s="137" t="s">
        <v>63</v>
      </c>
      <c r="I335" s="116"/>
      <c r="J335" s="115" t="s">
        <v>49</v>
      </c>
      <c r="K335" s="116"/>
      <c r="L335" s="116"/>
    </row>
    <row r="336" spans="1:12" s="120" customFormat="1" ht="280" hidden="1" outlineLevel="1">
      <c r="A336" s="115" t="str">
        <f>IF(F336&lt;&gt;"","[LC_"&amp;TEXT(ROW()-14-COUNTBLANK(F$14:$F336),"###")&amp;"]","")</f>
        <v>[LC_298]</v>
      </c>
      <c r="B336" s="116" t="s">
        <v>1173</v>
      </c>
      <c r="C336" s="116"/>
      <c r="D336" s="123" t="s">
        <v>1174</v>
      </c>
      <c r="E336" s="116"/>
      <c r="F336" s="116" t="s">
        <v>1175</v>
      </c>
      <c r="G336" s="155"/>
      <c r="H336" s="137" t="s">
        <v>63</v>
      </c>
      <c r="I336" s="116"/>
      <c r="J336" s="115" t="s">
        <v>52</v>
      </c>
      <c r="K336" s="116"/>
      <c r="L336" s="116"/>
    </row>
    <row r="337" spans="1:12" s="120" customFormat="1" ht="154" hidden="1" outlineLevel="1">
      <c r="A337" s="115" t="str">
        <f>IF(F337&lt;&gt;"","[LC_"&amp;TEXT(ROW()-14-COUNTBLANK(F$14:$F337),"###")&amp;"]","")</f>
        <v>[LC_299]</v>
      </c>
      <c r="B337" s="116" t="s">
        <v>1181</v>
      </c>
      <c r="C337" s="116"/>
      <c r="D337" s="123" t="s">
        <v>1179</v>
      </c>
      <c r="E337" s="116"/>
      <c r="F337" s="230" t="s">
        <v>1180</v>
      </c>
      <c r="G337" s="155"/>
      <c r="H337" s="137" t="s">
        <v>63</v>
      </c>
      <c r="I337" s="116"/>
      <c r="J337" s="115" t="s">
        <v>52</v>
      </c>
      <c r="K337" s="116"/>
      <c r="L337" s="116"/>
    </row>
    <row r="338" spans="1:12" s="120" customFormat="1" ht="168" hidden="1" outlineLevel="1">
      <c r="A338" s="115" t="str">
        <f>IF(F338&lt;&gt;"","[LC_"&amp;TEXT(ROW()-14-COUNTBLANK(F$14:$F338),"###")&amp;"]","")</f>
        <v>[LC_300]</v>
      </c>
      <c r="B338" s="145" t="s">
        <v>523</v>
      </c>
      <c r="C338" s="145" t="s">
        <v>524</v>
      </c>
      <c r="D338" s="135" t="s">
        <v>1027</v>
      </c>
      <c r="E338" s="155"/>
      <c r="F338" s="145" t="s">
        <v>498</v>
      </c>
      <c r="G338" s="155"/>
      <c r="H338" s="137" t="s">
        <v>63</v>
      </c>
      <c r="I338" s="116"/>
      <c r="J338" s="115" t="s">
        <v>49</v>
      </c>
      <c r="K338" s="116"/>
      <c r="L338" s="116"/>
    </row>
    <row r="339" spans="1:12" s="120" customFormat="1" ht="168" hidden="1" outlineLevel="1">
      <c r="A339" s="115" t="str">
        <f>IF(F339&lt;&gt;"","[LC_"&amp;TEXT(ROW()-14-COUNTBLANK(F$14:$F339),"###")&amp;"]","")</f>
        <v>[LC_301]</v>
      </c>
      <c r="B339" s="145" t="s">
        <v>525</v>
      </c>
      <c r="C339" s="145" t="s">
        <v>526</v>
      </c>
      <c r="D339" s="135" t="s">
        <v>1027</v>
      </c>
      <c r="E339" s="155"/>
      <c r="F339" s="145" t="s">
        <v>498</v>
      </c>
      <c r="G339" s="155"/>
      <c r="H339" s="137" t="s">
        <v>63</v>
      </c>
      <c r="I339" s="116"/>
      <c r="J339" s="115" t="s">
        <v>49</v>
      </c>
      <c r="K339" s="116"/>
      <c r="L339" s="116"/>
    </row>
    <row r="340" spans="1:12" s="120" customFormat="1" ht="168" hidden="1" outlineLevel="1">
      <c r="A340" s="115" t="str">
        <f>IF(F340&lt;&gt;"","[LC_"&amp;TEXT(ROW()-14-COUNTBLANK(F$14:$F340),"###")&amp;"]","")</f>
        <v>[LC_302]</v>
      </c>
      <c r="B340" s="145" t="s">
        <v>527</v>
      </c>
      <c r="C340" s="145" t="s">
        <v>528</v>
      </c>
      <c r="D340" s="135" t="s">
        <v>1027</v>
      </c>
      <c r="E340" s="155"/>
      <c r="F340" s="145" t="s">
        <v>498</v>
      </c>
      <c r="G340" s="155"/>
      <c r="H340" s="137" t="s">
        <v>63</v>
      </c>
      <c r="I340" s="116"/>
      <c r="J340" s="115" t="s">
        <v>49</v>
      </c>
      <c r="K340" s="116"/>
      <c r="L340" s="116"/>
    </row>
    <row r="341" spans="1:12" s="120" customFormat="1" ht="168" hidden="1" outlineLevel="1">
      <c r="A341" s="115" t="str">
        <f>IF(F341&lt;&gt;"","[LC_"&amp;TEXT(ROW()-14-COUNTBLANK(F$14:$F341),"###")&amp;"]","")</f>
        <v>[LC_303]</v>
      </c>
      <c r="B341" s="145" t="s">
        <v>529</v>
      </c>
      <c r="C341" s="145" t="s">
        <v>530</v>
      </c>
      <c r="D341" s="135" t="s">
        <v>1027</v>
      </c>
      <c r="E341" s="155"/>
      <c r="F341" s="145" t="s">
        <v>498</v>
      </c>
      <c r="G341" s="155"/>
      <c r="H341" s="137" t="s">
        <v>63</v>
      </c>
      <c r="I341" s="121"/>
      <c r="J341" s="115" t="s">
        <v>49</v>
      </c>
      <c r="K341" s="116"/>
      <c r="L341" s="116"/>
    </row>
    <row r="342" spans="1:12" s="120" customFormat="1" ht="84" hidden="1" outlineLevel="1">
      <c r="A342" s="115" t="str">
        <f>IF(F342&lt;&gt;"","[LC_"&amp;TEXT(ROW()-14-COUNTBLANK(F$14:$F342),"###")&amp;"]","")</f>
        <v>[LC_304]</v>
      </c>
      <c r="B342" s="145" t="s">
        <v>531</v>
      </c>
      <c r="C342" s="145" t="s">
        <v>532</v>
      </c>
      <c r="D342" s="135" t="s">
        <v>1027</v>
      </c>
      <c r="E342" s="155"/>
      <c r="F342" s="145" t="s">
        <v>500</v>
      </c>
      <c r="G342" s="155"/>
      <c r="H342" s="137" t="s">
        <v>63</v>
      </c>
      <c r="I342" s="121"/>
      <c r="J342" s="115" t="s">
        <v>49</v>
      </c>
      <c r="K342" s="116"/>
      <c r="L342" s="116"/>
    </row>
    <row r="343" spans="1:12" s="120" customFormat="1" ht="168" hidden="1" outlineLevel="1">
      <c r="A343" s="115" t="str">
        <f>IF(F343&lt;&gt;"","[LC_"&amp;TEXT(ROW()-14-COUNTBLANK(F$14:$F343),"###")&amp;"]","")</f>
        <v>[LC_305]</v>
      </c>
      <c r="B343" s="145" t="s">
        <v>501</v>
      </c>
      <c r="C343" s="145" t="s">
        <v>533</v>
      </c>
      <c r="D343" s="135" t="s">
        <v>1028</v>
      </c>
      <c r="E343" s="157"/>
      <c r="F343" s="145" t="s">
        <v>497</v>
      </c>
      <c r="G343" s="155"/>
      <c r="H343" s="137" t="s">
        <v>63</v>
      </c>
      <c r="I343" s="121"/>
      <c r="J343" s="115" t="s">
        <v>49</v>
      </c>
      <c r="K343" s="116"/>
      <c r="L343" s="116"/>
    </row>
    <row r="344" spans="1:12" s="120" customFormat="1" ht="126" hidden="1" outlineLevel="1">
      <c r="A344" s="115" t="str">
        <f>IF(F344&lt;&gt;"","[LC_"&amp;TEXT(ROW()-14-COUNTBLANK(F$14:$F344),"###")&amp;"]","")</f>
        <v>[LC_306]</v>
      </c>
      <c r="B344" s="145" t="s">
        <v>502</v>
      </c>
      <c r="C344" s="145" t="s">
        <v>534</v>
      </c>
      <c r="D344" s="135" t="s">
        <v>1028</v>
      </c>
      <c r="E344" s="157"/>
      <c r="F344" s="145" t="s">
        <v>497</v>
      </c>
      <c r="G344" s="155"/>
      <c r="H344" s="137" t="s">
        <v>63</v>
      </c>
      <c r="I344" s="121"/>
      <c r="J344" s="115" t="s">
        <v>49</v>
      </c>
      <c r="K344" s="116"/>
      <c r="L344" s="116"/>
    </row>
    <row r="345" spans="1:12" s="120" customFormat="1" ht="168" hidden="1" outlineLevel="1">
      <c r="A345" s="115" t="str">
        <f>IF(F345&lt;&gt;"","[LC_"&amp;TEXT(ROW()-14-COUNTBLANK(F$14:$F345),"###")&amp;"]","")</f>
        <v>[LC_307]</v>
      </c>
      <c r="B345" s="145" t="s">
        <v>503</v>
      </c>
      <c r="C345" s="145" t="s">
        <v>535</v>
      </c>
      <c r="D345" s="135" t="s">
        <v>1029</v>
      </c>
      <c r="E345" s="155"/>
      <c r="F345" s="145" t="s">
        <v>498</v>
      </c>
      <c r="G345" s="155"/>
      <c r="H345" s="137" t="s">
        <v>63</v>
      </c>
      <c r="I345" s="121"/>
      <c r="J345" s="115" t="s">
        <v>49</v>
      </c>
      <c r="K345" s="116"/>
      <c r="L345" s="116"/>
    </row>
    <row r="346" spans="1:12" s="120" customFormat="1" ht="168" hidden="1" outlineLevel="1">
      <c r="A346" s="115" t="str">
        <f>IF(F346&lt;&gt;"","[LC_"&amp;TEXT(ROW()-14-COUNTBLANK(F$14:$F346),"###")&amp;"]","")</f>
        <v>[LC_308]</v>
      </c>
      <c r="B346" s="145" t="s">
        <v>536</v>
      </c>
      <c r="C346" s="145" t="s">
        <v>537</v>
      </c>
      <c r="D346" s="135" t="s">
        <v>1029</v>
      </c>
      <c r="E346" s="155"/>
      <c r="F346" s="145" t="s">
        <v>498</v>
      </c>
      <c r="G346" s="155"/>
      <c r="H346" s="137" t="s">
        <v>63</v>
      </c>
      <c r="I346" s="121"/>
      <c r="J346" s="115" t="s">
        <v>49</v>
      </c>
      <c r="K346" s="116"/>
      <c r="L346" s="116"/>
    </row>
    <row r="347" spans="1:12" s="120" customFormat="1" ht="168" hidden="1" outlineLevel="1">
      <c r="A347" s="115" t="str">
        <f>IF(F347&lt;&gt;"","[LC_"&amp;TEXT(ROW()-14-COUNTBLANK(F$14:$F347),"###")&amp;"]","")</f>
        <v>[LC_309]</v>
      </c>
      <c r="B347" s="145" t="s">
        <v>504</v>
      </c>
      <c r="C347" s="145" t="s">
        <v>538</v>
      </c>
      <c r="D347" s="135" t="s">
        <v>1029</v>
      </c>
      <c r="E347" s="155"/>
      <c r="F347" s="145" t="s">
        <v>498</v>
      </c>
      <c r="G347" s="155"/>
      <c r="H347" s="137" t="s">
        <v>63</v>
      </c>
      <c r="I347" s="121"/>
      <c r="J347" s="115" t="s">
        <v>49</v>
      </c>
      <c r="K347" s="116"/>
      <c r="L347" s="116"/>
    </row>
    <row r="348" spans="1:12" s="120" customFormat="1" ht="168" hidden="1" outlineLevel="1">
      <c r="A348" s="115" t="str">
        <f>IF(F348&lt;&gt;"","[LC_"&amp;TEXT(ROW()-14-COUNTBLANK(F$14:$F348),"###")&amp;"]","")</f>
        <v>[LC_310]</v>
      </c>
      <c r="B348" s="145" t="s">
        <v>505</v>
      </c>
      <c r="C348" s="145" t="s">
        <v>539</v>
      </c>
      <c r="D348" s="135" t="s">
        <v>1029</v>
      </c>
      <c r="E348" s="155"/>
      <c r="F348" s="145" t="s">
        <v>498</v>
      </c>
      <c r="G348" s="155"/>
      <c r="H348" s="137" t="s">
        <v>63</v>
      </c>
      <c r="I348" s="121"/>
      <c r="J348" s="115" t="s">
        <v>49</v>
      </c>
      <c r="K348" s="116"/>
      <c r="L348" s="116"/>
    </row>
    <row r="349" spans="1:12" s="120" customFormat="1" ht="84" hidden="1" outlineLevel="1">
      <c r="A349" s="115" t="str">
        <f>IF(F349&lt;&gt;"","[LC_"&amp;TEXT(ROW()-14-COUNTBLANK(F$14:$F349),"###")&amp;"]","")</f>
        <v>[LC_311]</v>
      </c>
      <c r="B349" s="145" t="s">
        <v>506</v>
      </c>
      <c r="C349" s="145" t="s">
        <v>532</v>
      </c>
      <c r="D349" s="135" t="s">
        <v>1029</v>
      </c>
      <c r="E349" s="155"/>
      <c r="F349" s="145" t="s">
        <v>500</v>
      </c>
      <c r="G349" s="155"/>
      <c r="H349" s="137" t="s">
        <v>63</v>
      </c>
      <c r="I349" s="121"/>
      <c r="J349" s="115" t="s">
        <v>49</v>
      </c>
      <c r="K349" s="116"/>
      <c r="L349" s="116"/>
    </row>
    <row r="350" spans="1:12" s="120" customFormat="1" ht="168" hidden="1" outlineLevel="1">
      <c r="A350" s="115" t="str">
        <f>IF(F350&lt;&gt;"","[LC_"&amp;TEXT(ROW()-14-COUNTBLANK(F$14:$F350),"###")&amp;"]","")</f>
        <v>[LC_312]</v>
      </c>
      <c r="B350" s="145" t="s">
        <v>507</v>
      </c>
      <c r="C350" s="145" t="s">
        <v>540</v>
      </c>
      <c r="D350" s="135" t="s">
        <v>1030</v>
      </c>
      <c r="E350" s="157"/>
      <c r="F350" s="145" t="s">
        <v>497</v>
      </c>
      <c r="G350" s="155"/>
      <c r="H350" s="137" t="s">
        <v>63</v>
      </c>
      <c r="I350" s="121"/>
      <c r="J350" s="115" t="s">
        <v>49</v>
      </c>
      <c r="K350" s="116"/>
      <c r="L350" s="116"/>
    </row>
    <row r="351" spans="1:12" s="120" customFormat="1" ht="126" hidden="1" outlineLevel="1">
      <c r="A351" s="115" t="str">
        <f>IF(F351&lt;&gt;"","[LC_"&amp;TEXT(ROW()-14-COUNTBLANK(F$14:$F351),"###")&amp;"]","")</f>
        <v>[LC_313]</v>
      </c>
      <c r="B351" s="145" t="s">
        <v>509</v>
      </c>
      <c r="C351" s="145" t="s">
        <v>541</v>
      </c>
      <c r="D351" s="135" t="s">
        <v>1030</v>
      </c>
      <c r="E351" s="157"/>
      <c r="F351" s="145" t="s">
        <v>497</v>
      </c>
      <c r="G351" s="155"/>
      <c r="H351" s="137" t="s">
        <v>63</v>
      </c>
      <c r="I351" s="121"/>
      <c r="J351" s="115" t="s">
        <v>49</v>
      </c>
      <c r="K351" s="116"/>
      <c r="L351" s="116"/>
    </row>
    <row r="352" spans="1:12" s="120" customFormat="1" ht="168" hidden="1" outlineLevel="1">
      <c r="A352" s="115" t="str">
        <f>IF(F352&lt;&gt;"","[LC_"&amp;TEXT(ROW()-14-COUNTBLANK(F$14:$F352),"###")&amp;"]","")</f>
        <v>[LC_314]</v>
      </c>
      <c r="B352" s="145" t="s">
        <v>511</v>
      </c>
      <c r="C352" s="145" t="s">
        <v>542</v>
      </c>
      <c r="D352" s="135" t="s">
        <v>1031</v>
      </c>
      <c r="E352" s="155"/>
      <c r="F352" s="145" t="s">
        <v>498</v>
      </c>
      <c r="G352" s="155"/>
      <c r="H352" s="137" t="s">
        <v>63</v>
      </c>
      <c r="I352" s="121"/>
      <c r="J352" s="115" t="s">
        <v>49</v>
      </c>
      <c r="K352" s="116"/>
      <c r="L352" s="116"/>
    </row>
    <row r="353" spans="1:12" s="120" customFormat="1" ht="168" hidden="1" outlineLevel="1">
      <c r="A353" s="115" t="str">
        <f>IF(F353&lt;&gt;"","[LC_"&amp;TEXT(ROW()-14-COUNTBLANK(F$14:$F353),"###")&amp;"]","")</f>
        <v>[LC_315]</v>
      </c>
      <c r="B353" s="145" t="s">
        <v>543</v>
      </c>
      <c r="C353" s="145" t="s">
        <v>544</v>
      </c>
      <c r="D353" s="135" t="s">
        <v>1031</v>
      </c>
      <c r="E353" s="155"/>
      <c r="F353" s="145" t="s">
        <v>498</v>
      </c>
      <c r="G353" s="155"/>
      <c r="H353" s="137" t="s">
        <v>63</v>
      </c>
      <c r="I353" s="121"/>
      <c r="J353" s="115" t="s">
        <v>49</v>
      </c>
      <c r="K353" s="116"/>
      <c r="L353" s="116"/>
    </row>
    <row r="354" spans="1:12" s="120" customFormat="1" ht="168" hidden="1" outlineLevel="1">
      <c r="A354" s="115" t="str">
        <f>IF(F354&lt;&gt;"","[LC_"&amp;TEXT(ROW()-14-COUNTBLANK(F$14:$F354),"###")&amp;"]","")</f>
        <v>[LC_316]</v>
      </c>
      <c r="B354" s="145" t="s">
        <v>514</v>
      </c>
      <c r="C354" s="145" t="s">
        <v>545</v>
      </c>
      <c r="D354" s="135" t="s">
        <v>1031</v>
      </c>
      <c r="E354" s="155"/>
      <c r="F354" s="145" t="s">
        <v>498</v>
      </c>
      <c r="G354" s="155"/>
      <c r="H354" s="137" t="s">
        <v>63</v>
      </c>
      <c r="I354" s="121"/>
      <c r="J354" s="115" t="s">
        <v>49</v>
      </c>
      <c r="K354" s="116"/>
      <c r="L354" s="116"/>
    </row>
    <row r="355" spans="1:12" s="119" customFormat="1" ht="168" hidden="1" outlineLevel="1">
      <c r="A355" s="115" t="str">
        <f>IF(F355&lt;&gt;"","[LC_"&amp;TEXT(ROW()-14-COUNTBLANK(F$14:$F355),"###")&amp;"]","")</f>
        <v>[LC_317]</v>
      </c>
      <c r="B355" s="145" t="s">
        <v>516</v>
      </c>
      <c r="C355" s="145" t="s">
        <v>546</v>
      </c>
      <c r="D355" s="135" t="s">
        <v>1031</v>
      </c>
      <c r="E355" s="155"/>
      <c r="F355" s="145" t="s">
        <v>498</v>
      </c>
      <c r="G355" s="155"/>
      <c r="H355" s="137" t="s">
        <v>63</v>
      </c>
      <c r="I355" s="121"/>
      <c r="J355" s="115" t="s">
        <v>49</v>
      </c>
      <c r="K355" s="116"/>
      <c r="L355" s="116"/>
    </row>
    <row r="356" spans="1:12" s="120" customFormat="1" ht="202.75" hidden="1" customHeight="1" outlineLevel="1">
      <c r="A356" s="115" t="str">
        <f>IF(F356&lt;&gt;"","[LC_"&amp;TEXT(ROW()-14-COUNTBLANK(F$14:$F356),"###")&amp;"]","")</f>
        <v>[LC_318]</v>
      </c>
      <c r="B356" s="145" t="s">
        <v>518</v>
      </c>
      <c r="C356" s="145" t="s">
        <v>532</v>
      </c>
      <c r="D356" s="135" t="s">
        <v>1031</v>
      </c>
      <c r="E356" s="155"/>
      <c r="F356" s="145" t="s">
        <v>500</v>
      </c>
      <c r="G356" s="155"/>
      <c r="H356" s="137" t="s">
        <v>63</v>
      </c>
      <c r="I356" s="121"/>
      <c r="J356" s="115" t="s">
        <v>49</v>
      </c>
      <c r="K356" s="116"/>
      <c r="L356" s="116"/>
    </row>
    <row r="357" spans="1:12" s="120" customFormat="1" ht="202.75" hidden="1" customHeight="1" outlineLevel="1">
      <c r="A357" s="115" t="str">
        <f>IF(F357&lt;&gt;"","[LC_"&amp;TEXT(ROW()-14-COUNTBLANK(F$14:$F357),"###")&amp;"]","")</f>
        <v>[LC_319]</v>
      </c>
      <c r="B357" s="153" t="s">
        <v>339</v>
      </c>
      <c r="C357" s="116"/>
      <c r="D357" s="123" t="s">
        <v>340</v>
      </c>
      <c r="E357" s="154"/>
      <c r="F357" s="141" t="s">
        <v>1003</v>
      </c>
      <c r="G357" s="116"/>
      <c r="H357" s="117" t="s">
        <v>63</v>
      </c>
      <c r="I357" s="121"/>
      <c r="J357" s="115" t="s">
        <v>49</v>
      </c>
      <c r="K357" s="116"/>
      <c r="L357" s="116"/>
    </row>
    <row r="358" spans="1:12" s="120" customFormat="1" ht="14.4" customHeight="1" collapsed="1">
      <c r="A358" s="114"/>
      <c r="B358" s="125" t="s">
        <v>830</v>
      </c>
      <c r="C358" s="125" t="s">
        <v>355</v>
      </c>
      <c r="D358" s="114"/>
      <c r="E358" s="114"/>
      <c r="F358" s="169"/>
      <c r="G358" s="114"/>
      <c r="H358" s="114"/>
      <c r="I358" s="114"/>
      <c r="J358" s="114"/>
      <c r="K358" s="114"/>
      <c r="L358" s="114"/>
    </row>
    <row r="359" spans="1:12" s="120" customFormat="1" ht="168" hidden="1" outlineLevel="1">
      <c r="A359" s="115" t="str">
        <f>IF(F359&lt;&gt;"","[LC_"&amp;TEXT(ROW()-14-COUNTBLANK(F$14:$F359),"###")&amp;"]","")</f>
        <v>[LC_320]</v>
      </c>
      <c r="B359" s="145" t="s">
        <v>547</v>
      </c>
      <c r="C359" s="145" t="s">
        <v>508</v>
      </c>
      <c r="D359" s="140" t="s">
        <v>1152</v>
      </c>
      <c r="E359" s="157"/>
      <c r="F359" s="116" t="s">
        <v>832</v>
      </c>
      <c r="G359" s="155"/>
      <c r="H359" s="137" t="s">
        <v>63</v>
      </c>
      <c r="I359" s="156"/>
      <c r="J359" s="115" t="s">
        <v>49</v>
      </c>
      <c r="K359" s="155"/>
      <c r="L359" s="155"/>
    </row>
    <row r="360" spans="1:12" s="120" customFormat="1" ht="126" hidden="1" outlineLevel="1">
      <c r="A360" s="115" t="str">
        <f>IF(F360&lt;&gt;"","[LC_"&amp;TEXT(ROW()-14-COUNTBLANK(F$14:$F360),"###")&amp;"]","")</f>
        <v>[LC_321]</v>
      </c>
      <c r="B360" s="145" t="s">
        <v>548</v>
      </c>
      <c r="C360" s="145" t="s">
        <v>510</v>
      </c>
      <c r="D360" s="140" t="s">
        <v>1152</v>
      </c>
      <c r="E360" s="157"/>
      <c r="F360" s="116" t="s">
        <v>832</v>
      </c>
      <c r="G360" s="155"/>
      <c r="H360" s="137" t="s">
        <v>63</v>
      </c>
      <c r="I360" s="156"/>
      <c r="J360" s="115" t="s">
        <v>49</v>
      </c>
      <c r="K360" s="155"/>
      <c r="L360" s="155"/>
    </row>
    <row r="361" spans="1:12" s="120" customFormat="1" ht="96.65" hidden="1" customHeight="1" outlineLevel="1">
      <c r="A361" s="115" t="str">
        <f>IF(F361&lt;&gt;"","[LC_"&amp;TEXT(ROW()-14-COUNTBLANK(F$15:$F361),"###")&amp;"]","")</f>
        <v>[LC_323]</v>
      </c>
      <c r="B361" s="217" t="s">
        <v>1195</v>
      </c>
      <c r="C361" s="116" t="s">
        <v>1196</v>
      </c>
      <c r="D361" s="135" t="s">
        <v>1271</v>
      </c>
      <c r="E361" s="123"/>
      <c r="F361" s="116" t="s">
        <v>832</v>
      </c>
      <c r="G361" s="116"/>
      <c r="H361" s="117" t="s">
        <v>63</v>
      </c>
      <c r="I361" s="116"/>
      <c r="J361" s="115" t="s">
        <v>49</v>
      </c>
      <c r="K361" s="116"/>
      <c r="L361" s="116"/>
    </row>
    <row r="362" spans="1:12" s="120" customFormat="1" ht="96.65" hidden="1" customHeight="1" outlineLevel="1">
      <c r="A362" s="115" t="str">
        <f>IF(F362&lt;&gt;"","[LC_"&amp;TEXT(ROW()-14-COUNTBLANK(F$15:$F362),"###")&amp;"]","")</f>
        <v>[LC_324]</v>
      </c>
      <c r="B362" s="217" t="s">
        <v>1197</v>
      </c>
      <c r="C362" s="116" t="s">
        <v>1198</v>
      </c>
      <c r="D362" s="135" t="s">
        <v>1271</v>
      </c>
      <c r="E362" s="123"/>
      <c r="F362" s="116" t="s">
        <v>832</v>
      </c>
      <c r="G362" s="116"/>
      <c r="H362" s="117" t="s">
        <v>63</v>
      </c>
      <c r="I362" s="116"/>
      <c r="J362" s="115" t="s">
        <v>49</v>
      </c>
      <c r="K362" s="116"/>
      <c r="L362" s="116"/>
    </row>
    <row r="363" spans="1:12" s="120" customFormat="1" ht="96.65" hidden="1" customHeight="1" outlineLevel="1">
      <c r="A363" s="115" t="str">
        <f>IF(F363&lt;&gt;"","[LC_"&amp;TEXT(ROW()-14-COUNTBLANK(F$15:$F363),"###")&amp;"]","")</f>
        <v>[LC_325]</v>
      </c>
      <c r="B363" s="217" t="s">
        <v>1199</v>
      </c>
      <c r="C363" s="116" t="s">
        <v>1200</v>
      </c>
      <c r="D363" s="135" t="s">
        <v>1271</v>
      </c>
      <c r="E363" s="123"/>
      <c r="F363" s="116" t="s">
        <v>832</v>
      </c>
      <c r="G363" s="116"/>
      <c r="H363" s="117" t="s">
        <v>63</v>
      </c>
      <c r="I363" s="116"/>
      <c r="J363" s="115" t="s">
        <v>49</v>
      </c>
      <c r="K363" s="116"/>
      <c r="L363" s="116"/>
    </row>
    <row r="364" spans="1:12" s="120" customFormat="1" ht="409.6" hidden="1" customHeight="1" outlineLevel="1">
      <c r="A364" s="115" t="str">
        <f>IF(F364&lt;&gt;"","[LC_"&amp;TEXT(ROW()-14-COUNTBLANK(F$15:$F364),"###")&amp;"]","")</f>
        <v>[LC_326]</v>
      </c>
      <c r="B364" s="141" t="s">
        <v>352</v>
      </c>
      <c r="C364" s="141" t="s">
        <v>1201</v>
      </c>
      <c r="D364" s="116" t="s">
        <v>353</v>
      </c>
      <c r="E364" s="154"/>
      <c r="F364" s="141" t="s">
        <v>1003</v>
      </c>
      <c r="G364" s="116"/>
      <c r="H364" s="117" t="s">
        <v>63</v>
      </c>
      <c r="I364" s="116"/>
      <c r="J364" s="115" t="s">
        <v>49</v>
      </c>
      <c r="K364" s="116"/>
      <c r="L364" s="116"/>
    </row>
    <row r="365" spans="1:12" s="120" customFormat="1" ht="96.65" hidden="1" customHeight="1" outlineLevel="1">
      <c r="A365" s="115" t="str">
        <f>IF(F365&lt;&gt;"","[LC_"&amp;TEXT(ROW()-14-COUNTBLANK(F$15:$F365),"###")&amp;"]","")</f>
        <v>[LC_327]</v>
      </c>
      <c r="B365" s="217" t="s">
        <v>1202</v>
      </c>
      <c r="C365" s="116" t="s">
        <v>1203</v>
      </c>
      <c r="D365" s="135" t="s">
        <v>1271</v>
      </c>
      <c r="E365" s="123"/>
      <c r="F365" s="116" t="s">
        <v>832</v>
      </c>
      <c r="G365" s="116"/>
      <c r="H365" s="117" t="s">
        <v>63</v>
      </c>
      <c r="I365" s="116"/>
      <c r="J365" s="115" t="s">
        <v>49</v>
      </c>
      <c r="K365" s="116"/>
      <c r="L365" s="116"/>
    </row>
    <row r="366" spans="1:12" s="120" customFormat="1" ht="96.65" hidden="1" customHeight="1" outlineLevel="1">
      <c r="A366" s="115" t="str">
        <f>IF(F366&lt;&gt;"","[LC_"&amp;TEXT(ROW()-14-COUNTBLANK(F$15:$F366),"###")&amp;"]","")</f>
        <v>[LC_328]</v>
      </c>
      <c r="B366" s="217" t="s">
        <v>1204</v>
      </c>
      <c r="C366" s="116" t="s">
        <v>1205</v>
      </c>
      <c r="D366" s="135" t="s">
        <v>1271</v>
      </c>
      <c r="E366" s="123"/>
      <c r="F366" s="116" t="s">
        <v>832</v>
      </c>
      <c r="G366" s="116"/>
      <c r="H366" s="117" t="s">
        <v>63</v>
      </c>
      <c r="I366" s="116"/>
      <c r="J366" s="115" t="s">
        <v>49</v>
      </c>
      <c r="K366" s="116"/>
      <c r="L366" s="116"/>
    </row>
    <row r="367" spans="1:12" s="120" customFormat="1" ht="96.65" hidden="1" customHeight="1" outlineLevel="1">
      <c r="A367" s="115" t="str">
        <f>IF(F367&lt;&gt;"","[LC_"&amp;TEXT(ROW()-14-COUNTBLANK(F$15:$F367),"###")&amp;"]","")</f>
        <v>[LC_329]</v>
      </c>
      <c r="B367" s="217" t="s">
        <v>1206</v>
      </c>
      <c r="C367" s="116" t="s">
        <v>1207</v>
      </c>
      <c r="D367" s="135" t="s">
        <v>1271</v>
      </c>
      <c r="E367" s="123"/>
      <c r="F367" s="116" t="s">
        <v>832</v>
      </c>
      <c r="G367" s="116"/>
      <c r="H367" s="117" t="s">
        <v>63</v>
      </c>
      <c r="I367" s="116"/>
      <c r="J367" s="115" t="s">
        <v>49</v>
      </c>
      <c r="K367" s="116"/>
      <c r="L367" s="116"/>
    </row>
    <row r="368" spans="1:12" s="120" customFormat="1" ht="409.6" hidden="1" customHeight="1" outlineLevel="1">
      <c r="A368" s="115" t="str">
        <f>IF(F368&lt;&gt;"","[LC_"&amp;TEXT(ROW()-14-COUNTBLANK(F$15:$F368),"###")&amp;"]","")</f>
        <v>[LC_330]</v>
      </c>
      <c r="B368" s="141" t="s">
        <v>352</v>
      </c>
      <c r="C368" s="141" t="s">
        <v>1201</v>
      </c>
      <c r="D368" s="116" t="s">
        <v>353</v>
      </c>
      <c r="E368" s="154"/>
      <c r="F368" s="141" t="s">
        <v>1003</v>
      </c>
      <c r="G368" s="116"/>
      <c r="H368" s="117" t="s">
        <v>63</v>
      </c>
      <c r="I368" s="116"/>
      <c r="J368" s="115" t="s">
        <v>49</v>
      </c>
      <c r="K368" s="116"/>
      <c r="L368" s="116"/>
    </row>
    <row r="369" spans="1:12" s="120" customFormat="1" ht="96.65" hidden="1" customHeight="1" outlineLevel="1">
      <c r="A369" s="115" t="str">
        <f>IF(F369&lt;&gt;"","[LC_"&amp;TEXT(ROW()-14-COUNTBLANK(F$15:$F369),"###")&amp;"]","")</f>
        <v>[LC_331]</v>
      </c>
      <c r="B369" s="217" t="s">
        <v>1208</v>
      </c>
      <c r="C369" s="116" t="s">
        <v>1209</v>
      </c>
      <c r="D369" s="135" t="s">
        <v>1271</v>
      </c>
      <c r="E369" s="123"/>
      <c r="F369" s="116" t="s">
        <v>832</v>
      </c>
      <c r="G369" s="116"/>
      <c r="H369" s="117" t="s">
        <v>63</v>
      </c>
      <c r="I369" s="116"/>
      <c r="J369" s="115" t="s">
        <v>49</v>
      </c>
      <c r="K369" s="116"/>
      <c r="L369" s="116"/>
    </row>
    <row r="370" spans="1:12" s="120" customFormat="1" ht="96.65" hidden="1" customHeight="1" outlineLevel="1">
      <c r="A370" s="115" t="str">
        <f>IF(F370&lt;&gt;"","[LC_"&amp;TEXT(ROW()-14-COUNTBLANK(F$15:$F370),"###")&amp;"]","")</f>
        <v>[LC_332]</v>
      </c>
      <c r="B370" s="217" t="s">
        <v>1210</v>
      </c>
      <c r="C370" s="116" t="s">
        <v>1211</v>
      </c>
      <c r="D370" s="116" t="s">
        <v>343</v>
      </c>
      <c r="E370" s="123"/>
      <c r="F370" s="116" t="s">
        <v>832</v>
      </c>
      <c r="G370" s="116"/>
      <c r="H370" s="117" t="s">
        <v>63</v>
      </c>
      <c r="I370" s="116"/>
      <c r="J370" s="115" t="s">
        <v>49</v>
      </c>
      <c r="K370" s="116"/>
      <c r="L370" s="116"/>
    </row>
    <row r="371" spans="1:12" s="120" customFormat="1" ht="96.65" hidden="1" customHeight="1" outlineLevel="1">
      <c r="A371" s="115" t="str">
        <f>IF(F371&lt;&gt;"","[LC_"&amp;TEXT(ROW()-14-COUNTBLANK(F$15:$F371),"###")&amp;"]","")</f>
        <v>[LC_333]</v>
      </c>
      <c r="B371" s="217" t="s">
        <v>1212</v>
      </c>
      <c r="C371" s="116" t="s">
        <v>1213</v>
      </c>
      <c r="D371" s="116" t="s">
        <v>343</v>
      </c>
      <c r="E371" s="123"/>
      <c r="F371" s="116" t="s">
        <v>832</v>
      </c>
      <c r="G371" s="116"/>
      <c r="H371" s="117" t="s">
        <v>63</v>
      </c>
      <c r="I371" s="116"/>
      <c r="J371" s="115" t="s">
        <v>49</v>
      </c>
      <c r="K371" s="116"/>
      <c r="L371" s="116"/>
    </row>
    <row r="372" spans="1:12" s="120" customFormat="1" ht="409.6" hidden="1" customHeight="1" outlineLevel="1">
      <c r="A372" s="115" t="str">
        <f>IF(F372&lt;&gt;"","[LC_"&amp;TEXT(ROW()-14-COUNTBLANK(F$15:$F372),"###")&amp;"]","")</f>
        <v>[LC_334]</v>
      </c>
      <c r="B372" s="141" t="s">
        <v>352</v>
      </c>
      <c r="C372" s="141" t="s">
        <v>1201</v>
      </c>
      <c r="D372" s="116" t="s">
        <v>353</v>
      </c>
      <c r="E372" s="154"/>
      <c r="F372" s="141" t="s">
        <v>1003</v>
      </c>
      <c r="G372" s="116"/>
      <c r="H372" s="117" t="s">
        <v>63</v>
      </c>
      <c r="I372" s="116"/>
      <c r="J372" s="115" t="s">
        <v>49</v>
      </c>
      <c r="K372" s="116"/>
      <c r="L372" s="116"/>
    </row>
    <row r="373" spans="1:12" s="120" customFormat="1" ht="96.65" hidden="1" customHeight="1" outlineLevel="1">
      <c r="A373" s="115" t="str">
        <f>IF(F373&lt;&gt;"","[LC_"&amp;TEXT(ROW()-14-COUNTBLANK(F$15:$F373),"###")&amp;"]","")</f>
        <v>[LC_335]</v>
      </c>
      <c r="B373" s="217" t="s">
        <v>1214</v>
      </c>
      <c r="C373" s="116" t="s">
        <v>1215</v>
      </c>
      <c r="D373" s="116" t="s">
        <v>343</v>
      </c>
      <c r="E373" s="123"/>
      <c r="F373" s="116" t="s">
        <v>832</v>
      </c>
      <c r="G373" s="116"/>
      <c r="H373" s="117" t="s">
        <v>63</v>
      </c>
      <c r="I373" s="116"/>
      <c r="J373" s="115" t="s">
        <v>49</v>
      </c>
      <c r="K373" s="116"/>
      <c r="L373" s="116"/>
    </row>
    <row r="374" spans="1:12" s="120" customFormat="1" ht="96.65" hidden="1" customHeight="1" outlineLevel="1">
      <c r="A374" s="115" t="str">
        <f>IF(F374&lt;&gt;"","[LC_"&amp;TEXT(ROW()-14-COUNTBLANK(F$15:$F374),"###")&amp;"]","")</f>
        <v>[LC_336]</v>
      </c>
      <c r="B374" s="217" t="s">
        <v>1216</v>
      </c>
      <c r="C374" s="116" t="s">
        <v>1217</v>
      </c>
      <c r="D374" s="116" t="s">
        <v>343</v>
      </c>
      <c r="E374" s="123"/>
      <c r="F374" s="116" t="s">
        <v>832</v>
      </c>
      <c r="G374" s="116"/>
      <c r="H374" s="117" t="s">
        <v>63</v>
      </c>
      <c r="I374" s="116"/>
      <c r="J374" s="115" t="s">
        <v>49</v>
      </c>
      <c r="K374" s="116"/>
      <c r="L374" s="116"/>
    </row>
    <row r="375" spans="1:12" s="120" customFormat="1" ht="96.65" hidden="1" customHeight="1" outlineLevel="1">
      <c r="A375" s="115" t="str">
        <f>IF(F375&lt;&gt;"","[LC_"&amp;TEXT(ROW()-14-COUNTBLANK(F$15:$F375),"###")&amp;"]","")</f>
        <v>[LC_337]</v>
      </c>
      <c r="B375" s="217" t="s">
        <v>1218</v>
      </c>
      <c r="C375" s="116" t="s">
        <v>1219</v>
      </c>
      <c r="D375" s="116" t="s">
        <v>343</v>
      </c>
      <c r="E375" s="123"/>
      <c r="F375" s="116" t="s">
        <v>832</v>
      </c>
      <c r="G375" s="116"/>
      <c r="H375" s="117" t="s">
        <v>63</v>
      </c>
      <c r="I375" s="116"/>
      <c r="J375" s="115" t="s">
        <v>49</v>
      </c>
      <c r="K375" s="116"/>
      <c r="L375" s="116"/>
    </row>
    <row r="376" spans="1:12" s="120" customFormat="1" ht="409.6" hidden="1" customHeight="1" outlineLevel="1">
      <c r="A376" s="115" t="str">
        <f>IF(F376&lt;&gt;"","[LC_"&amp;TEXT(ROW()-14-COUNTBLANK(F$15:$F376),"###")&amp;"]","")</f>
        <v>[LC_338]</v>
      </c>
      <c r="B376" s="141" t="s">
        <v>352</v>
      </c>
      <c r="C376" s="141" t="s">
        <v>1201</v>
      </c>
      <c r="D376" s="116" t="s">
        <v>353</v>
      </c>
      <c r="E376" s="154"/>
      <c r="F376" s="141" t="s">
        <v>1003</v>
      </c>
      <c r="G376" s="116"/>
      <c r="H376" s="117" t="s">
        <v>63</v>
      </c>
      <c r="I376" s="116"/>
      <c r="J376" s="115" t="s">
        <v>49</v>
      </c>
      <c r="K376" s="116"/>
      <c r="L376" s="116"/>
    </row>
    <row r="377" spans="1:12" s="143" customFormat="1" ht="96.65" hidden="1" customHeight="1" outlineLevel="1">
      <c r="A377" s="115" t="str">
        <f>IF(F377&lt;&gt;"","[LC_"&amp;TEXT(ROW()-14-COUNTBLANK(F$15:$F377),"###")&amp;"]","")</f>
        <v>[LC_339]</v>
      </c>
      <c r="B377" s="218" t="s">
        <v>1220</v>
      </c>
      <c r="C377" s="141" t="s">
        <v>1221</v>
      </c>
      <c r="D377" s="141" t="s">
        <v>343</v>
      </c>
      <c r="E377" s="160"/>
      <c r="F377" s="116" t="s">
        <v>832</v>
      </c>
      <c r="G377" s="141"/>
      <c r="H377" s="117" t="s">
        <v>63</v>
      </c>
      <c r="I377" s="141"/>
      <c r="J377" s="115" t="s">
        <v>49</v>
      </c>
      <c r="K377" s="141"/>
      <c r="L377" s="141"/>
    </row>
    <row r="378" spans="1:12" s="143" customFormat="1" ht="96.65" hidden="1" customHeight="1" outlineLevel="1">
      <c r="A378" s="115" t="str">
        <f>IF(F378&lt;&gt;"","[LC_"&amp;TEXT(ROW()-14-COUNTBLANK(F$15:$F378),"###")&amp;"]","")</f>
        <v>[LC_340]</v>
      </c>
      <c r="B378" s="218" t="s">
        <v>1222</v>
      </c>
      <c r="C378" s="141" t="s">
        <v>1223</v>
      </c>
      <c r="D378" s="135" t="s">
        <v>1271</v>
      </c>
      <c r="E378" s="160"/>
      <c r="F378" s="116" t="s">
        <v>832</v>
      </c>
      <c r="G378" s="141"/>
      <c r="H378" s="117" t="s">
        <v>63</v>
      </c>
      <c r="I378" s="141"/>
      <c r="J378" s="115" t="s">
        <v>49</v>
      </c>
      <c r="K378" s="141"/>
      <c r="L378" s="141"/>
    </row>
    <row r="379" spans="1:12" s="143" customFormat="1" ht="96.65" hidden="1" customHeight="1" outlineLevel="1">
      <c r="A379" s="115" t="str">
        <f>IF(F379&lt;&gt;"","[LC_"&amp;TEXT(ROW()-14-COUNTBLANK(F$15:$F379),"###")&amp;"]","")</f>
        <v>[LC_341]</v>
      </c>
      <c r="B379" s="234" t="s">
        <v>1224</v>
      </c>
      <c r="C379" s="141" t="s">
        <v>1225</v>
      </c>
      <c r="D379" s="135" t="s">
        <v>1271</v>
      </c>
      <c r="E379" s="160"/>
      <c r="F379" s="116" t="s">
        <v>832</v>
      </c>
      <c r="G379" s="141"/>
      <c r="H379" s="117" t="s">
        <v>63</v>
      </c>
      <c r="I379" s="141"/>
      <c r="J379" s="115" t="s">
        <v>49</v>
      </c>
      <c r="K379" s="141"/>
      <c r="L379" s="141"/>
    </row>
    <row r="380" spans="1:12" s="143" customFormat="1" ht="409.6" hidden="1" customHeight="1" outlineLevel="1">
      <c r="A380" s="115" t="str">
        <f>IF(F380&lt;&gt;"","[LC_"&amp;TEXT(ROW()-14-COUNTBLANK(F$15:$F380),"###")&amp;"]","")</f>
        <v>[LC_342]</v>
      </c>
      <c r="B380" s="141" t="s">
        <v>352</v>
      </c>
      <c r="C380" s="141" t="s">
        <v>1201</v>
      </c>
      <c r="D380" s="141" t="s">
        <v>353</v>
      </c>
      <c r="E380" s="131"/>
      <c r="F380" s="141" t="s">
        <v>1003</v>
      </c>
      <c r="G380" s="141"/>
      <c r="H380" s="117" t="s">
        <v>63</v>
      </c>
      <c r="I380" s="141"/>
      <c r="J380" s="115" t="s">
        <v>49</v>
      </c>
      <c r="K380" s="141"/>
      <c r="L380" s="141"/>
    </row>
    <row r="381" spans="1:12" s="143" customFormat="1" ht="96.65" hidden="1" customHeight="1" outlineLevel="1">
      <c r="A381" s="115" t="str">
        <f>IF(F381&lt;&gt;"","[LC_"&amp;TEXT(ROW()-14-COUNTBLANK(F$15:$F381),"###")&amp;"]","")</f>
        <v>[LC_343]</v>
      </c>
      <c r="B381" s="218" t="s">
        <v>1226</v>
      </c>
      <c r="C381" s="141" t="s">
        <v>1227</v>
      </c>
      <c r="D381" s="135" t="s">
        <v>1271</v>
      </c>
      <c r="E381" s="160"/>
      <c r="F381" s="116" t="s">
        <v>832</v>
      </c>
      <c r="G381" s="141"/>
      <c r="H381" s="117" t="s">
        <v>63</v>
      </c>
      <c r="I381" s="141"/>
      <c r="J381" s="115" t="s">
        <v>49</v>
      </c>
      <c r="K381" s="141"/>
      <c r="L381" s="141"/>
    </row>
    <row r="382" spans="1:12" s="143" customFormat="1" ht="96.65" hidden="1" customHeight="1" outlineLevel="1">
      <c r="A382" s="115" t="str">
        <f>IF(F382&lt;&gt;"","[LC_"&amp;TEXT(ROW()-14-COUNTBLANK(F$15:$F382),"###")&amp;"]","")</f>
        <v>[LC_344]</v>
      </c>
      <c r="B382" s="218" t="s">
        <v>1228</v>
      </c>
      <c r="C382" s="141" t="s">
        <v>1229</v>
      </c>
      <c r="D382" s="135" t="s">
        <v>1271</v>
      </c>
      <c r="E382" s="160"/>
      <c r="F382" s="116" t="s">
        <v>832</v>
      </c>
      <c r="G382" s="141"/>
      <c r="H382" s="117" t="s">
        <v>63</v>
      </c>
      <c r="I382" s="141"/>
      <c r="J382" s="115" t="s">
        <v>49</v>
      </c>
      <c r="K382" s="141"/>
      <c r="L382" s="141"/>
    </row>
    <row r="383" spans="1:12" s="143" customFormat="1" ht="96.65" hidden="1" customHeight="1" outlineLevel="1">
      <c r="A383" s="115" t="str">
        <f>IF(F383&lt;&gt;"","[LC_"&amp;TEXT(ROW()-14-COUNTBLANK(F$15:$F383),"###")&amp;"]","")</f>
        <v>[LC_345]</v>
      </c>
      <c r="B383" s="234" t="s">
        <v>1230</v>
      </c>
      <c r="C383" s="141" t="s">
        <v>1231</v>
      </c>
      <c r="D383" s="135" t="s">
        <v>1271</v>
      </c>
      <c r="E383" s="160"/>
      <c r="F383" s="116" t="s">
        <v>832</v>
      </c>
      <c r="G383" s="141"/>
      <c r="H383" s="117" t="s">
        <v>63</v>
      </c>
      <c r="I383" s="141"/>
      <c r="J383" s="115" t="s">
        <v>49</v>
      </c>
      <c r="K383" s="141"/>
      <c r="L383" s="141"/>
    </row>
    <row r="384" spans="1:12" s="143" customFormat="1" ht="409.6" hidden="1" customHeight="1" outlineLevel="1">
      <c r="A384" s="115" t="str">
        <f>IF(F384&lt;&gt;"","[LC_"&amp;TEXT(ROW()-14-COUNTBLANK(F$15:$F384),"###")&amp;"]","")</f>
        <v>[LC_346]</v>
      </c>
      <c r="B384" s="141" t="s">
        <v>352</v>
      </c>
      <c r="C384" s="141" t="s">
        <v>1201</v>
      </c>
      <c r="D384" s="141" t="s">
        <v>353</v>
      </c>
      <c r="E384" s="131"/>
      <c r="F384" s="141" t="s">
        <v>1003</v>
      </c>
      <c r="G384" s="141"/>
      <c r="H384" s="117" t="s">
        <v>63</v>
      </c>
      <c r="I384" s="141"/>
      <c r="J384" s="115" t="s">
        <v>49</v>
      </c>
      <c r="K384" s="141"/>
      <c r="L384" s="141"/>
    </row>
    <row r="385" spans="1:12" s="143" customFormat="1" ht="96.65" hidden="1" customHeight="1" outlineLevel="1">
      <c r="A385" s="115" t="str">
        <f>IF(F385&lt;&gt;"","[LC_"&amp;TEXT(ROW()-14-COUNTBLANK(F$15:$F385),"###")&amp;"]","")</f>
        <v>[LC_347]</v>
      </c>
      <c r="B385" s="218" t="s">
        <v>1232</v>
      </c>
      <c r="C385" s="141" t="s">
        <v>1233</v>
      </c>
      <c r="D385" s="135" t="s">
        <v>1271</v>
      </c>
      <c r="E385" s="160"/>
      <c r="F385" s="116" t="s">
        <v>832</v>
      </c>
      <c r="G385" s="141"/>
      <c r="H385" s="117" t="s">
        <v>63</v>
      </c>
      <c r="I385" s="141"/>
      <c r="J385" s="115" t="s">
        <v>49</v>
      </c>
      <c r="K385" s="141"/>
      <c r="L385" s="141"/>
    </row>
    <row r="386" spans="1:12" s="143" customFormat="1" ht="96.65" hidden="1" customHeight="1" outlineLevel="1">
      <c r="A386" s="115" t="str">
        <f>IF(F386&lt;&gt;"","[LC_"&amp;TEXT(ROW()-14-COUNTBLANK(F$15:$F386),"###")&amp;"]","")</f>
        <v>[LC_348]</v>
      </c>
      <c r="B386" s="218" t="s">
        <v>1234</v>
      </c>
      <c r="C386" s="141" t="s">
        <v>1235</v>
      </c>
      <c r="D386" s="135" t="s">
        <v>1271</v>
      </c>
      <c r="E386" s="160"/>
      <c r="F386" s="116" t="s">
        <v>832</v>
      </c>
      <c r="G386" s="141"/>
      <c r="H386" s="117" t="s">
        <v>63</v>
      </c>
      <c r="I386" s="141"/>
      <c r="J386" s="115" t="s">
        <v>49</v>
      </c>
      <c r="K386" s="141"/>
      <c r="L386" s="141"/>
    </row>
    <row r="387" spans="1:12" s="143" customFormat="1" ht="96.65" hidden="1" customHeight="1" outlineLevel="1">
      <c r="A387" s="115" t="str">
        <f>IF(F387&lt;&gt;"","[LC_"&amp;TEXT(ROW()-14-COUNTBLANK(F$15:$F387),"###")&amp;"]","")</f>
        <v>[LC_349]</v>
      </c>
      <c r="B387" s="234" t="s">
        <v>1236</v>
      </c>
      <c r="C387" s="141" t="s">
        <v>1237</v>
      </c>
      <c r="D387" s="135" t="s">
        <v>1271</v>
      </c>
      <c r="E387" s="160"/>
      <c r="F387" s="116" t="s">
        <v>832</v>
      </c>
      <c r="G387" s="141"/>
      <c r="H387" s="117" t="s">
        <v>63</v>
      </c>
      <c r="I387" s="141"/>
      <c r="J387" s="115" t="s">
        <v>49</v>
      </c>
      <c r="K387" s="141"/>
      <c r="L387" s="141"/>
    </row>
    <row r="388" spans="1:12" s="143" customFormat="1" ht="409.6" hidden="1" customHeight="1" outlineLevel="1">
      <c r="A388" s="115" t="str">
        <f>IF(F388&lt;&gt;"","[LC_"&amp;TEXT(ROW()-14-COUNTBLANK(F$15:$F388),"###")&amp;"]","")</f>
        <v>[LC_350]</v>
      </c>
      <c r="B388" s="141" t="s">
        <v>352</v>
      </c>
      <c r="C388" s="141" t="s">
        <v>1201</v>
      </c>
      <c r="D388" s="141" t="s">
        <v>353</v>
      </c>
      <c r="E388" s="131"/>
      <c r="F388" s="141" t="s">
        <v>1003</v>
      </c>
      <c r="G388" s="141"/>
      <c r="H388" s="117" t="s">
        <v>63</v>
      </c>
      <c r="I388" s="141"/>
      <c r="J388" s="115" t="s">
        <v>49</v>
      </c>
      <c r="K388" s="141"/>
      <c r="L388" s="141"/>
    </row>
    <row r="389" spans="1:12" s="143" customFormat="1" ht="96.65" hidden="1" customHeight="1" outlineLevel="1">
      <c r="A389" s="115" t="str">
        <f>IF(F389&lt;&gt;"","[LC_"&amp;TEXT(ROW()-14-COUNTBLANK(F$15:$F389),"###")&amp;"]","")</f>
        <v>[LC_351]</v>
      </c>
      <c r="B389" s="218" t="s">
        <v>1238</v>
      </c>
      <c r="C389" s="141" t="s">
        <v>1239</v>
      </c>
      <c r="D389" s="135" t="s">
        <v>1271</v>
      </c>
      <c r="E389" s="160"/>
      <c r="F389" s="116" t="s">
        <v>832</v>
      </c>
      <c r="G389" s="141"/>
      <c r="H389" s="117" t="s">
        <v>63</v>
      </c>
      <c r="I389" s="141"/>
      <c r="J389" s="115" t="s">
        <v>49</v>
      </c>
      <c r="K389" s="141"/>
      <c r="L389" s="141"/>
    </row>
    <row r="390" spans="1:12" s="143" customFormat="1" ht="96.65" hidden="1" customHeight="1" outlineLevel="1">
      <c r="A390" s="115" t="str">
        <f>IF(F390&lt;&gt;"","[LC_"&amp;TEXT(ROW()-14-COUNTBLANK(F$15:$F390),"###")&amp;"]","")</f>
        <v>[LC_352]</v>
      </c>
      <c r="B390" s="218" t="s">
        <v>1240</v>
      </c>
      <c r="C390" s="141" t="s">
        <v>1241</v>
      </c>
      <c r="D390" s="135" t="s">
        <v>1271</v>
      </c>
      <c r="E390" s="160"/>
      <c r="F390" s="116" t="s">
        <v>832</v>
      </c>
      <c r="G390" s="141"/>
      <c r="H390" s="117" t="s">
        <v>63</v>
      </c>
      <c r="I390" s="141"/>
      <c r="J390" s="115" t="s">
        <v>49</v>
      </c>
      <c r="K390" s="141"/>
      <c r="L390" s="141"/>
    </row>
    <row r="391" spans="1:12" s="143" customFormat="1" ht="96.65" hidden="1" customHeight="1" outlineLevel="1">
      <c r="A391" s="115" t="str">
        <f>IF(F391&lt;&gt;"","[LC_"&amp;TEXT(ROW()-14-COUNTBLANK(F$15:$F391),"###")&amp;"]","")</f>
        <v>[LC_353]</v>
      </c>
      <c r="B391" s="234" t="s">
        <v>1242</v>
      </c>
      <c r="C391" s="141" t="s">
        <v>1243</v>
      </c>
      <c r="D391" s="135" t="s">
        <v>1271</v>
      </c>
      <c r="E391" s="160"/>
      <c r="F391" s="116" t="s">
        <v>832</v>
      </c>
      <c r="G391" s="141"/>
      <c r="H391" s="117" t="s">
        <v>63</v>
      </c>
      <c r="I391" s="141"/>
      <c r="J391" s="115" t="s">
        <v>49</v>
      </c>
      <c r="K391" s="141"/>
      <c r="L391" s="141"/>
    </row>
    <row r="392" spans="1:12" s="143" customFormat="1" ht="409.6" hidden="1" customHeight="1" outlineLevel="1">
      <c r="A392" s="115" t="str">
        <f>IF(F392&lt;&gt;"","[LC_"&amp;TEXT(ROW()-14-COUNTBLANK(F$15:$F392),"###")&amp;"]","")</f>
        <v>[LC_354]</v>
      </c>
      <c r="B392" s="141" t="s">
        <v>352</v>
      </c>
      <c r="C392" s="141" t="s">
        <v>1201</v>
      </c>
      <c r="D392" s="141" t="s">
        <v>353</v>
      </c>
      <c r="E392" s="131"/>
      <c r="F392" s="141" t="s">
        <v>1003</v>
      </c>
      <c r="G392" s="141"/>
      <c r="H392" s="117" t="s">
        <v>63</v>
      </c>
      <c r="I392" s="141"/>
      <c r="J392" s="115" t="s">
        <v>49</v>
      </c>
      <c r="K392" s="141"/>
      <c r="L392" s="141"/>
    </row>
    <row r="393" spans="1:12" s="120" customFormat="1" ht="168" hidden="1" outlineLevel="1">
      <c r="A393" s="115" t="str">
        <f>IF(F393&lt;&gt;"","[LC_"&amp;TEXT(ROW()-14-COUNTBLANK(F$14:$F393),"###")&amp;"]","")</f>
        <v>[LC_354]</v>
      </c>
      <c r="B393" s="145" t="s">
        <v>549</v>
      </c>
      <c r="C393" s="145" t="s">
        <v>512</v>
      </c>
      <c r="D393" s="140" t="s">
        <v>1152</v>
      </c>
      <c r="E393" s="155"/>
      <c r="F393" s="145" t="s">
        <v>498</v>
      </c>
      <c r="G393" s="155"/>
      <c r="H393" s="137" t="s">
        <v>63</v>
      </c>
      <c r="I393" s="156"/>
      <c r="J393" s="115" t="s">
        <v>49</v>
      </c>
      <c r="K393" s="155"/>
      <c r="L393" s="155"/>
    </row>
    <row r="394" spans="1:12" s="120" customFormat="1" ht="168" hidden="1" outlineLevel="1">
      <c r="A394" s="115" t="str">
        <f>IF(F394&lt;&gt;"","[LC_"&amp;TEXT(ROW()-14-COUNTBLANK(F$14:$F394),"###")&amp;"]","")</f>
        <v>[LC_355]</v>
      </c>
      <c r="B394" s="145" t="s">
        <v>550</v>
      </c>
      <c r="C394" s="145" t="s">
        <v>513</v>
      </c>
      <c r="D394" s="140" t="s">
        <v>1152</v>
      </c>
      <c r="E394" s="155"/>
      <c r="F394" s="145" t="s">
        <v>498</v>
      </c>
      <c r="G394" s="155"/>
      <c r="H394" s="137" t="s">
        <v>63</v>
      </c>
      <c r="I394" s="156"/>
      <c r="J394" s="115" t="s">
        <v>49</v>
      </c>
      <c r="K394" s="155"/>
      <c r="L394" s="155"/>
    </row>
    <row r="395" spans="1:12" s="120" customFormat="1" ht="168" hidden="1" outlineLevel="1">
      <c r="A395" s="115" t="str">
        <f>IF(F395&lt;&gt;"","[LC_"&amp;TEXT(ROW()-14-COUNTBLANK(F$14:$F395),"###")&amp;"]","")</f>
        <v>[LC_356]</v>
      </c>
      <c r="B395" s="145" t="s">
        <v>551</v>
      </c>
      <c r="C395" s="145" t="s">
        <v>515</v>
      </c>
      <c r="D395" s="140" t="s">
        <v>1152</v>
      </c>
      <c r="E395" s="155"/>
      <c r="F395" s="145" t="s">
        <v>498</v>
      </c>
      <c r="G395" s="155"/>
      <c r="H395" s="137" t="s">
        <v>63</v>
      </c>
      <c r="I395" s="156"/>
      <c r="J395" s="115" t="s">
        <v>49</v>
      </c>
      <c r="K395" s="155"/>
      <c r="L395" s="155"/>
    </row>
    <row r="396" spans="1:12" s="120" customFormat="1" ht="168" hidden="1" outlineLevel="1">
      <c r="A396" s="115" t="str">
        <f>IF(F396&lt;&gt;"","[LC_"&amp;TEXT(ROW()-14-COUNTBLANK(F$14:$F396),"###")&amp;"]","")</f>
        <v>[LC_357]</v>
      </c>
      <c r="B396" s="145" t="s">
        <v>552</v>
      </c>
      <c r="C396" s="145" t="s">
        <v>517</v>
      </c>
      <c r="D396" s="140" t="s">
        <v>1152</v>
      </c>
      <c r="E396" s="155"/>
      <c r="F396" s="145" t="s">
        <v>498</v>
      </c>
      <c r="G396" s="155"/>
      <c r="H396" s="137" t="s">
        <v>63</v>
      </c>
      <c r="I396" s="156"/>
      <c r="J396" s="115" t="s">
        <v>49</v>
      </c>
      <c r="K396" s="155"/>
      <c r="L396" s="155"/>
    </row>
    <row r="397" spans="1:12" s="120" customFormat="1" ht="56" hidden="1" outlineLevel="1">
      <c r="A397" s="115" t="str">
        <f>IF(F397&lt;&gt;"","[LC_"&amp;TEXT(ROW()-14-COUNTBLANK(F$14:$F397),"###")&amp;"]","")</f>
        <v>[LC_358]</v>
      </c>
      <c r="B397" s="145" t="s">
        <v>553</v>
      </c>
      <c r="C397" s="145" t="s">
        <v>499</v>
      </c>
      <c r="D397" s="140" t="s">
        <v>1152</v>
      </c>
      <c r="E397" s="155"/>
      <c r="F397" s="145" t="s">
        <v>500</v>
      </c>
      <c r="G397" s="155"/>
      <c r="H397" s="137" t="s">
        <v>63</v>
      </c>
      <c r="I397" s="156"/>
      <c r="J397" s="115" t="s">
        <v>49</v>
      </c>
      <c r="K397" s="155"/>
      <c r="L397" s="155"/>
    </row>
    <row r="398" spans="1:12" s="120" customFormat="1" ht="42" hidden="1" outlineLevel="1">
      <c r="A398" s="115" t="str">
        <f>IF(F398&lt;&gt;"","[LC_"&amp;TEXT(ROW()-14-COUNTBLANK(F$14:$F398),"###")&amp;"]","")</f>
        <v>[LC_359]</v>
      </c>
      <c r="B398" s="145" t="s">
        <v>1155</v>
      </c>
      <c r="C398" s="145" t="s">
        <v>1153</v>
      </c>
      <c r="D398" s="140" t="s">
        <v>1152</v>
      </c>
      <c r="E398" s="155"/>
      <c r="F398" s="145" t="s">
        <v>1169</v>
      </c>
      <c r="G398" s="155"/>
      <c r="H398" s="137" t="s">
        <v>63</v>
      </c>
      <c r="I398" s="156"/>
      <c r="J398" s="115" t="s">
        <v>49</v>
      </c>
      <c r="K398" s="155"/>
      <c r="L398" s="155"/>
    </row>
    <row r="399" spans="1:12" s="120" customFormat="1" ht="15" customHeight="1" collapsed="1">
      <c r="A399" s="125"/>
      <c r="B399" s="125" t="s">
        <v>833</v>
      </c>
      <c r="C399" s="125" t="s">
        <v>355</v>
      </c>
      <c r="D399" s="114"/>
      <c r="E399" s="114"/>
      <c r="F399" s="169"/>
      <c r="G399" s="114"/>
      <c r="H399" s="114"/>
      <c r="I399" s="114"/>
      <c r="J399" s="114"/>
      <c r="K399" s="114"/>
      <c r="L399" s="114"/>
    </row>
    <row r="400" spans="1:12" s="120" customFormat="1" ht="98" hidden="1" outlineLevel="1">
      <c r="A400" s="206" t="str">
        <f>IF(D400&lt;&gt;"","[LC_"&amp;TEXT(ROW()-14-COUNTBLANK(D$15:$D400),"###")&amp;"]","")</f>
        <v>[LC_361]</v>
      </c>
      <c r="B400" s="145" t="s">
        <v>834</v>
      </c>
      <c r="C400" s="145" t="s">
        <v>835</v>
      </c>
      <c r="D400" s="135" t="s">
        <v>1033</v>
      </c>
      <c r="E400" s="157"/>
      <c r="F400" s="145" t="s">
        <v>836</v>
      </c>
      <c r="G400" s="137" t="s">
        <v>63</v>
      </c>
      <c r="H400" s="137" t="s">
        <v>63</v>
      </c>
      <c r="I400" s="156"/>
      <c r="J400" s="115" t="s">
        <v>49</v>
      </c>
      <c r="K400" s="155"/>
      <c r="L400" s="155"/>
    </row>
    <row r="401" spans="1:12" s="120" customFormat="1" ht="82.75" hidden="1" customHeight="1" outlineLevel="1">
      <c r="A401" s="206" t="str">
        <f>IF(D401&lt;&gt;"","[LC_"&amp;TEXT(ROW()-14-COUNTBLANK(D$15:$D401),"###")&amp;"]","")</f>
        <v>[LC_362]</v>
      </c>
      <c r="B401" s="217" t="s">
        <v>1195</v>
      </c>
      <c r="C401" s="116" t="s">
        <v>1196</v>
      </c>
      <c r="D401" s="135" t="s">
        <v>1271</v>
      </c>
      <c r="E401" s="123"/>
      <c r="F401" s="135" t="s">
        <v>1272</v>
      </c>
      <c r="G401" s="137"/>
      <c r="H401" s="137" t="s">
        <v>63</v>
      </c>
      <c r="I401" s="235"/>
      <c r="J401" s="115" t="s">
        <v>49</v>
      </c>
      <c r="K401" s="155"/>
      <c r="L401" s="155"/>
    </row>
    <row r="402" spans="1:12" s="120" customFormat="1" ht="69" hidden="1" customHeight="1" outlineLevel="1">
      <c r="A402" s="206" t="str">
        <f>IF(D402&lt;&gt;"","[LC_"&amp;TEXT(ROW()-14-COUNTBLANK(D$15:$D402),"###")&amp;"]","")</f>
        <v>[LC_363]</v>
      </c>
      <c r="B402" s="217" t="s">
        <v>1197</v>
      </c>
      <c r="C402" s="116" t="s">
        <v>1198</v>
      </c>
      <c r="D402" s="135" t="s">
        <v>1271</v>
      </c>
      <c r="E402" s="123"/>
      <c r="F402" s="135" t="s">
        <v>1272</v>
      </c>
      <c r="G402" s="137"/>
      <c r="H402" s="137" t="s">
        <v>63</v>
      </c>
      <c r="I402" s="235"/>
      <c r="J402" s="115" t="s">
        <v>49</v>
      </c>
      <c r="K402" s="155"/>
      <c r="L402" s="155"/>
    </row>
    <row r="403" spans="1:12" s="120" customFormat="1" ht="82.75" hidden="1" customHeight="1" outlineLevel="1">
      <c r="A403" s="206" t="str">
        <f>IF(D403&lt;&gt;"","[LC_"&amp;TEXT(ROW()-14-COUNTBLANK(D$15:$D403),"###")&amp;"]","")</f>
        <v>[LC_364]</v>
      </c>
      <c r="B403" s="217" t="s">
        <v>1199</v>
      </c>
      <c r="C403" s="116" t="s">
        <v>1200</v>
      </c>
      <c r="D403" s="135" t="s">
        <v>1271</v>
      </c>
      <c r="E403" s="123"/>
      <c r="F403" s="135" t="s">
        <v>1272</v>
      </c>
      <c r="G403" s="137"/>
      <c r="H403" s="137" t="s">
        <v>63</v>
      </c>
      <c r="I403" s="235"/>
      <c r="J403" s="115" t="s">
        <v>49</v>
      </c>
      <c r="K403" s="155"/>
      <c r="L403" s="155"/>
    </row>
    <row r="404" spans="1:12" s="120" customFormat="1" ht="409.6" hidden="1" customHeight="1" outlineLevel="1">
      <c r="A404" s="206" t="str">
        <f>IF(D404&lt;&gt;"","[LC_"&amp;TEXT(ROW()-14-COUNTBLANK(D$15:$D404),"###")&amp;"]","")</f>
        <v>[LC_365]</v>
      </c>
      <c r="B404" s="141" t="s">
        <v>352</v>
      </c>
      <c r="C404" s="141" t="s">
        <v>1201</v>
      </c>
      <c r="D404" s="116" t="s">
        <v>353</v>
      </c>
      <c r="E404" s="154"/>
      <c r="F404" s="141" t="s">
        <v>1003</v>
      </c>
      <c r="G404" s="137"/>
      <c r="H404" s="137" t="s">
        <v>63</v>
      </c>
      <c r="I404" s="235"/>
      <c r="J404" s="115" t="s">
        <v>49</v>
      </c>
      <c r="K404" s="155"/>
      <c r="L404" s="155"/>
    </row>
    <row r="405" spans="1:12" s="120" customFormat="1" ht="82.75" hidden="1" customHeight="1" outlineLevel="1">
      <c r="A405" s="206" t="str">
        <f>IF(D405&lt;&gt;"","[LC_"&amp;TEXT(ROW()-14-COUNTBLANK(D$15:$D405),"###")&amp;"]","")</f>
        <v>[LC_366]</v>
      </c>
      <c r="B405" s="217" t="s">
        <v>1202</v>
      </c>
      <c r="C405" s="116" t="s">
        <v>1203</v>
      </c>
      <c r="D405" s="135" t="s">
        <v>1271</v>
      </c>
      <c r="E405" s="123"/>
      <c r="F405" s="135" t="s">
        <v>1272</v>
      </c>
      <c r="G405" s="137"/>
      <c r="H405" s="137" t="s">
        <v>63</v>
      </c>
      <c r="I405" s="235"/>
      <c r="J405" s="115" t="s">
        <v>49</v>
      </c>
      <c r="K405" s="155"/>
      <c r="L405" s="155"/>
    </row>
    <row r="406" spans="1:12" s="120" customFormat="1" ht="69" hidden="1" customHeight="1" outlineLevel="1">
      <c r="A406" s="206" t="str">
        <f>IF(D406&lt;&gt;"","[LC_"&amp;TEXT(ROW()-14-COUNTBLANK(D$15:$D406),"###")&amp;"]","")</f>
        <v>[LC_367]</v>
      </c>
      <c r="B406" s="217" t="s">
        <v>1204</v>
      </c>
      <c r="C406" s="116" t="s">
        <v>1205</v>
      </c>
      <c r="D406" s="135" t="s">
        <v>1271</v>
      </c>
      <c r="E406" s="123"/>
      <c r="F406" s="135" t="s">
        <v>1272</v>
      </c>
      <c r="G406" s="137"/>
      <c r="H406" s="137" t="s">
        <v>63</v>
      </c>
      <c r="I406" s="235"/>
      <c r="J406" s="115" t="s">
        <v>49</v>
      </c>
      <c r="K406" s="155"/>
      <c r="L406" s="155"/>
    </row>
    <row r="407" spans="1:12" s="120" customFormat="1" ht="82.75" hidden="1" customHeight="1" outlineLevel="1">
      <c r="A407" s="206" t="str">
        <f>IF(D407&lt;&gt;"","[LC_"&amp;TEXT(ROW()-14-COUNTBLANK(D$15:$D407),"###")&amp;"]","")</f>
        <v>[LC_368]</v>
      </c>
      <c r="B407" s="217" t="s">
        <v>1206</v>
      </c>
      <c r="C407" s="116" t="s">
        <v>1207</v>
      </c>
      <c r="D407" s="135" t="s">
        <v>1271</v>
      </c>
      <c r="E407" s="123"/>
      <c r="F407" s="135" t="s">
        <v>1272</v>
      </c>
      <c r="G407" s="137"/>
      <c r="H407" s="137" t="s">
        <v>63</v>
      </c>
      <c r="I407" s="235"/>
      <c r="J407" s="115" t="s">
        <v>49</v>
      </c>
      <c r="K407" s="155"/>
      <c r="L407" s="155"/>
    </row>
    <row r="408" spans="1:12" s="120" customFormat="1" ht="409.6" hidden="1" customHeight="1" outlineLevel="1">
      <c r="A408" s="206" t="str">
        <f>IF(D408&lt;&gt;"","[LC_"&amp;TEXT(ROW()-14-COUNTBLANK(D$15:$D408),"###")&amp;"]","")</f>
        <v>[LC_369]</v>
      </c>
      <c r="B408" s="141" t="s">
        <v>352</v>
      </c>
      <c r="C408" s="141" t="s">
        <v>1201</v>
      </c>
      <c r="D408" s="116" t="s">
        <v>353</v>
      </c>
      <c r="E408" s="154"/>
      <c r="F408" s="141" t="s">
        <v>1003</v>
      </c>
      <c r="G408" s="137"/>
      <c r="H408" s="137" t="s">
        <v>63</v>
      </c>
      <c r="I408" s="235"/>
      <c r="J408" s="115" t="s">
        <v>49</v>
      </c>
      <c r="K408" s="155"/>
      <c r="L408" s="155"/>
    </row>
    <row r="409" spans="1:12" s="120" customFormat="1" ht="82.75" hidden="1" customHeight="1" outlineLevel="1">
      <c r="A409" s="206" t="str">
        <f>IF(D409&lt;&gt;"","[LC_"&amp;TEXT(ROW()-14-COUNTBLANK(D$15:$D409),"###")&amp;"]","")</f>
        <v>[LC_370]</v>
      </c>
      <c r="B409" s="217" t="s">
        <v>1208</v>
      </c>
      <c r="C409" s="116" t="s">
        <v>1209</v>
      </c>
      <c r="D409" s="135" t="s">
        <v>1271</v>
      </c>
      <c r="E409" s="123"/>
      <c r="F409" s="135" t="s">
        <v>1272</v>
      </c>
      <c r="G409" s="137"/>
      <c r="H409" s="137" t="s">
        <v>63</v>
      </c>
      <c r="I409" s="235"/>
      <c r="J409" s="115" t="s">
        <v>49</v>
      </c>
      <c r="K409" s="155"/>
      <c r="L409" s="155"/>
    </row>
    <row r="410" spans="1:12" s="120" customFormat="1" ht="69" hidden="1" customHeight="1" outlineLevel="1">
      <c r="A410" s="206" t="str">
        <f>IF(D410&lt;&gt;"","[LC_"&amp;TEXT(ROW()-14-COUNTBLANK(D$15:$D410),"###")&amp;"]","")</f>
        <v>[LC_371]</v>
      </c>
      <c r="B410" s="217" t="s">
        <v>1210</v>
      </c>
      <c r="C410" s="116" t="s">
        <v>1211</v>
      </c>
      <c r="D410" s="135" t="s">
        <v>1271</v>
      </c>
      <c r="E410" s="123"/>
      <c r="F410" s="135" t="s">
        <v>1272</v>
      </c>
      <c r="G410" s="137"/>
      <c r="H410" s="137" t="s">
        <v>63</v>
      </c>
      <c r="I410" s="235"/>
      <c r="J410" s="115" t="s">
        <v>49</v>
      </c>
      <c r="K410" s="155"/>
      <c r="L410" s="155"/>
    </row>
    <row r="411" spans="1:12" s="120" customFormat="1" ht="82.75" hidden="1" customHeight="1" outlineLevel="1">
      <c r="A411" s="206" t="str">
        <f>IF(D411&lt;&gt;"","[LC_"&amp;TEXT(ROW()-14-COUNTBLANK(D$15:$D411),"###")&amp;"]","")</f>
        <v>[LC_372]</v>
      </c>
      <c r="B411" s="217" t="s">
        <v>1212</v>
      </c>
      <c r="C411" s="116" t="s">
        <v>1213</v>
      </c>
      <c r="D411" s="135" t="s">
        <v>1271</v>
      </c>
      <c r="E411" s="123"/>
      <c r="F411" s="135" t="s">
        <v>1272</v>
      </c>
      <c r="G411" s="137"/>
      <c r="H411" s="137" t="s">
        <v>63</v>
      </c>
      <c r="I411" s="235"/>
      <c r="J411" s="115" t="s">
        <v>49</v>
      </c>
      <c r="K411" s="155"/>
      <c r="L411" s="155"/>
    </row>
    <row r="412" spans="1:12" s="120" customFormat="1" ht="409.6" hidden="1" customHeight="1" outlineLevel="1">
      <c r="A412" s="206" t="str">
        <f>IF(D412&lt;&gt;"","[LC_"&amp;TEXT(ROW()-14-COUNTBLANK(D$15:$D412),"###")&amp;"]","")</f>
        <v>[LC_373]</v>
      </c>
      <c r="B412" s="141" t="s">
        <v>352</v>
      </c>
      <c r="C412" s="141" t="s">
        <v>1201</v>
      </c>
      <c r="D412" s="116" t="s">
        <v>353</v>
      </c>
      <c r="E412" s="154"/>
      <c r="F412" s="141" t="s">
        <v>1003</v>
      </c>
      <c r="G412" s="137"/>
      <c r="H412" s="137" t="s">
        <v>63</v>
      </c>
      <c r="I412" s="235"/>
      <c r="J412" s="115" t="s">
        <v>49</v>
      </c>
      <c r="K412" s="155"/>
      <c r="L412" s="155"/>
    </row>
    <row r="413" spans="1:12" s="120" customFormat="1" ht="82.75" hidden="1" customHeight="1" outlineLevel="1">
      <c r="A413" s="206" t="str">
        <f>IF(D413&lt;&gt;"","[LC_"&amp;TEXT(ROW()-14-COUNTBLANK(D$15:$D413),"###")&amp;"]","")</f>
        <v>[LC_374]</v>
      </c>
      <c r="B413" s="217" t="s">
        <v>1214</v>
      </c>
      <c r="C413" s="116" t="s">
        <v>1215</v>
      </c>
      <c r="D413" s="135" t="s">
        <v>1271</v>
      </c>
      <c r="E413" s="123"/>
      <c r="F413" s="135" t="s">
        <v>1272</v>
      </c>
      <c r="G413" s="137"/>
      <c r="H413" s="137" t="s">
        <v>63</v>
      </c>
      <c r="I413" s="235"/>
      <c r="J413" s="115" t="s">
        <v>49</v>
      </c>
      <c r="K413" s="155"/>
      <c r="L413" s="155"/>
    </row>
    <row r="414" spans="1:12" s="120" customFormat="1" ht="69" hidden="1" customHeight="1" outlineLevel="1">
      <c r="A414" s="206" t="str">
        <f>IF(D414&lt;&gt;"","[LC_"&amp;TEXT(ROW()-14-COUNTBLANK(D$15:$D414),"###")&amp;"]","")</f>
        <v>[LC_375]</v>
      </c>
      <c r="B414" s="217" t="s">
        <v>1216</v>
      </c>
      <c r="C414" s="116" t="s">
        <v>1217</v>
      </c>
      <c r="D414" s="135" t="s">
        <v>1271</v>
      </c>
      <c r="E414" s="123"/>
      <c r="F414" s="135" t="s">
        <v>1272</v>
      </c>
      <c r="G414" s="137"/>
      <c r="H414" s="137" t="s">
        <v>63</v>
      </c>
      <c r="I414" s="235"/>
      <c r="J414" s="115" t="s">
        <v>49</v>
      </c>
      <c r="K414" s="155"/>
      <c r="L414" s="155"/>
    </row>
    <row r="415" spans="1:12" s="120" customFormat="1" ht="82.75" hidden="1" customHeight="1" outlineLevel="1">
      <c r="A415" s="206" t="str">
        <f>IF(D415&lt;&gt;"","[LC_"&amp;TEXT(ROW()-14-COUNTBLANK(D$15:$D415),"###")&amp;"]","")</f>
        <v>[LC_376]</v>
      </c>
      <c r="B415" s="217" t="s">
        <v>1218</v>
      </c>
      <c r="C415" s="116" t="s">
        <v>1219</v>
      </c>
      <c r="D415" s="135" t="s">
        <v>1271</v>
      </c>
      <c r="E415" s="123"/>
      <c r="F415" s="135" t="s">
        <v>1272</v>
      </c>
      <c r="G415" s="137"/>
      <c r="H415" s="137" t="s">
        <v>63</v>
      </c>
      <c r="I415" s="235"/>
      <c r="J415" s="115" t="s">
        <v>49</v>
      </c>
      <c r="K415" s="155"/>
      <c r="L415" s="155"/>
    </row>
    <row r="416" spans="1:12" s="120" customFormat="1" ht="409.6" hidden="1" customHeight="1" outlineLevel="1">
      <c r="A416" s="206" t="str">
        <f>IF(D416&lt;&gt;"","[LC_"&amp;TEXT(ROW()-14-COUNTBLANK(D$15:$D416),"###")&amp;"]","")</f>
        <v>[LC_377]</v>
      </c>
      <c r="B416" s="141" t="s">
        <v>352</v>
      </c>
      <c r="C416" s="141" t="s">
        <v>1201</v>
      </c>
      <c r="D416" s="116" t="s">
        <v>353</v>
      </c>
      <c r="E416" s="154"/>
      <c r="F416" s="141" t="s">
        <v>1003</v>
      </c>
      <c r="G416" s="137"/>
      <c r="H416" s="137" t="s">
        <v>63</v>
      </c>
      <c r="I416" s="235"/>
      <c r="J416" s="115" t="s">
        <v>49</v>
      </c>
      <c r="K416" s="155"/>
      <c r="L416" s="155"/>
    </row>
    <row r="417" spans="1:12" s="120" customFormat="1" ht="96.65" hidden="1" customHeight="1" outlineLevel="1">
      <c r="A417" s="206" t="str">
        <f>IF(D417&lt;&gt;"","[LC_"&amp;TEXT(ROW()-14-COUNTBLANK(D$15:$D417),"###")&amp;"]","")</f>
        <v>[LC_378]</v>
      </c>
      <c r="B417" s="218" t="s">
        <v>1220</v>
      </c>
      <c r="C417" s="141" t="s">
        <v>1221</v>
      </c>
      <c r="D417" s="135" t="s">
        <v>1271</v>
      </c>
      <c r="E417" s="160"/>
      <c r="F417" s="135" t="s">
        <v>1272</v>
      </c>
      <c r="G417" s="137"/>
      <c r="H417" s="137" t="s">
        <v>63</v>
      </c>
      <c r="I417" s="235"/>
      <c r="J417" s="115" t="s">
        <v>49</v>
      </c>
      <c r="K417" s="155"/>
      <c r="L417" s="155"/>
    </row>
    <row r="418" spans="1:12" s="120" customFormat="1" ht="96.65" hidden="1" customHeight="1" outlineLevel="1">
      <c r="A418" s="206" t="str">
        <f>IF(D418&lt;&gt;"","[LC_"&amp;TEXT(ROW()-14-COUNTBLANK(D$15:$D418),"###")&amp;"]","")</f>
        <v>[LC_379]</v>
      </c>
      <c r="B418" s="218" t="s">
        <v>1222</v>
      </c>
      <c r="C418" s="141" t="s">
        <v>1223</v>
      </c>
      <c r="D418" s="135" t="s">
        <v>1271</v>
      </c>
      <c r="E418" s="160"/>
      <c r="F418" s="135" t="s">
        <v>1272</v>
      </c>
      <c r="G418" s="137"/>
      <c r="H418" s="137" t="s">
        <v>63</v>
      </c>
      <c r="I418" s="235"/>
      <c r="J418" s="115" t="s">
        <v>49</v>
      </c>
      <c r="K418" s="155"/>
      <c r="L418" s="155"/>
    </row>
    <row r="419" spans="1:12" s="120" customFormat="1" ht="96.65" hidden="1" customHeight="1" outlineLevel="1">
      <c r="A419" s="206" t="str">
        <f>IF(D419&lt;&gt;"","[LC_"&amp;TEXT(ROW()-14-COUNTBLANK(D$15:$D419),"###")&amp;"]","")</f>
        <v>[LC_380]</v>
      </c>
      <c r="B419" s="234" t="s">
        <v>1224</v>
      </c>
      <c r="C419" s="141" t="s">
        <v>1225</v>
      </c>
      <c r="D419" s="135" t="s">
        <v>1271</v>
      </c>
      <c r="E419" s="160"/>
      <c r="F419" s="135" t="s">
        <v>1272</v>
      </c>
      <c r="G419" s="137"/>
      <c r="H419" s="137" t="s">
        <v>63</v>
      </c>
      <c r="I419" s="235"/>
      <c r="J419" s="115" t="s">
        <v>49</v>
      </c>
      <c r="K419" s="155"/>
      <c r="L419" s="155"/>
    </row>
    <row r="420" spans="1:12" s="120" customFormat="1" ht="409.6" hidden="1" customHeight="1" outlineLevel="1">
      <c r="A420" s="206" t="str">
        <f>IF(D420&lt;&gt;"","[LC_"&amp;TEXT(ROW()-14-COUNTBLANK(D$15:$D420),"###")&amp;"]","")</f>
        <v>[LC_381]</v>
      </c>
      <c r="B420" s="141" t="s">
        <v>352</v>
      </c>
      <c r="C420" s="141" t="s">
        <v>1201</v>
      </c>
      <c r="D420" s="141" t="s">
        <v>353</v>
      </c>
      <c r="E420" s="131"/>
      <c r="F420" s="141" t="s">
        <v>1003</v>
      </c>
      <c r="G420" s="137"/>
      <c r="H420" s="137" t="s">
        <v>63</v>
      </c>
      <c r="I420" s="235"/>
      <c r="J420" s="115" t="s">
        <v>49</v>
      </c>
      <c r="K420" s="155"/>
      <c r="L420" s="155"/>
    </row>
    <row r="421" spans="1:12" s="120" customFormat="1" ht="96.65" hidden="1" customHeight="1" outlineLevel="1">
      <c r="A421" s="206" t="str">
        <f>IF(D421&lt;&gt;"","[LC_"&amp;TEXT(ROW()-14-COUNTBLANK(D$15:$D421),"###")&amp;"]","")</f>
        <v>[LC_382]</v>
      </c>
      <c r="B421" s="218" t="s">
        <v>1226</v>
      </c>
      <c r="C421" s="141" t="s">
        <v>1227</v>
      </c>
      <c r="D421" s="135" t="s">
        <v>1271</v>
      </c>
      <c r="E421" s="160"/>
      <c r="F421" s="135" t="s">
        <v>1272</v>
      </c>
      <c r="G421" s="137"/>
      <c r="H421" s="137" t="s">
        <v>63</v>
      </c>
      <c r="I421" s="235"/>
      <c r="J421" s="115" t="s">
        <v>49</v>
      </c>
      <c r="K421" s="155"/>
      <c r="L421" s="155"/>
    </row>
    <row r="422" spans="1:12" s="120" customFormat="1" ht="96.65" hidden="1" customHeight="1" outlineLevel="1">
      <c r="A422" s="206" t="str">
        <f>IF(D422&lt;&gt;"","[LC_"&amp;TEXT(ROW()-14-COUNTBLANK(D$15:$D422),"###")&amp;"]","")</f>
        <v>[LC_383]</v>
      </c>
      <c r="B422" s="218" t="s">
        <v>1228</v>
      </c>
      <c r="C422" s="141" t="s">
        <v>1229</v>
      </c>
      <c r="D422" s="135" t="s">
        <v>1271</v>
      </c>
      <c r="E422" s="160"/>
      <c r="F422" s="135" t="s">
        <v>1272</v>
      </c>
      <c r="G422" s="137"/>
      <c r="H422" s="137" t="s">
        <v>63</v>
      </c>
      <c r="I422" s="235"/>
      <c r="J422" s="115" t="s">
        <v>49</v>
      </c>
      <c r="K422" s="155"/>
      <c r="L422" s="155"/>
    </row>
    <row r="423" spans="1:12" s="120" customFormat="1" ht="96.65" hidden="1" customHeight="1" outlineLevel="1">
      <c r="A423" s="206" t="str">
        <f>IF(D423&lt;&gt;"","[LC_"&amp;TEXT(ROW()-14-COUNTBLANK(D$15:$D423),"###")&amp;"]","")</f>
        <v>[LC_384]</v>
      </c>
      <c r="B423" s="234" t="s">
        <v>1230</v>
      </c>
      <c r="C423" s="141" t="s">
        <v>1231</v>
      </c>
      <c r="D423" s="135" t="s">
        <v>1271</v>
      </c>
      <c r="E423" s="160"/>
      <c r="F423" s="135" t="s">
        <v>1272</v>
      </c>
      <c r="G423" s="137"/>
      <c r="H423" s="137" t="s">
        <v>63</v>
      </c>
      <c r="I423" s="235"/>
      <c r="J423" s="115" t="s">
        <v>49</v>
      </c>
      <c r="K423" s="155"/>
      <c r="L423" s="155"/>
    </row>
    <row r="424" spans="1:12" s="120" customFormat="1" ht="409.6" hidden="1" customHeight="1" outlineLevel="1">
      <c r="A424" s="206" t="str">
        <f>IF(D424&lt;&gt;"","[LC_"&amp;TEXT(ROW()-14-COUNTBLANK(D$15:$D424),"###")&amp;"]","")</f>
        <v>[LC_385]</v>
      </c>
      <c r="B424" s="141" t="s">
        <v>352</v>
      </c>
      <c r="C424" s="141" t="s">
        <v>1201</v>
      </c>
      <c r="D424" s="141" t="s">
        <v>353</v>
      </c>
      <c r="E424" s="131"/>
      <c r="F424" s="141" t="s">
        <v>1003</v>
      </c>
      <c r="G424" s="137"/>
      <c r="H424" s="137" t="s">
        <v>63</v>
      </c>
      <c r="I424" s="235"/>
      <c r="J424" s="115" t="s">
        <v>49</v>
      </c>
      <c r="K424" s="155"/>
      <c r="L424" s="155"/>
    </row>
    <row r="425" spans="1:12" s="120" customFormat="1" ht="96.65" hidden="1" customHeight="1" outlineLevel="1">
      <c r="A425" s="206" t="str">
        <f>IF(D425&lt;&gt;"","[LC_"&amp;TEXT(ROW()-14-COUNTBLANK(D$15:$D425),"###")&amp;"]","")</f>
        <v>[LC_386]</v>
      </c>
      <c r="B425" s="218" t="s">
        <v>1232</v>
      </c>
      <c r="C425" s="141" t="s">
        <v>1233</v>
      </c>
      <c r="D425" s="135" t="s">
        <v>1271</v>
      </c>
      <c r="E425" s="160"/>
      <c r="F425" s="135" t="s">
        <v>1272</v>
      </c>
      <c r="G425" s="137"/>
      <c r="H425" s="137" t="s">
        <v>63</v>
      </c>
      <c r="I425" s="235"/>
      <c r="J425" s="115" t="s">
        <v>49</v>
      </c>
      <c r="K425" s="155"/>
      <c r="L425" s="155"/>
    </row>
    <row r="426" spans="1:12" s="120" customFormat="1" ht="96.65" hidden="1" customHeight="1" outlineLevel="1">
      <c r="A426" s="206" t="str">
        <f>IF(D426&lt;&gt;"","[LC_"&amp;TEXT(ROW()-14-COUNTBLANK(D$15:$D426),"###")&amp;"]","")</f>
        <v>[LC_387]</v>
      </c>
      <c r="B426" s="218" t="s">
        <v>1234</v>
      </c>
      <c r="C426" s="141" t="s">
        <v>1235</v>
      </c>
      <c r="D426" s="135" t="s">
        <v>1271</v>
      </c>
      <c r="E426" s="160"/>
      <c r="F426" s="135" t="s">
        <v>1272</v>
      </c>
      <c r="G426" s="137"/>
      <c r="H426" s="137" t="s">
        <v>63</v>
      </c>
      <c r="I426" s="235"/>
      <c r="J426" s="115" t="s">
        <v>49</v>
      </c>
      <c r="K426" s="155"/>
      <c r="L426" s="155"/>
    </row>
    <row r="427" spans="1:12" s="120" customFormat="1" ht="96.65" hidden="1" customHeight="1" outlineLevel="1">
      <c r="A427" s="206" t="str">
        <f>IF(D427&lt;&gt;"","[LC_"&amp;TEXT(ROW()-14-COUNTBLANK(D$15:$D427),"###")&amp;"]","")</f>
        <v>[LC_388]</v>
      </c>
      <c r="B427" s="234" t="s">
        <v>1236</v>
      </c>
      <c r="C427" s="141" t="s">
        <v>1237</v>
      </c>
      <c r="D427" s="135" t="s">
        <v>1271</v>
      </c>
      <c r="E427" s="160"/>
      <c r="F427" s="135" t="s">
        <v>1272</v>
      </c>
      <c r="G427" s="137"/>
      <c r="H427" s="137" t="s">
        <v>63</v>
      </c>
      <c r="I427" s="235"/>
      <c r="J427" s="115" t="s">
        <v>49</v>
      </c>
      <c r="K427" s="155"/>
      <c r="L427" s="155"/>
    </row>
    <row r="428" spans="1:12" s="120" customFormat="1" ht="409.6" hidden="1" customHeight="1" outlineLevel="1">
      <c r="A428" s="206" t="str">
        <f>IF(D428&lt;&gt;"","[LC_"&amp;TEXT(ROW()-14-COUNTBLANK(D$15:$D428),"###")&amp;"]","")</f>
        <v>[LC_389]</v>
      </c>
      <c r="B428" s="141" t="s">
        <v>352</v>
      </c>
      <c r="C428" s="141" t="s">
        <v>1201</v>
      </c>
      <c r="D428" s="141" t="s">
        <v>353</v>
      </c>
      <c r="E428" s="131"/>
      <c r="F428" s="141" t="s">
        <v>1003</v>
      </c>
      <c r="G428" s="137"/>
      <c r="H428" s="137" t="s">
        <v>63</v>
      </c>
      <c r="I428" s="235"/>
      <c r="J428" s="115" t="s">
        <v>49</v>
      </c>
      <c r="K428" s="155"/>
      <c r="L428" s="155"/>
    </row>
    <row r="429" spans="1:12" s="120" customFormat="1" ht="96.65" hidden="1" customHeight="1" outlineLevel="1">
      <c r="A429" s="206" t="str">
        <f>IF(D429&lt;&gt;"","[LC_"&amp;TEXT(ROW()-14-COUNTBLANK(D$15:$D429),"###")&amp;"]","")</f>
        <v>[LC_390]</v>
      </c>
      <c r="B429" s="218" t="s">
        <v>1238</v>
      </c>
      <c r="C429" s="141" t="s">
        <v>1239</v>
      </c>
      <c r="D429" s="135" t="s">
        <v>1271</v>
      </c>
      <c r="E429" s="160"/>
      <c r="F429" s="135" t="s">
        <v>1272</v>
      </c>
      <c r="G429" s="137"/>
      <c r="H429" s="137" t="s">
        <v>63</v>
      </c>
      <c r="I429" s="235"/>
      <c r="J429" s="115" t="s">
        <v>49</v>
      </c>
      <c r="K429" s="155"/>
      <c r="L429" s="155"/>
    </row>
    <row r="430" spans="1:12" s="120" customFormat="1" ht="96.65" hidden="1" customHeight="1" outlineLevel="1">
      <c r="A430" s="206" t="str">
        <f>IF(D430&lt;&gt;"","[LC_"&amp;TEXT(ROW()-14-COUNTBLANK(D$15:$D430),"###")&amp;"]","")</f>
        <v>[LC_391]</v>
      </c>
      <c r="B430" s="218" t="s">
        <v>1240</v>
      </c>
      <c r="C430" s="141" t="s">
        <v>1241</v>
      </c>
      <c r="D430" s="135" t="s">
        <v>1271</v>
      </c>
      <c r="E430" s="160"/>
      <c r="F430" s="135" t="s">
        <v>1272</v>
      </c>
      <c r="G430" s="137"/>
      <c r="H430" s="137" t="s">
        <v>63</v>
      </c>
      <c r="I430" s="235"/>
      <c r="J430" s="115" t="s">
        <v>49</v>
      </c>
      <c r="K430" s="155"/>
      <c r="L430" s="155"/>
    </row>
    <row r="431" spans="1:12" s="120" customFormat="1" ht="96.65" hidden="1" customHeight="1" outlineLevel="1">
      <c r="A431" s="206" t="str">
        <f>IF(D431&lt;&gt;"","[LC_"&amp;TEXT(ROW()-14-COUNTBLANK(D$15:$D431),"###")&amp;"]","")</f>
        <v>[LC_392]</v>
      </c>
      <c r="B431" s="234" t="s">
        <v>1242</v>
      </c>
      <c r="C431" s="141" t="s">
        <v>1243</v>
      </c>
      <c r="D431" s="135" t="s">
        <v>1271</v>
      </c>
      <c r="E431" s="160"/>
      <c r="F431" s="135" t="s">
        <v>1272</v>
      </c>
      <c r="G431" s="137"/>
      <c r="H431" s="137" t="s">
        <v>63</v>
      </c>
      <c r="I431" s="235"/>
      <c r="J431" s="115" t="s">
        <v>49</v>
      </c>
      <c r="K431" s="155"/>
      <c r="L431" s="155"/>
    </row>
    <row r="432" spans="1:12" s="120" customFormat="1" ht="408.65" hidden="1" customHeight="1" outlineLevel="1">
      <c r="A432" s="206" t="str">
        <f>IF(D432&lt;&gt;"","[LC_"&amp;TEXT(ROW()-14-COUNTBLANK(D$15:$D432),"###")&amp;"]","")</f>
        <v>[LC_393]</v>
      </c>
      <c r="B432" s="141" t="s">
        <v>352</v>
      </c>
      <c r="C432" s="141" t="s">
        <v>1201</v>
      </c>
      <c r="D432" s="141" t="s">
        <v>353</v>
      </c>
      <c r="E432" s="131"/>
      <c r="F432" s="141" t="s">
        <v>1003</v>
      </c>
      <c r="G432" s="137"/>
      <c r="H432" s="137" t="s">
        <v>63</v>
      </c>
      <c r="I432" s="235"/>
      <c r="J432" s="115" t="s">
        <v>49</v>
      </c>
      <c r="K432" s="155"/>
      <c r="L432" s="155"/>
    </row>
    <row r="433" spans="1:12" s="120" customFormat="1">
      <c r="A433" s="121"/>
      <c r="B433" s="122"/>
      <c r="C433" s="121"/>
      <c r="D433" s="122"/>
      <c r="E433" s="122"/>
      <c r="F433" s="122"/>
      <c r="G433" s="121"/>
      <c r="H433" s="121"/>
      <c r="I433" s="121"/>
      <c r="J433" s="121"/>
      <c r="K433" s="121"/>
      <c r="L433" s="121"/>
    </row>
    <row r="434" spans="1:12" s="120" customFormat="1">
      <c r="A434" s="121"/>
      <c r="B434" s="122"/>
      <c r="C434" s="121"/>
      <c r="D434" s="122"/>
      <c r="E434" s="122"/>
      <c r="F434" s="122"/>
      <c r="G434" s="121"/>
      <c r="H434" s="121"/>
      <c r="I434" s="121"/>
      <c r="J434" s="121"/>
      <c r="K434" s="121"/>
      <c r="L434" s="121"/>
    </row>
    <row r="435" spans="1:12" s="119" customFormat="1">
      <c r="A435" s="121"/>
      <c r="B435" s="122"/>
      <c r="C435" s="121"/>
      <c r="D435" s="122"/>
      <c r="E435" s="122"/>
      <c r="F435" s="122"/>
      <c r="G435" s="121"/>
      <c r="H435" s="121"/>
      <c r="I435" s="121"/>
      <c r="J435" s="121"/>
      <c r="K435" s="121"/>
      <c r="L435" s="121"/>
    </row>
    <row r="436" spans="1:12" s="120" customFormat="1">
      <c r="A436" s="121"/>
      <c r="B436" s="122"/>
      <c r="C436" s="121"/>
      <c r="D436" s="122"/>
      <c r="E436" s="122"/>
      <c r="F436" s="122"/>
      <c r="G436" s="121"/>
      <c r="H436" s="121"/>
      <c r="I436" s="121"/>
      <c r="J436" s="121"/>
      <c r="K436" s="121"/>
      <c r="L436" s="121"/>
    </row>
    <row r="437" spans="1:12" s="120" customFormat="1">
      <c r="A437" s="121"/>
      <c r="B437" s="122"/>
      <c r="C437" s="121"/>
      <c r="D437" s="122"/>
      <c r="E437" s="122"/>
      <c r="F437" s="122"/>
      <c r="G437" s="121"/>
      <c r="H437" s="121"/>
      <c r="I437" s="121"/>
      <c r="J437" s="121"/>
      <c r="K437" s="121"/>
      <c r="L437" s="121"/>
    </row>
    <row r="438" spans="1:12" s="120" customFormat="1">
      <c r="A438" s="121"/>
      <c r="B438" s="122"/>
      <c r="C438" s="121"/>
      <c r="D438" s="122"/>
      <c r="E438" s="122"/>
      <c r="F438" s="122"/>
      <c r="G438" s="121"/>
      <c r="H438" s="121"/>
      <c r="I438" s="121"/>
      <c r="J438" s="121"/>
      <c r="K438" s="121"/>
      <c r="L438" s="121"/>
    </row>
    <row r="439" spans="1:12" s="120" customFormat="1">
      <c r="A439" s="121"/>
      <c r="B439" s="122"/>
      <c r="C439" s="121"/>
      <c r="D439" s="122"/>
      <c r="E439" s="122"/>
      <c r="F439" s="122"/>
      <c r="G439" s="121"/>
      <c r="H439" s="121"/>
      <c r="I439" s="121"/>
      <c r="J439" s="121"/>
      <c r="K439" s="121"/>
      <c r="L439" s="121"/>
    </row>
    <row r="440" spans="1:12" s="120" customFormat="1">
      <c r="A440" s="121"/>
      <c r="B440" s="122"/>
      <c r="C440" s="121"/>
      <c r="D440" s="122"/>
      <c r="E440" s="122"/>
      <c r="F440" s="122"/>
      <c r="G440" s="121"/>
      <c r="H440" s="121"/>
      <c r="I440" s="121"/>
      <c r="J440" s="121"/>
      <c r="K440" s="121"/>
      <c r="L440" s="121"/>
    </row>
    <row r="441" spans="1:12" s="120" customFormat="1">
      <c r="A441" s="121"/>
      <c r="B441" s="122"/>
      <c r="C441" s="121"/>
      <c r="D441" s="122"/>
      <c r="E441" s="122"/>
      <c r="F441" s="122"/>
      <c r="G441" s="121"/>
      <c r="H441" s="121"/>
      <c r="I441" s="121"/>
      <c r="J441" s="121"/>
      <c r="K441" s="121"/>
      <c r="L441" s="121"/>
    </row>
    <row r="442" spans="1:12" s="120" customFormat="1">
      <c r="A442" s="121"/>
      <c r="B442" s="122"/>
      <c r="C442" s="121"/>
      <c r="D442" s="122"/>
      <c r="E442" s="122"/>
      <c r="F442" s="122"/>
      <c r="G442" s="121"/>
      <c r="H442" s="121"/>
      <c r="I442" s="121"/>
      <c r="J442" s="121"/>
      <c r="K442" s="121"/>
      <c r="L442" s="121"/>
    </row>
    <row r="443" spans="1:12" s="120" customFormat="1">
      <c r="A443" s="121"/>
      <c r="B443" s="122"/>
      <c r="C443" s="121"/>
      <c r="D443" s="122"/>
      <c r="E443" s="122"/>
      <c r="F443" s="122"/>
      <c r="G443" s="121"/>
      <c r="H443" s="121"/>
      <c r="I443" s="121"/>
      <c r="J443" s="121"/>
      <c r="K443" s="121"/>
      <c r="L443" s="121"/>
    </row>
    <row r="444" spans="1:12" s="120" customFormat="1">
      <c r="A444" s="121"/>
      <c r="B444" s="122"/>
      <c r="C444" s="121"/>
      <c r="D444" s="122"/>
      <c r="E444" s="122"/>
      <c r="F444" s="122"/>
      <c r="G444" s="121"/>
      <c r="H444" s="121"/>
      <c r="I444" s="121"/>
      <c r="J444" s="121"/>
      <c r="K444" s="121"/>
      <c r="L444" s="121"/>
    </row>
    <row r="445" spans="1:12" s="120" customFormat="1">
      <c r="A445" s="121"/>
      <c r="B445" s="122"/>
      <c r="C445" s="121"/>
      <c r="D445" s="122"/>
      <c r="E445" s="122"/>
      <c r="F445" s="122"/>
      <c r="G445" s="121"/>
      <c r="H445" s="121"/>
      <c r="I445" s="121"/>
      <c r="J445" s="121"/>
      <c r="K445" s="121"/>
      <c r="L445" s="121"/>
    </row>
    <row r="446" spans="1:12" s="120" customFormat="1">
      <c r="A446" s="121"/>
      <c r="B446" s="122"/>
      <c r="C446" s="121"/>
      <c r="D446" s="122"/>
      <c r="E446" s="122"/>
      <c r="F446" s="122"/>
      <c r="G446" s="121"/>
      <c r="H446" s="121"/>
      <c r="I446" s="121"/>
      <c r="J446" s="121"/>
      <c r="K446" s="121"/>
      <c r="L446" s="121"/>
    </row>
    <row r="447" spans="1:12" s="120" customFormat="1">
      <c r="A447" s="121"/>
      <c r="B447" s="122"/>
      <c r="C447" s="121"/>
      <c r="D447" s="122"/>
      <c r="E447" s="122"/>
      <c r="F447" s="122"/>
      <c r="G447" s="121"/>
      <c r="H447" s="121"/>
      <c r="I447" s="121"/>
      <c r="J447" s="121"/>
      <c r="K447" s="121"/>
      <c r="L447" s="121"/>
    </row>
    <row r="448" spans="1:12" s="120" customFormat="1">
      <c r="A448" s="121"/>
      <c r="B448" s="122"/>
      <c r="C448" s="121"/>
      <c r="D448" s="122"/>
      <c r="E448" s="122"/>
      <c r="F448" s="122"/>
      <c r="G448" s="121"/>
      <c r="H448" s="121"/>
      <c r="I448" s="121"/>
      <c r="J448" s="121"/>
      <c r="K448" s="121"/>
      <c r="L448" s="121"/>
    </row>
    <row r="449" spans="1:12" s="120" customFormat="1">
      <c r="A449" s="121"/>
      <c r="B449" s="122"/>
      <c r="C449" s="121"/>
      <c r="D449" s="122"/>
      <c r="E449" s="122"/>
      <c r="F449" s="122"/>
      <c r="G449" s="121"/>
      <c r="H449" s="121"/>
      <c r="I449" s="121"/>
      <c r="J449" s="121"/>
      <c r="K449" s="121"/>
      <c r="L449" s="121"/>
    </row>
    <row r="450" spans="1:12" s="120" customFormat="1">
      <c r="A450" s="121"/>
      <c r="B450" s="122"/>
      <c r="C450" s="121"/>
      <c r="D450" s="122"/>
      <c r="E450" s="122"/>
      <c r="F450" s="122"/>
      <c r="G450" s="121"/>
      <c r="H450" s="121"/>
      <c r="I450" s="121"/>
      <c r="J450" s="121"/>
      <c r="K450" s="121"/>
      <c r="L450" s="121"/>
    </row>
    <row r="451" spans="1:12" s="120" customFormat="1">
      <c r="A451" s="121"/>
      <c r="B451" s="122"/>
      <c r="C451" s="121"/>
      <c r="D451" s="122"/>
      <c r="E451" s="122"/>
      <c r="F451" s="122"/>
      <c r="G451" s="121"/>
      <c r="H451" s="121"/>
      <c r="I451" s="121"/>
      <c r="J451" s="121"/>
      <c r="K451" s="121"/>
      <c r="L451" s="121"/>
    </row>
    <row r="452" spans="1:12" s="120" customFormat="1">
      <c r="A452" s="121"/>
      <c r="B452" s="122"/>
      <c r="C452" s="121"/>
      <c r="D452" s="122"/>
      <c r="E452" s="122"/>
      <c r="F452" s="122"/>
      <c r="G452" s="121"/>
      <c r="H452" s="121"/>
      <c r="I452" s="121"/>
      <c r="J452" s="121"/>
      <c r="K452" s="121"/>
      <c r="L452" s="121"/>
    </row>
    <row r="453" spans="1:12" s="120" customFormat="1">
      <c r="A453" s="121"/>
      <c r="B453" s="122"/>
      <c r="C453" s="121"/>
      <c r="D453" s="122"/>
      <c r="E453" s="122"/>
      <c r="F453" s="122"/>
      <c r="G453" s="121"/>
      <c r="H453" s="121"/>
      <c r="I453" s="121"/>
      <c r="J453" s="121"/>
      <c r="K453" s="121"/>
      <c r="L453" s="121"/>
    </row>
    <row r="454" spans="1:12" s="120" customFormat="1">
      <c r="A454" s="121"/>
      <c r="B454" s="122"/>
      <c r="C454" s="121"/>
      <c r="D454" s="122"/>
      <c r="E454" s="122"/>
      <c r="F454" s="122"/>
      <c r="G454" s="121"/>
      <c r="H454" s="121"/>
      <c r="I454" s="121"/>
      <c r="J454" s="121"/>
      <c r="K454" s="121"/>
      <c r="L454" s="121"/>
    </row>
    <row r="455" spans="1:12" s="120" customFormat="1">
      <c r="A455" s="121"/>
      <c r="B455" s="122"/>
      <c r="C455" s="121"/>
      <c r="D455" s="122"/>
      <c r="E455" s="122"/>
      <c r="F455" s="122"/>
      <c r="G455" s="121"/>
      <c r="H455" s="121"/>
      <c r="I455" s="121"/>
      <c r="J455" s="121"/>
      <c r="K455" s="121"/>
      <c r="L455" s="121"/>
    </row>
    <row r="456" spans="1:12" s="120" customFormat="1">
      <c r="A456" s="121"/>
      <c r="B456" s="122"/>
      <c r="C456" s="121"/>
      <c r="D456" s="122"/>
      <c r="E456" s="122"/>
      <c r="F456" s="122"/>
      <c r="G456" s="121"/>
      <c r="H456" s="121"/>
      <c r="I456" s="121"/>
      <c r="J456" s="121"/>
      <c r="K456" s="121"/>
      <c r="L456" s="121"/>
    </row>
    <row r="457" spans="1:12" s="120" customFormat="1">
      <c r="A457" s="121"/>
      <c r="B457" s="122"/>
      <c r="C457" s="121"/>
      <c r="D457" s="122"/>
      <c r="E457" s="122"/>
      <c r="F457" s="122"/>
      <c r="G457" s="121"/>
      <c r="H457" s="121"/>
      <c r="I457" s="121"/>
      <c r="J457" s="121"/>
      <c r="K457" s="121"/>
      <c r="L457" s="121"/>
    </row>
    <row r="458" spans="1:12" s="120" customFormat="1">
      <c r="A458" s="121"/>
      <c r="B458" s="122"/>
      <c r="C458" s="121"/>
      <c r="D458" s="122"/>
      <c r="E458" s="122"/>
      <c r="F458" s="122"/>
      <c r="G458" s="121"/>
      <c r="H458" s="121"/>
      <c r="I458" s="121"/>
      <c r="J458" s="121"/>
      <c r="K458" s="121"/>
      <c r="L458" s="121"/>
    </row>
    <row r="459" spans="1:12" s="120" customFormat="1">
      <c r="A459" s="121"/>
      <c r="B459" s="122"/>
      <c r="C459" s="121"/>
      <c r="D459" s="122"/>
      <c r="E459" s="122"/>
      <c r="F459" s="122"/>
      <c r="G459" s="121"/>
      <c r="H459" s="121"/>
      <c r="I459" s="121"/>
      <c r="J459" s="121"/>
      <c r="K459" s="121"/>
      <c r="L459" s="121"/>
    </row>
    <row r="460" spans="1:12" s="120" customFormat="1">
      <c r="A460" s="121"/>
      <c r="B460" s="122"/>
      <c r="C460" s="121"/>
      <c r="D460" s="122"/>
      <c r="E460" s="122"/>
      <c r="F460" s="122"/>
      <c r="G460" s="121"/>
      <c r="H460" s="121"/>
      <c r="I460" s="121"/>
      <c r="J460" s="121"/>
      <c r="K460" s="121"/>
      <c r="L460" s="121"/>
    </row>
    <row r="461" spans="1:12" s="120" customFormat="1">
      <c r="A461" s="121"/>
      <c r="B461" s="122"/>
      <c r="C461" s="121"/>
      <c r="D461" s="122"/>
      <c r="E461" s="122"/>
      <c r="F461" s="122"/>
      <c r="G461" s="121"/>
      <c r="H461" s="121"/>
      <c r="I461" s="121"/>
      <c r="J461" s="121"/>
      <c r="K461" s="121"/>
      <c r="L461" s="121"/>
    </row>
    <row r="462" spans="1:12" s="120" customFormat="1">
      <c r="A462" s="121"/>
      <c r="B462" s="122"/>
      <c r="C462" s="121"/>
      <c r="D462" s="122"/>
      <c r="E462" s="122"/>
      <c r="F462" s="122"/>
      <c r="G462" s="121"/>
      <c r="H462" s="121"/>
      <c r="I462" s="121"/>
      <c r="J462" s="121"/>
      <c r="K462" s="121"/>
      <c r="L462" s="121"/>
    </row>
    <row r="463" spans="1:12" s="120" customFormat="1">
      <c r="A463" s="121"/>
      <c r="B463" s="122"/>
      <c r="C463" s="121"/>
      <c r="D463" s="122"/>
      <c r="E463" s="122"/>
      <c r="F463" s="122"/>
      <c r="G463" s="121"/>
      <c r="H463" s="121"/>
      <c r="I463" s="121"/>
      <c r="J463" s="121"/>
      <c r="K463" s="121"/>
      <c r="L463" s="121"/>
    </row>
    <row r="464" spans="1:12" s="120" customFormat="1">
      <c r="A464" s="121"/>
      <c r="B464" s="122"/>
      <c r="C464" s="121"/>
      <c r="D464" s="122"/>
      <c r="E464" s="122"/>
      <c r="F464" s="122"/>
      <c r="G464" s="121"/>
      <c r="H464" s="121"/>
      <c r="I464" s="121"/>
      <c r="J464" s="121"/>
      <c r="K464" s="121"/>
      <c r="L464" s="121"/>
    </row>
    <row r="465" spans="1:12" s="120" customFormat="1" ht="111.65" customHeight="1">
      <c r="A465" s="121"/>
      <c r="B465" s="122"/>
      <c r="C465" s="121"/>
      <c r="D465" s="122"/>
      <c r="E465" s="122"/>
      <c r="F465" s="122"/>
      <c r="G465" s="121"/>
      <c r="H465" s="121"/>
      <c r="I465" s="121"/>
      <c r="J465" s="121"/>
      <c r="K465" s="121"/>
      <c r="L465" s="121"/>
    </row>
    <row r="466" spans="1:12" s="120" customFormat="1" ht="111.65" customHeight="1">
      <c r="A466" s="121"/>
      <c r="B466" s="122"/>
      <c r="C466" s="121"/>
      <c r="D466" s="122"/>
      <c r="E466" s="122"/>
      <c r="F466" s="122"/>
      <c r="G466" s="121"/>
      <c r="H466" s="121"/>
      <c r="I466" s="121"/>
      <c r="J466" s="121"/>
      <c r="K466" s="121"/>
      <c r="L466" s="121"/>
    </row>
    <row r="467" spans="1:12" s="120" customFormat="1" ht="111.65" customHeight="1">
      <c r="A467" s="121"/>
      <c r="B467" s="122"/>
      <c r="C467" s="121"/>
      <c r="D467" s="122"/>
      <c r="E467" s="122"/>
      <c r="F467" s="122"/>
      <c r="G467" s="121"/>
      <c r="H467" s="121"/>
      <c r="I467" s="121"/>
      <c r="J467" s="121"/>
      <c r="K467" s="121"/>
      <c r="L467" s="121"/>
    </row>
    <row r="468" spans="1:12" s="120" customFormat="1" ht="111.65" customHeight="1">
      <c r="A468" s="121"/>
      <c r="B468" s="122"/>
      <c r="C468" s="121"/>
      <c r="D468" s="122"/>
      <c r="E468" s="122"/>
      <c r="F468" s="122"/>
      <c r="G468" s="121"/>
      <c r="H468" s="121"/>
      <c r="I468" s="121"/>
      <c r="J468" s="121"/>
      <c r="K468" s="121"/>
      <c r="L468" s="121"/>
    </row>
    <row r="469" spans="1:12" s="120" customFormat="1" ht="111.65" customHeight="1">
      <c r="A469" s="121"/>
      <c r="B469" s="122"/>
      <c r="C469" s="121"/>
      <c r="D469" s="122"/>
      <c r="E469" s="122"/>
      <c r="F469" s="122"/>
      <c r="G469" s="121"/>
      <c r="H469" s="121"/>
      <c r="I469" s="121"/>
      <c r="J469" s="121"/>
      <c r="K469" s="121"/>
      <c r="L469" s="121"/>
    </row>
    <row r="470" spans="1:12" s="120" customFormat="1">
      <c r="A470" s="121"/>
      <c r="B470" s="122"/>
      <c r="C470" s="121"/>
      <c r="D470" s="122"/>
      <c r="E470" s="122"/>
      <c r="F470" s="122"/>
      <c r="G470" s="121"/>
      <c r="H470" s="121"/>
      <c r="I470" s="121"/>
      <c r="J470" s="121"/>
      <c r="K470" s="121"/>
      <c r="L470" s="121"/>
    </row>
    <row r="471" spans="1:12" s="120" customFormat="1">
      <c r="A471" s="121"/>
      <c r="B471" s="122"/>
      <c r="C471" s="121"/>
      <c r="D471" s="122"/>
      <c r="E471" s="122"/>
      <c r="F471" s="122"/>
      <c r="G471" s="121"/>
      <c r="H471" s="121"/>
      <c r="I471" s="121"/>
      <c r="J471" s="121"/>
      <c r="K471" s="121"/>
      <c r="L471" s="121"/>
    </row>
    <row r="472" spans="1:12" s="120" customFormat="1">
      <c r="A472" s="121"/>
      <c r="B472" s="122"/>
      <c r="C472" s="121"/>
      <c r="D472" s="122"/>
      <c r="E472" s="122"/>
      <c r="F472" s="122"/>
      <c r="G472" s="121"/>
      <c r="H472" s="121"/>
      <c r="I472" s="121"/>
      <c r="J472" s="121"/>
      <c r="K472" s="121"/>
      <c r="L472" s="121"/>
    </row>
    <row r="473" spans="1:12" s="120" customFormat="1">
      <c r="A473" s="121"/>
      <c r="B473" s="122"/>
      <c r="C473" s="121"/>
      <c r="D473" s="122"/>
      <c r="E473" s="122"/>
      <c r="F473" s="122"/>
      <c r="G473" s="121"/>
      <c r="H473" s="121"/>
      <c r="I473" s="121"/>
      <c r="J473" s="121"/>
      <c r="K473" s="121"/>
      <c r="L473" s="121"/>
    </row>
    <row r="474" spans="1:12" s="120" customFormat="1">
      <c r="A474" s="121"/>
      <c r="B474" s="122"/>
      <c r="C474" s="121"/>
      <c r="D474" s="122"/>
      <c r="E474" s="122"/>
      <c r="F474" s="122"/>
      <c r="G474" s="121"/>
      <c r="H474" s="121"/>
      <c r="I474" s="121"/>
      <c r="J474" s="121"/>
      <c r="K474" s="121"/>
      <c r="L474" s="121"/>
    </row>
    <row r="475" spans="1:12" s="120" customFormat="1">
      <c r="A475" s="121"/>
      <c r="B475" s="122"/>
      <c r="C475" s="121"/>
      <c r="D475" s="122"/>
      <c r="E475" s="122"/>
      <c r="F475" s="122"/>
      <c r="G475" s="121"/>
      <c r="H475" s="121"/>
      <c r="I475" s="121"/>
      <c r="J475" s="121"/>
      <c r="K475" s="121"/>
      <c r="L475" s="121"/>
    </row>
    <row r="476" spans="1:12" s="120" customFormat="1">
      <c r="A476" s="121"/>
      <c r="B476" s="122"/>
      <c r="C476" s="121"/>
      <c r="D476" s="122"/>
      <c r="E476" s="122"/>
      <c r="F476" s="122"/>
      <c r="G476" s="121"/>
      <c r="H476" s="121"/>
      <c r="I476" s="121"/>
      <c r="J476" s="121"/>
      <c r="K476" s="121"/>
      <c r="L476" s="121"/>
    </row>
    <row r="477" spans="1:12" s="120" customFormat="1">
      <c r="A477" s="121"/>
      <c r="B477" s="122"/>
      <c r="C477" s="121"/>
      <c r="D477" s="122"/>
      <c r="E477" s="122"/>
      <c r="F477" s="122"/>
      <c r="G477" s="121"/>
      <c r="H477" s="121"/>
      <c r="I477" s="121"/>
      <c r="J477" s="121"/>
      <c r="K477" s="121"/>
      <c r="L477" s="121"/>
    </row>
    <row r="478" spans="1:12" s="120" customFormat="1">
      <c r="A478" s="121"/>
      <c r="B478" s="122"/>
      <c r="C478" s="121"/>
      <c r="D478" s="122"/>
      <c r="E478" s="122"/>
      <c r="F478" s="122"/>
      <c r="G478" s="121"/>
      <c r="H478" s="121"/>
      <c r="I478" s="121"/>
      <c r="J478" s="121"/>
      <c r="K478" s="121"/>
      <c r="L478" s="121"/>
    </row>
    <row r="479" spans="1:12" s="120" customFormat="1">
      <c r="A479" s="121"/>
      <c r="B479" s="122"/>
      <c r="C479" s="121"/>
      <c r="D479" s="122"/>
      <c r="E479" s="122"/>
      <c r="F479" s="122"/>
      <c r="G479" s="121"/>
      <c r="H479" s="121"/>
      <c r="I479" s="121"/>
      <c r="J479" s="121"/>
      <c r="K479" s="121"/>
      <c r="L479" s="121"/>
    </row>
    <row r="480" spans="1:12" s="120" customFormat="1" ht="89.4" customHeight="1">
      <c r="A480" s="121"/>
      <c r="B480" s="122"/>
      <c r="C480" s="121"/>
      <c r="D480" s="122"/>
      <c r="E480" s="122"/>
      <c r="F480" s="122"/>
      <c r="G480" s="121"/>
      <c r="H480" s="121"/>
      <c r="I480" s="121"/>
      <c r="J480" s="121"/>
      <c r="K480" s="121"/>
      <c r="L480" s="121"/>
    </row>
    <row r="481" spans="1:12" s="120" customFormat="1">
      <c r="A481" s="121"/>
      <c r="B481" s="122"/>
      <c r="C481" s="121"/>
      <c r="D481" s="122"/>
      <c r="E481" s="122"/>
      <c r="F481" s="122"/>
      <c r="G481" s="121"/>
      <c r="H481" s="121"/>
      <c r="I481" s="121"/>
      <c r="J481" s="121"/>
      <c r="K481" s="121"/>
      <c r="L481" s="121"/>
    </row>
    <row r="482" spans="1:12" s="120" customFormat="1">
      <c r="A482" s="121"/>
      <c r="B482" s="122"/>
      <c r="C482" s="121"/>
      <c r="D482" s="122"/>
      <c r="E482" s="122"/>
      <c r="F482" s="122"/>
      <c r="G482" s="121"/>
      <c r="H482" s="121"/>
      <c r="I482" s="121"/>
      <c r="J482" s="121"/>
      <c r="K482" s="121"/>
      <c r="L482" s="121"/>
    </row>
    <row r="483" spans="1:12" s="120" customFormat="1">
      <c r="A483" s="121"/>
      <c r="B483" s="122"/>
      <c r="C483" s="121"/>
      <c r="D483" s="122"/>
      <c r="E483" s="122"/>
      <c r="F483" s="122"/>
      <c r="G483" s="121"/>
      <c r="H483" s="121"/>
      <c r="I483" s="121"/>
      <c r="J483" s="121"/>
      <c r="K483" s="121"/>
      <c r="L483" s="121"/>
    </row>
    <row r="484" spans="1:12" s="120" customFormat="1">
      <c r="A484" s="121"/>
      <c r="B484" s="122"/>
      <c r="C484" s="121"/>
      <c r="D484" s="122"/>
      <c r="E484" s="122"/>
      <c r="F484" s="122"/>
      <c r="G484" s="121"/>
      <c r="H484" s="121"/>
      <c r="I484" s="121"/>
      <c r="J484" s="121"/>
      <c r="K484" s="121"/>
      <c r="L484" s="121"/>
    </row>
    <row r="485" spans="1:12" s="120" customFormat="1">
      <c r="A485" s="121"/>
      <c r="B485" s="122"/>
      <c r="C485" s="121"/>
      <c r="D485" s="122"/>
      <c r="E485" s="122"/>
      <c r="F485" s="122"/>
      <c r="G485" s="121"/>
      <c r="H485" s="121"/>
      <c r="I485" s="121"/>
      <c r="J485" s="121"/>
      <c r="K485" s="121"/>
      <c r="L485" s="121"/>
    </row>
    <row r="486" spans="1:12" s="120" customFormat="1">
      <c r="A486" s="121"/>
      <c r="B486" s="122"/>
      <c r="C486" s="121"/>
      <c r="D486" s="122"/>
      <c r="E486" s="122"/>
      <c r="F486" s="122"/>
      <c r="G486" s="121"/>
      <c r="H486" s="121"/>
      <c r="I486" s="121"/>
      <c r="J486" s="121"/>
      <c r="K486" s="121"/>
      <c r="L486" s="121"/>
    </row>
    <row r="487" spans="1:12" s="120" customFormat="1">
      <c r="A487" s="121"/>
      <c r="B487" s="122"/>
      <c r="C487" s="121"/>
      <c r="D487" s="122"/>
      <c r="E487" s="122"/>
      <c r="F487" s="122"/>
      <c r="G487" s="121"/>
      <c r="H487" s="121"/>
      <c r="I487" s="121"/>
      <c r="J487" s="121"/>
      <c r="K487" s="121"/>
      <c r="L487" s="121"/>
    </row>
    <row r="488" spans="1:12" s="120" customFormat="1">
      <c r="A488" s="121"/>
      <c r="B488" s="122"/>
      <c r="C488" s="121"/>
      <c r="D488" s="122"/>
      <c r="E488" s="122"/>
      <c r="F488" s="122"/>
      <c r="G488" s="121"/>
      <c r="H488" s="121"/>
      <c r="I488" s="121"/>
      <c r="J488" s="121"/>
      <c r="K488" s="121"/>
      <c r="L488" s="121"/>
    </row>
    <row r="489" spans="1:12" s="120" customFormat="1">
      <c r="A489" s="121"/>
      <c r="B489" s="122"/>
      <c r="C489" s="121"/>
      <c r="D489" s="122"/>
      <c r="E489" s="122"/>
      <c r="F489" s="122"/>
      <c r="G489" s="121"/>
      <c r="H489" s="121"/>
      <c r="I489" s="121"/>
      <c r="J489" s="121"/>
      <c r="K489" s="121"/>
      <c r="L489" s="121"/>
    </row>
    <row r="490" spans="1:12" s="120" customFormat="1" ht="79.25" customHeight="1">
      <c r="A490" s="121"/>
      <c r="B490" s="122"/>
      <c r="C490" s="121"/>
      <c r="D490" s="122"/>
      <c r="E490" s="122"/>
      <c r="F490" s="122"/>
      <c r="G490" s="121"/>
      <c r="H490" s="121"/>
      <c r="I490" s="121"/>
      <c r="J490" s="121"/>
      <c r="K490" s="121"/>
      <c r="L490" s="121"/>
    </row>
    <row r="491" spans="1:12" s="120" customFormat="1">
      <c r="A491" s="121"/>
      <c r="B491" s="122"/>
      <c r="C491" s="121"/>
      <c r="D491" s="122"/>
      <c r="E491" s="122"/>
      <c r="F491" s="122"/>
      <c r="G491" s="121"/>
      <c r="H491" s="121"/>
      <c r="I491" s="121"/>
      <c r="J491" s="121"/>
      <c r="K491" s="121"/>
      <c r="L491" s="121"/>
    </row>
    <row r="492" spans="1:12" s="120" customFormat="1">
      <c r="A492" s="121"/>
      <c r="B492" s="122"/>
      <c r="C492" s="121"/>
      <c r="D492" s="122"/>
      <c r="E492" s="122"/>
      <c r="F492" s="122"/>
      <c r="G492" s="121"/>
      <c r="H492" s="121"/>
      <c r="I492" s="121"/>
      <c r="J492" s="121"/>
      <c r="K492" s="121"/>
      <c r="L492" s="121"/>
    </row>
    <row r="493" spans="1:12" s="120" customFormat="1">
      <c r="A493" s="121"/>
      <c r="B493" s="122"/>
      <c r="C493" s="121"/>
      <c r="D493" s="122"/>
      <c r="E493" s="122"/>
      <c r="F493" s="122"/>
      <c r="G493" s="121"/>
      <c r="H493" s="121"/>
      <c r="I493" s="121"/>
      <c r="J493" s="121"/>
      <c r="K493" s="121"/>
      <c r="L493" s="121"/>
    </row>
    <row r="494" spans="1:12" s="120" customFormat="1">
      <c r="A494" s="121"/>
      <c r="B494" s="122"/>
      <c r="C494" s="121"/>
      <c r="D494" s="122"/>
      <c r="E494" s="122"/>
      <c r="F494" s="122"/>
      <c r="G494" s="121"/>
      <c r="H494" s="121"/>
      <c r="I494" s="121"/>
      <c r="J494" s="121"/>
      <c r="K494" s="121"/>
      <c r="L494" s="121"/>
    </row>
    <row r="495" spans="1:12" s="120" customFormat="1">
      <c r="A495" s="121"/>
      <c r="B495" s="122"/>
      <c r="C495" s="121"/>
      <c r="D495" s="122"/>
      <c r="E495" s="122"/>
      <c r="F495" s="122"/>
      <c r="G495" s="121"/>
      <c r="H495" s="121"/>
      <c r="I495" s="121"/>
      <c r="J495" s="121"/>
      <c r="K495" s="121"/>
      <c r="L495" s="121"/>
    </row>
    <row r="496" spans="1:12" s="120" customFormat="1">
      <c r="A496" s="121"/>
      <c r="B496" s="122"/>
      <c r="C496" s="121"/>
      <c r="D496" s="122"/>
      <c r="E496" s="122"/>
      <c r="F496" s="122"/>
      <c r="G496" s="121"/>
      <c r="H496" s="121"/>
      <c r="I496" s="121"/>
      <c r="J496" s="121"/>
      <c r="K496" s="121"/>
      <c r="L496" s="121"/>
    </row>
    <row r="497" spans="1:12" s="120" customFormat="1">
      <c r="A497" s="121"/>
      <c r="B497" s="122"/>
      <c r="C497" s="121"/>
      <c r="D497" s="122"/>
      <c r="E497" s="122"/>
      <c r="F497" s="122"/>
      <c r="G497" s="121"/>
      <c r="H497" s="121"/>
      <c r="I497" s="121"/>
      <c r="J497" s="121"/>
      <c r="K497" s="121"/>
      <c r="L497" s="121"/>
    </row>
    <row r="498" spans="1:12" s="120" customFormat="1">
      <c r="A498" s="121"/>
      <c r="B498" s="122"/>
      <c r="C498" s="121"/>
      <c r="D498" s="122"/>
      <c r="E498" s="122"/>
      <c r="F498" s="122"/>
      <c r="G498" s="121"/>
      <c r="H498" s="121"/>
      <c r="I498" s="121"/>
      <c r="J498" s="121"/>
      <c r="K498" s="121"/>
      <c r="L498" s="121"/>
    </row>
    <row r="499" spans="1:12" s="120" customFormat="1">
      <c r="A499" s="121"/>
      <c r="B499" s="122"/>
      <c r="C499" s="121"/>
      <c r="D499" s="122"/>
      <c r="E499" s="122"/>
      <c r="F499" s="122"/>
      <c r="G499" s="121"/>
      <c r="H499" s="121"/>
      <c r="I499" s="121"/>
      <c r="J499" s="121"/>
      <c r="K499" s="121"/>
      <c r="L499" s="121"/>
    </row>
    <row r="500" spans="1:12" s="120" customFormat="1" ht="138" customHeight="1">
      <c r="A500" s="121"/>
      <c r="B500" s="122"/>
      <c r="C500" s="121"/>
      <c r="D500" s="122"/>
      <c r="E500" s="122"/>
      <c r="F500" s="122"/>
      <c r="G500" s="121"/>
      <c r="H500" s="121"/>
      <c r="I500" s="121"/>
      <c r="J500" s="121"/>
      <c r="K500" s="121"/>
      <c r="L500" s="121"/>
    </row>
    <row r="501" spans="1:12" s="120" customFormat="1" ht="138" customHeight="1">
      <c r="A501" s="121"/>
      <c r="B501" s="122"/>
      <c r="C501" s="121"/>
      <c r="D501" s="122"/>
      <c r="E501" s="122"/>
      <c r="F501" s="122"/>
      <c r="G501" s="121"/>
      <c r="H501" s="121"/>
      <c r="I501" s="121"/>
      <c r="J501" s="121"/>
      <c r="K501" s="121"/>
      <c r="L501" s="121"/>
    </row>
    <row r="502" spans="1:12" s="120" customFormat="1" ht="138" customHeight="1">
      <c r="A502" s="121"/>
      <c r="B502" s="122"/>
      <c r="C502" s="121"/>
      <c r="D502" s="122"/>
      <c r="E502" s="122"/>
      <c r="F502" s="122"/>
      <c r="G502" s="121"/>
      <c r="H502" s="121"/>
      <c r="I502" s="121"/>
      <c r="J502" s="121"/>
      <c r="K502" s="121"/>
      <c r="L502" s="121"/>
    </row>
    <row r="503" spans="1:12" s="120" customFormat="1" ht="138" customHeight="1">
      <c r="A503" s="121"/>
      <c r="B503" s="122"/>
      <c r="C503" s="121"/>
      <c r="D503" s="122"/>
      <c r="E503" s="122"/>
      <c r="F503" s="122"/>
      <c r="G503" s="121"/>
      <c r="H503" s="121"/>
      <c r="I503" s="121"/>
      <c r="J503" s="121"/>
      <c r="K503" s="121"/>
      <c r="L503" s="121"/>
    </row>
    <row r="504" spans="1:12" s="120" customFormat="1" ht="138" customHeight="1">
      <c r="A504" s="121"/>
      <c r="B504" s="122"/>
      <c r="C504" s="121"/>
      <c r="D504" s="122"/>
      <c r="E504" s="122"/>
      <c r="F504" s="122"/>
      <c r="G504" s="121"/>
      <c r="H504" s="121"/>
      <c r="I504" s="121"/>
      <c r="J504" s="121"/>
      <c r="K504" s="121"/>
      <c r="L504" s="121"/>
    </row>
    <row r="505" spans="1:12" s="120" customFormat="1" ht="138" customHeight="1">
      <c r="A505" s="121"/>
      <c r="B505" s="122"/>
      <c r="C505" s="121"/>
      <c r="D505" s="122"/>
      <c r="E505" s="122"/>
      <c r="F505" s="122"/>
      <c r="G505" s="121"/>
      <c r="H505" s="121"/>
      <c r="I505" s="121"/>
      <c r="J505" s="121"/>
      <c r="K505" s="121"/>
      <c r="L505" s="121"/>
    </row>
    <row r="506" spans="1:12" s="120" customFormat="1" ht="138" customHeight="1">
      <c r="A506" s="121"/>
      <c r="B506" s="122"/>
      <c r="C506" s="121"/>
      <c r="D506" s="122"/>
      <c r="E506" s="122"/>
      <c r="F506" s="122"/>
      <c r="G506" s="121"/>
      <c r="H506" s="121"/>
      <c r="I506" s="121"/>
      <c r="J506" s="121"/>
      <c r="K506" s="121"/>
      <c r="L506" s="121"/>
    </row>
    <row r="507" spans="1:12" s="120" customFormat="1" ht="138" customHeight="1">
      <c r="A507" s="121"/>
      <c r="B507" s="122"/>
      <c r="C507" s="121"/>
      <c r="D507" s="122"/>
      <c r="E507" s="122"/>
      <c r="F507" s="122"/>
      <c r="G507" s="121"/>
      <c r="H507" s="121"/>
      <c r="I507" s="121"/>
      <c r="J507" s="121"/>
      <c r="K507" s="121"/>
      <c r="L507" s="121"/>
    </row>
    <row r="508" spans="1:12" s="120" customFormat="1">
      <c r="A508" s="121"/>
      <c r="B508" s="122"/>
      <c r="C508" s="121"/>
      <c r="D508" s="122"/>
      <c r="E508" s="122"/>
      <c r="F508" s="122"/>
      <c r="G508" s="121"/>
      <c r="H508" s="121"/>
      <c r="I508" s="121"/>
      <c r="J508" s="121"/>
      <c r="K508" s="121"/>
      <c r="L508" s="121"/>
    </row>
    <row r="509" spans="1:12" s="120" customFormat="1">
      <c r="A509" s="121"/>
      <c r="B509" s="122"/>
      <c r="C509" s="121"/>
      <c r="D509" s="122"/>
      <c r="E509" s="122"/>
      <c r="F509" s="122"/>
      <c r="G509" s="121"/>
      <c r="H509" s="121"/>
      <c r="I509" s="121"/>
      <c r="J509" s="121"/>
      <c r="K509" s="121"/>
      <c r="L509" s="121"/>
    </row>
    <row r="510" spans="1:12" s="120" customFormat="1">
      <c r="A510" s="121"/>
      <c r="B510" s="122"/>
      <c r="C510" s="121"/>
      <c r="D510" s="122"/>
      <c r="E510" s="122"/>
      <c r="F510" s="122"/>
      <c r="G510" s="121"/>
      <c r="H510" s="121"/>
      <c r="I510" s="121"/>
      <c r="J510" s="121"/>
      <c r="K510" s="121"/>
      <c r="L510" s="121"/>
    </row>
    <row r="511" spans="1:12" s="120" customFormat="1">
      <c r="A511" s="121"/>
      <c r="B511" s="122"/>
      <c r="C511" s="121"/>
      <c r="D511" s="122"/>
      <c r="E511" s="122"/>
      <c r="F511" s="122"/>
      <c r="G511" s="121"/>
      <c r="H511" s="121"/>
      <c r="I511" s="121"/>
      <c r="J511" s="121"/>
      <c r="K511" s="121"/>
      <c r="L511" s="121"/>
    </row>
    <row r="512" spans="1:12" s="120" customFormat="1">
      <c r="A512" s="121"/>
      <c r="B512" s="122"/>
      <c r="C512" s="121"/>
      <c r="D512" s="122"/>
      <c r="E512" s="122"/>
      <c r="F512" s="122"/>
      <c r="G512" s="121"/>
      <c r="H512" s="121"/>
      <c r="I512" s="121"/>
      <c r="J512" s="121"/>
      <c r="K512" s="121"/>
      <c r="L512" s="121"/>
    </row>
    <row r="513" spans="1:12" s="120" customFormat="1">
      <c r="A513" s="121"/>
      <c r="B513" s="122"/>
      <c r="C513" s="121"/>
      <c r="D513" s="122"/>
      <c r="E513" s="122"/>
      <c r="F513" s="122"/>
      <c r="G513" s="121"/>
      <c r="H513" s="121"/>
      <c r="I513" s="121"/>
      <c r="J513" s="121"/>
      <c r="K513" s="121"/>
      <c r="L513" s="121"/>
    </row>
    <row r="514" spans="1:12" s="120" customFormat="1">
      <c r="A514" s="121"/>
      <c r="B514" s="122"/>
      <c r="C514" s="121"/>
      <c r="D514" s="122"/>
      <c r="E514" s="122"/>
      <c r="F514" s="122"/>
      <c r="G514" s="121"/>
      <c r="H514" s="121"/>
      <c r="I514" s="121"/>
      <c r="J514" s="121"/>
      <c r="K514" s="121"/>
      <c r="L514" s="121"/>
    </row>
    <row r="515" spans="1:12" s="120" customFormat="1">
      <c r="A515" s="121"/>
      <c r="B515" s="122"/>
      <c r="C515" s="121"/>
      <c r="D515" s="122"/>
      <c r="E515" s="122"/>
      <c r="F515" s="122"/>
      <c r="G515" s="121"/>
      <c r="H515" s="121"/>
      <c r="I515" s="121"/>
      <c r="J515" s="121"/>
      <c r="K515" s="121"/>
      <c r="L515" s="121"/>
    </row>
    <row r="516" spans="1:12" s="120" customFormat="1">
      <c r="A516" s="121"/>
      <c r="B516" s="122"/>
      <c r="C516" s="121"/>
      <c r="D516" s="122"/>
      <c r="E516" s="122"/>
      <c r="F516" s="122"/>
      <c r="G516" s="121"/>
      <c r="H516" s="121"/>
      <c r="I516" s="121"/>
      <c r="J516" s="121"/>
      <c r="K516" s="121"/>
      <c r="L516" s="121"/>
    </row>
    <row r="517" spans="1:12" s="120" customFormat="1">
      <c r="A517" s="121"/>
      <c r="B517" s="122"/>
      <c r="C517" s="121"/>
      <c r="D517" s="122"/>
      <c r="E517" s="122"/>
      <c r="F517" s="122"/>
      <c r="G517" s="121"/>
      <c r="H517" s="121"/>
      <c r="I517" s="121"/>
      <c r="J517" s="121"/>
      <c r="K517" s="121"/>
      <c r="L517" s="121"/>
    </row>
    <row r="518" spans="1:12" s="120" customFormat="1">
      <c r="A518" s="121"/>
      <c r="B518" s="122"/>
      <c r="C518" s="121"/>
      <c r="D518" s="122"/>
      <c r="E518" s="122"/>
      <c r="F518" s="122"/>
      <c r="G518" s="121"/>
      <c r="H518" s="121"/>
      <c r="I518" s="121"/>
      <c r="J518" s="121"/>
      <c r="K518" s="121"/>
      <c r="L518" s="121"/>
    </row>
    <row r="519" spans="1:12" s="120" customFormat="1">
      <c r="A519" s="121"/>
      <c r="B519" s="122"/>
      <c r="C519" s="121"/>
      <c r="D519" s="122"/>
      <c r="E519" s="122"/>
      <c r="F519" s="122"/>
      <c r="G519" s="121"/>
      <c r="H519" s="121"/>
      <c r="I519" s="121"/>
      <c r="J519" s="121"/>
      <c r="K519" s="121"/>
      <c r="L519" s="121"/>
    </row>
    <row r="520" spans="1:12" s="120" customFormat="1">
      <c r="A520" s="121"/>
      <c r="B520" s="122"/>
      <c r="C520" s="121"/>
      <c r="D520" s="122"/>
      <c r="E520" s="122"/>
      <c r="F520" s="122"/>
      <c r="G520" s="121"/>
      <c r="H520" s="121"/>
      <c r="I520" s="121"/>
      <c r="J520" s="121"/>
      <c r="K520" s="121"/>
      <c r="L520" s="121"/>
    </row>
    <row r="521" spans="1:12" s="120" customFormat="1">
      <c r="A521" s="121"/>
      <c r="B521" s="122"/>
      <c r="C521" s="121"/>
      <c r="D521" s="122"/>
      <c r="E521" s="122"/>
      <c r="F521" s="122"/>
      <c r="G521" s="121"/>
      <c r="H521" s="121"/>
      <c r="I521" s="121"/>
      <c r="J521" s="121"/>
      <c r="K521" s="121"/>
      <c r="L521" s="121"/>
    </row>
    <row r="522" spans="1:12" s="120" customFormat="1">
      <c r="A522" s="121"/>
      <c r="B522" s="122"/>
      <c r="C522" s="121"/>
      <c r="D522" s="122"/>
      <c r="E522" s="122"/>
      <c r="F522" s="122"/>
      <c r="G522" s="121"/>
      <c r="H522" s="121"/>
      <c r="I522" s="121"/>
      <c r="J522" s="121"/>
      <c r="K522" s="121"/>
      <c r="L522" s="121"/>
    </row>
    <row r="523" spans="1:12" s="120" customFormat="1">
      <c r="A523" s="121"/>
      <c r="B523" s="122"/>
      <c r="C523" s="121"/>
      <c r="D523" s="122"/>
      <c r="E523" s="122"/>
      <c r="F523" s="122"/>
      <c r="G523" s="121"/>
      <c r="H523" s="121"/>
      <c r="I523" s="121"/>
      <c r="J523" s="121"/>
      <c r="K523" s="121"/>
      <c r="L523" s="121"/>
    </row>
    <row r="524" spans="1:12" s="120" customFormat="1">
      <c r="A524" s="121"/>
      <c r="B524" s="122"/>
      <c r="C524" s="121"/>
      <c r="D524" s="122"/>
      <c r="E524" s="122"/>
      <c r="F524" s="122"/>
      <c r="G524" s="121"/>
      <c r="H524" s="121"/>
      <c r="I524" s="121"/>
      <c r="J524" s="121"/>
      <c r="K524" s="121"/>
      <c r="L524" s="121"/>
    </row>
    <row r="525" spans="1:12" s="120" customFormat="1">
      <c r="A525" s="121"/>
      <c r="B525" s="122"/>
      <c r="C525" s="121"/>
      <c r="D525" s="122"/>
      <c r="E525" s="122"/>
      <c r="F525" s="122"/>
      <c r="G525" s="121"/>
      <c r="H525" s="121"/>
      <c r="I525" s="121"/>
      <c r="J525" s="121"/>
      <c r="K525" s="121"/>
      <c r="L525" s="121"/>
    </row>
    <row r="526" spans="1:12" s="120" customFormat="1" ht="172.25" customHeight="1">
      <c r="A526" s="121"/>
      <c r="B526" s="122"/>
      <c r="C526" s="121"/>
      <c r="D526" s="122"/>
      <c r="E526" s="122"/>
      <c r="F526" s="122"/>
      <c r="G526" s="121"/>
      <c r="H526" s="121"/>
      <c r="I526" s="121"/>
      <c r="J526" s="121"/>
      <c r="K526" s="121"/>
      <c r="L526" s="121"/>
    </row>
    <row r="527" spans="1:12" s="120" customFormat="1">
      <c r="A527" s="121"/>
      <c r="B527" s="122"/>
      <c r="C527" s="121"/>
      <c r="D527" s="122"/>
      <c r="E527" s="122"/>
      <c r="F527" s="122"/>
      <c r="G527" s="121"/>
      <c r="H527" s="121"/>
      <c r="I527" s="121"/>
      <c r="J527" s="121"/>
      <c r="K527" s="121"/>
      <c r="L527" s="121"/>
    </row>
    <row r="528" spans="1:12" s="120" customFormat="1">
      <c r="A528" s="121"/>
      <c r="B528" s="122"/>
      <c r="C528" s="121"/>
      <c r="D528" s="122"/>
      <c r="E528" s="122"/>
      <c r="F528" s="122"/>
      <c r="G528" s="121"/>
      <c r="H528" s="121"/>
      <c r="I528" s="121"/>
      <c r="J528" s="121"/>
      <c r="K528" s="121"/>
      <c r="L528" s="121"/>
    </row>
    <row r="529" spans="1:12" s="120" customFormat="1">
      <c r="A529" s="121"/>
      <c r="B529" s="122"/>
      <c r="C529" s="121"/>
      <c r="D529" s="122"/>
      <c r="E529" s="122"/>
      <c r="F529" s="122"/>
      <c r="G529" s="121"/>
      <c r="H529" s="121"/>
      <c r="I529" s="121"/>
      <c r="J529" s="121"/>
      <c r="K529" s="121"/>
      <c r="L529" s="121"/>
    </row>
    <row r="530" spans="1:12" s="120" customFormat="1">
      <c r="A530" s="121"/>
      <c r="B530" s="122"/>
      <c r="C530" s="121"/>
      <c r="D530" s="122"/>
      <c r="E530" s="122"/>
      <c r="F530" s="122"/>
      <c r="G530" s="121"/>
      <c r="H530" s="121"/>
      <c r="I530" s="121"/>
      <c r="J530" s="121"/>
      <c r="K530" s="121"/>
      <c r="L530" s="121"/>
    </row>
    <row r="531" spans="1:12" s="120" customFormat="1">
      <c r="A531" s="121"/>
      <c r="B531" s="122"/>
      <c r="C531" s="121"/>
      <c r="D531" s="122"/>
      <c r="E531" s="122"/>
      <c r="F531" s="122"/>
      <c r="G531" s="121"/>
      <c r="H531" s="121"/>
      <c r="I531" s="121"/>
      <c r="J531" s="121"/>
      <c r="K531" s="121"/>
      <c r="L531" s="121"/>
    </row>
    <row r="532" spans="1:12" s="120" customFormat="1">
      <c r="A532" s="121"/>
      <c r="B532" s="122"/>
      <c r="C532" s="121"/>
      <c r="D532" s="122"/>
      <c r="E532" s="122"/>
      <c r="F532" s="122"/>
      <c r="G532" s="121"/>
      <c r="H532" s="121"/>
      <c r="I532" s="121"/>
      <c r="J532" s="121"/>
      <c r="K532" s="121"/>
      <c r="L532" s="121"/>
    </row>
    <row r="533" spans="1:12" s="120" customFormat="1">
      <c r="A533" s="121"/>
      <c r="B533" s="122"/>
      <c r="C533" s="121"/>
      <c r="D533" s="122"/>
      <c r="E533" s="122"/>
      <c r="F533" s="122"/>
      <c r="G533" s="121"/>
      <c r="H533" s="121"/>
      <c r="I533" s="121"/>
      <c r="J533" s="121"/>
      <c r="K533" s="121"/>
      <c r="L533" s="121"/>
    </row>
    <row r="534" spans="1:12" s="120" customFormat="1">
      <c r="A534" s="121"/>
      <c r="B534" s="122"/>
      <c r="C534" s="121"/>
      <c r="D534" s="122"/>
      <c r="E534" s="122"/>
      <c r="F534" s="122"/>
      <c r="G534" s="121"/>
      <c r="H534" s="121"/>
      <c r="I534" s="121"/>
      <c r="J534" s="121"/>
      <c r="K534" s="121"/>
      <c r="L534" s="121"/>
    </row>
    <row r="535" spans="1:12" s="120" customFormat="1">
      <c r="A535" s="121"/>
      <c r="B535" s="122"/>
      <c r="C535" s="121"/>
      <c r="D535" s="122"/>
      <c r="E535" s="122"/>
      <c r="F535" s="122"/>
      <c r="G535" s="121"/>
      <c r="H535" s="121"/>
      <c r="I535" s="121"/>
      <c r="J535" s="121"/>
      <c r="K535" s="121"/>
      <c r="L535" s="121"/>
    </row>
    <row r="536" spans="1:12" s="120" customFormat="1">
      <c r="A536" s="121"/>
      <c r="B536" s="122"/>
      <c r="C536" s="121"/>
      <c r="D536" s="122"/>
      <c r="E536" s="122"/>
      <c r="F536" s="122"/>
      <c r="G536" s="121"/>
      <c r="H536" s="121"/>
      <c r="I536" s="121"/>
      <c r="J536" s="121"/>
      <c r="K536" s="121"/>
      <c r="L536" s="121"/>
    </row>
    <row r="537" spans="1:12" s="120" customFormat="1">
      <c r="A537" s="121"/>
      <c r="B537" s="122"/>
      <c r="C537" s="121"/>
      <c r="D537" s="122"/>
      <c r="E537" s="122"/>
      <c r="F537" s="122"/>
      <c r="G537" s="121"/>
      <c r="H537" s="121"/>
      <c r="I537" s="121"/>
      <c r="J537" s="121"/>
      <c r="K537" s="121"/>
      <c r="L537" s="121"/>
    </row>
    <row r="538" spans="1:12" s="120" customFormat="1">
      <c r="A538" s="121"/>
      <c r="B538" s="122"/>
      <c r="C538" s="121"/>
      <c r="D538" s="122"/>
      <c r="E538" s="122"/>
      <c r="F538" s="122"/>
      <c r="G538" s="121"/>
      <c r="H538" s="121"/>
      <c r="I538" s="121"/>
      <c r="J538" s="121"/>
      <c r="K538" s="121"/>
      <c r="L538" s="121"/>
    </row>
    <row r="539" spans="1:12" s="120" customFormat="1">
      <c r="A539" s="121"/>
      <c r="B539" s="122"/>
      <c r="C539" s="121"/>
      <c r="D539" s="122"/>
      <c r="E539" s="122"/>
      <c r="F539" s="122"/>
      <c r="G539" s="121"/>
      <c r="H539" s="121"/>
      <c r="I539" s="121"/>
      <c r="J539" s="121"/>
      <c r="K539" s="121"/>
      <c r="L539" s="121"/>
    </row>
    <row r="540" spans="1:12" s="120" customFormat="1">
      <c r="A540" s="121"/>
      <c r="B540" s="122"/>
      <c r="C540" s="121"/>
      <c r="D540" s="122"/>
      <c r="E540" s="122"/>
      <c r="F540" s="122"/>
      <c r="G540" s="121"/>
      <c r="H540" s="121"/>
      <c r="I540" s="121"/>
      <c r="J540" s="121"/>
      <c r="K540" s="121"/>
      <c r="L540" s="121"/>
    </row>
    <row r="541" spans="1:12" s="120" customFormat="1">
      <c r="A541" s="121"/>
      <c r="B541" s="122"/>
      <c r="C541" s="121"/>
      <c r="D541" s="122"/>
      <c r="E541" s="122"/>
      <c r="F541" s="122"/>
      <c r="G541" s="121"/>
      <c r="H541" s="121"/>
      <c r="I541" s="121"/>
      <c r="J541" s="121"/>
      <c r="K541" s="121"/>
      <c r="L541" s="121"/>
    </row>
    <row r="542" spans="1:12" s="120" customFormat="1">
      <c r="A542" s="121"/>
      <c r="B542" s="122"/>
      <c r="C542" s="121"/>
      <c r="D542" s="122"/>
      <c r="E542" s="122"/>
      <c r="F542" s="122"/>
      <c r="G542" s="121"/>
      <c r="H542" s="121"/>
      <c r="I542" s="121"/>
      <c r="J542" s="121"/>
      <c r="K542" s="121"/>
      <c r="L542" s="121"/>
    </row>
    <row r="543" spans="1:12" s="120" customFormat="1">
      <c r="A543" s="121"/>
      <c r="B543" s="122"/>
      <c r="C543" s="121"/>
      <c r="D543" s="122"/>
      <c r="E543" s="122"/>
      <c r="F543" s="122"/>
      <c r="G543" s="121"/>
      <c r="H543" s="121"/>
      <c r="I543" s="121"/>
      <c r="J543" s="121"/>
      <c r="K543" s="121"/>
      <c r="L543" s="121"/>
    </row>
    <row r="544" spans="1:12" s="120" customFormat="1">
      <c r="A544" s="121"/>
      <c r="B544" s="122"/>
      <c r="C544" s="121"/>
      <c r="D544" s="122"/>
      <c r="E544" s="122"/>
      <c r="F544" s="122"/>
      <c r="G544" s="121"/>
      <c r="H544" s="121"/>
      <c r="I544" s="121"/>
      <c r="J544" s="121"/>
      <c r="K544" s="121"/>
      <c r="L544" s="121"/>
    </row>
    <row r="545" spans="1:12" s="120" customFormat="1">
      <c r="A545" s="121"/>
      <c r="B545" s="122"/>
      <c r="C545" s="121"/>
      <c r="D545" s="122"/>
      <c r="E545" s="122"/>
      <c r="F545" s="122"/>
      <c r="G545" s="121"/>
      <c r="H545" s="121"/>
      <c r="I545" s="121"/>
      <c r="J545" s="121"/>
      <c r="K545" s="121"/>
      <c r="L545" s="121"/>
    </row>
    <row r="546" spans="1:12" s="120" customFormat="1">
      <c r="A546" s="121"/>
      <c r="B546" s="122"/>
      <c r="C546" s="121"/>
      <c r="D546" s="122"/>
      <c r="E546" s="122"/>
      <c r="F546" s="122"/>
      <c r="G546" s="121"/>
      <c r="H546" s="121"/>
      <c r="I546" s="121"/>
      <c r="J546" s="121"/>
      <c r="K546" s="121"/>
      <c r="L546" s="121"/>
    </row>
    <row r="547" spans="1:12" s="120" customFormat="1">
      <c r="A547" s="121"/>
      <c r="B547" s="122"/>
      <c r="C547" s="121"/>
      <c r="D547" s="122"/>
      <c r="E547" s="122"/>
      <c r="F547" s="122"/>
      <c r="G547" s="121"/>
      <c r="H547" s="121"/>
      <c r="I547" s="121"/>
      <c r="J547" s="121"/>
      <c r="K547" s="121"/>
      <c r="L547" s="121"/>
    </row>
    <row r="548" spans="1:12" s="120" customFormat="1">
      <c r="A548" s="121"/>
      <c r="B548" s="122"/>
      <c r="C548" s="121"/>
      <c r="D548" s="122"/>
      <c r="E548" s="122"/>
      <c r="F548" s="122"/>
      <c r="G548" s="121"/>
      <c r="H548" s="121"/>
      <c r="I548" s="121"/>
      <c r="J548" s="121"/>
      <c r="K548" s="121"/>
      <c r="L548" s="121"/>
    </row>
    <row r="549" spans="1:12" s="120" customFormat="1">
      <c r="A549" s="121"/>
      <c r="B549" s="122"/>
      <c r="C549" s="121"/>
      <c r="D549" s="122"/>
      <c r="E549" s="122"/>
      <c r="F549" s="122"/>
      <c r="G549" s="121"/>
      <c r="H549" s="121"/>
      <c r="I549" s="121"/>
      <c r="J549" s="121"/>
      <c r="K549" s="121"/>
      <c r="L549" s="121"/>
    </row>
    <row r="550" spans="1:12" s="120" customFormat="1">
      <c r="A550" s="121"/>
      <c r="B550" s="122"/>
      <c r="C550" s="121"/>
      <c r="D550" s="122"/>
      <c r="E550" s="122"/>
      <c r="F550" s="122"/>
      <c r="G550" s="121"/>
      <c r="H550" s="121"/>
      <c r="I550" s="121"/>
      <c r="J550" s="121"/>
      <c r="K550" s="121"/>
      <c r="L550" s="121"/>
    </row>
    <row r="551" spans="1:12" s="120" customFormat="1">
      <c r="A551" s="121"/>
      <c r="B551" s="122"/>
      <c r="C551" s="121"/>
      <c r="D551" s="122"/>
      <c r="E551" s="122"/>
      <c r="F551" s="122"/>
      <c r="G551" s="121"/>
      <c r="H551" s="121"/>
      <c r="I551" s="121"/>
      <c r="J551" s="121"/>
      <c r="K551" s="121"/>
      <c r="L551" s="121"/>
    </row>
    <row r="552" spans="1:12" s="120" customFormat="1">
      <c r="A552" s="121"/>
      <c r="B552" s="122"/>
      <c r="C552" s="121"/>
      <c r="D552" s="122"/>
      <c r="E552" s="122"/>
      <c r="F552" s="122"/>
      <c r="G552" s="121"/>
      <c r="H552" s="121"/>
      <c r="I552" s="121"/>
      <c r="J552" s="121"/>
      <c r="K552" s="121"/>
      <c r="L552" s="121"/>
    </row>
    <row r="553" spans="1:12" s="120" customFormat="1">
      <c r="A553" s="121"/>
      <c r="B553" s="122"/>
      <c r="C553" s="121"/>
      <c r="D553" s="122"/>
      <c r="E553" s="122"/>
      <c r="F553" s="122"/>
      <c r="G553" s="121"/>
      <c r="H553" s="121"/>
      <c r="I553" s="121"/>
      <c r="J553" s="121"/>
      <c r="K553" s="121"/>
      <c r="L553" s="121"/>
    </row>
    <row r="554" spans="1:12" s="120" customFormat="1">
      <c r="A554" s="121"/>
      <c r="B554" s="122"/>
      <c r="C554" s="121"/>
      <c r="D554" s="122"/>
      <c r="E554" s="122"/>
      <c r="F554" s="122"/>
      <c r="G554" s="121"/>
      <c r="H554" s="121"/>
      <c r="I554" s="121"/>
      <c r="J554" s="121"/>
      <c r="K554" s="121"/>
      <c r="L554" s="121"/>
    </row>
    <row r="555" spans="1:12" s="120" customFormat="1">
      <c r="A555" s="121"/>
      <c r="B555" s="122"/>
      <c r="C555" s="121"/>
      <c r="D555" s="122"/>
      <c r="E555" s="122"/>
      <c r="F555" s="122"/>
      <c r="G555" s="121"/>
      <c r="H555" s="121"/>
      <c r="I555" s="121"/>
      <c r="J555" s="121"/>
      <c r="K555" s="121"/>
      <c r="L555" s="121"/>
    </row>
    <row r="556" spans="1:12" s="120" customFormat="1">
      <c r="A556" s="121"/>
      <c r="B556" s="122"/>
      <c r="C556" s="121"/>
      <c r="D556" s="122"/>
      <c r="E556" s="122"/>
      <c r="F556" s="122"/>
      <c r="G556" s="121"/>
      <c r="H556" s="121"/>
      <c r="I556" s="121"/>
      <c r="J556" s="121"/>
      <c r="K556" s="121"/>
      <c r="L556" s="121"/>
    </row>
    <row r="557" spans="1:12" s="120" customFormat="1">
      <c r="A557" s="121"/>
      <c r="B557" s="122"/>
      <c r="C557" s="121"/>
      <c r="D557" s="122"/>
      <c r="E557" s="122"/>
      <c r="F557" s="122"/>
      <c r="G557" s="121"/>
      <c r="H557" s="121"/>
      <c r="I557" s="121"/>
      <c r="J557" s="121"/>
      <c r="K557" s="121"/>
      <c r="L557" s="121"/>
    </row>
    <row r="558" spans="1:12" s="120" customFormat="1">
      <c r="A558" s="121"/>
      <c r="B558" s="122"/>
      <c r="C558" s="121"/>
      <c r="D558" s="122"/>
      <c r="E558" s="122"/>
      <c r="F558" s="122"/>
      <c r="G558" s="121"/>
      <c r="H558" s="121"/>
      <c r="I558" s="121"/>
      <c r="J558" s="121"/>
      <c r="K558" s="121"/>
      <c r="L558" s="121"/>
    </row>
    <row r="559" spans="1:12" s="120" customFormat="1">
      <c r="A559" s="121"/>
      <c r="B559" s="122"/>
      <c r="C559" s="121"/>
      <c r="D559" s="122"/>
      <c r="E559" s="122"/>
      <c r="F559" s="122"/>
      <c r="G559" s="121"/>
      <c r="H559" s="121"/>
      <c r="I559" s="121"/>
      <c r="J559" s="121"/>
      <c r="K559" s="121"/>
      <c r="L559" s="121"/>
    </row>
    <row r="560" spans="1:12" s="120" customFormat="1">
      <c r="A560" s="121"/>
      <c r="B560" s="122"/>
      <c r="C560" s="121"/>
      <c r="D560" s="122"/>
      <c r="E560" s="122"/>
      <c r="F560" s="122"/>
      <c r="G560" s="121"/>
      <c r="H560" s="121"/>
      <c r="I560" s="121"/>
      <c r="J560" s="121"/>
      <c r="K560" s="121"/>
      <c r="L560" s="121"/>
    </row>
    <row r="561" spans="1:13" s="120" customFormat="1">
      <c r="A561" s="121"/>
      <c r="B561" s="122"/>
      <c r="C561" s="121"/>
      <c r="D561" s="122"/>
      <c r="E561" s="122"/>
      <c r="F561" s="122"/>
      <c r="G561" s="121"/>
      <c r="H561" s="121"/>
      <c r="I561" s="121"/>
      <c r="J561" s="121"/>
      <c r="K561" s="121"/>
      <c r="L561" s="121"/>
    </row>
    <row r="562" spans="1:13" s="120" customFormat="1">
      <c r="A562" s="121"/>
      <c r="B562" s="122"/>
      <c r="C562" s="121"/>
      <c r="D562" s="122"/>
      <c r="E562" s="122"/>
      <c r="F562" s="122"/>
      <c r="G562" s="121"/>
      <c r="H562" s="121"/>
      <c r="I562" s="121"/>
      <c r="J562" s="121"/>
      <c r="K562" s="121"/>
      <c r="L562" s="121"/>
    </row>
    <row r="563" spans="1:13" s="120" customFormat="1">
      <c r="A563" s="121"/>
      <c r="B563" s="122"/>
      <c r="C563" s="121"/>
      <c r="D563" s="122"/>
      <c r="E563" s="122"/>
      <c r="F563" s="122"/>
      <c r="G563" s="121"/>
      <c r="H563" s="121"/>
      <c r="I563" s="121"/>
      <c r="J563" s="121"/>
      <c r="K563" s="121"/>
      <c r="L563" s="121"/>
    </row>
    <row r="564" spans="1:13" s="120" customFormat="1">
      <c r="A564" s="121"/>
      <c r="B564" s="122"/>
      <c r="C564" s="121"/>
      <c r="D564" s="122"/>
      <c r="E564" s="122"/>
      <c r="F564" s="122"/>
      <c r="G564" s="121"/>
      <c r="H564" s="121"/>
      <c r="I564" s="121"/>
      <c r="J564" s="121"/>
      <c r="K564" s="121"/>
      <c r="L564" s="121"/>
    </row>
    <row r="565" spans="1:13" s="120" customFormat="1">
      <c r="A565" s="121"/>
      <c r="B565" s="122"/>
      <c r="C565" s="121"/>
      <c r="D565" s="122"/>
      <c r="E565" s="122"/>
      <c r="F565" s="122"/>
      <c r="G565" s="121"/>
      <c r="H565" s="121"/>
      <c r="I565" s="121"/>
      <c r="J565" s="121"/>
      <c r="K565" s="121"/>
      <c r="L565" s="121"/>
    </row>
    <row r="566" spans="1:13" s="120" customFormat="1">
      <c r="A566" s="121"/>
      <c r="B566" s="122"/>
      <c r="C566" s="121"/>
      <c r="D566" s="122"/>
      <c r="E566" s="122"/>
      <c r="F566" s="122"/>
      <c r="G566" s="121"/>
      <c r="H566" s="121"/>
      <c r="I566" s="121"/>
      <c r="J566" s="121"/>
      <c r="K566" s="121"/>
      <c r="L566" s="121"/>
    </row>
    <row r="567" spans="1:13" s="120" customFormat="1">
      <c r="A567" s="121"/>
      <c r="B567" s="122"/>
      <c r="C567" s="121"/>
      <c r="D567" s="122"/>
      <c r="E567" s="122"/>
      <c r="F567" s="122"/>
      <c r="G567" s="121"/>
      <c r="H567" s="121"/>
      <c r="I567" s="121"/>
      <c r="J567" s="121"/>
      <c r="K567" s="121"/>
      <c r="L567" s="121"/>
    </row>
    <row r="568" spans="1:13" s="120" customFormat="1">
      <c r="A568" s="121"/>
      <c r="B568" s="122"/>
      <c r="C568" s="121"/>
      <c r="D568" s="122"/>
      <c r="E568" s="122"/>
      <c r="F568" s="122"/>
      <c r="G568" s="121"/>
      <c r="H568" s="121"/>
      <c r="I568" s="121"/>
      <c r="J568" s="121"/>
      <c r="K568" s="121"/>
      <c r="L568" s="121"/>
      <c r="M568" s="116"/>
    </row>
    <row r="569" spans="1:13" s="120" customFormat="1">
      <c r="A569" s="121"/>
      <c r="B569" s="122"/>
      <c r="C569" s="121"/>
      <c r="D569" s="122"/>
      <c r="E569" s="122"/>
      <c r="F569" s="122"/>
      <c r="G569" s="121"/>
      <c r="H569" s="121"/>
      <c r="I569" s="121"/>
      <c r="J569" s="121"/>
      <c r="K569" s="121"/>
      <c r="L569" s="121"/>
    </row>
    <row r="570" spans="1:13" s="120" customFormat="1">
      <c r="A570" s="121"/>
      <c r="B570" s="122"/>
      <c r="C570" s="121"/>
      <c r="D570" s="122"/>
      <c r="E570" s="122"/>
      <c r="F570" s="122"/>
      <c r="G570" s="121"/>
      <c r="H570" s="121"/>
      <c r="I570" s="121"/>
      <c r="J570" s="121"/>
      <c r="K570" s="121"/>
      <c r="L570" s="121"/>
    </row>
    <row r="571" spans="1:13" s="120" customFormat="1">
      <c r="A571" s="121"/>
      <c r="B571" s="122"/>
      <c r="C571" s="121"/>
      <c r="D571" s="122"/>
      <c r="E571" s="122"/>
      <c r="F571" s="122"/>
      <c r="G571" s="121"/>
      <c r="H571" s="121"/>
      <c r="I571" s="121"/>
      <c r="J571" s="121"/>
      <c r="K571" s="121"/>
      <c r="L571" s="121"/>
    </row>
    <row r="572" spans="1:13" s="120" customFormat="1">
      <c r="A572" s="121"/>
      <c r="B572" s="122"/>
      <c r="C572" s="121"/>
      <c r="D572" s="122"/>
      <c r="E572" s="122"/>
      <c r="F572" s="122"/>
      <c r="G572" s="121"/>
      <c r="H572" s="121"/>
      <c r="I572" s="121"/>
      <c r="J572" s="121"/>
      <c r="K572" s="121"/>
      <c r="L572" s="121"/>
    </row>
    <row r="573" spans="1:13" s="120" customFormat="1">
      <c r="A573" s="121"/>
      <c r="B573" s="122"/>
      <c r="C573" s="121"/>
      <c r="D573" s="122"/>
      <c r="E573" s="122"/>
      <c r="F573" s="122"/>
      <c r="G573" s="121"/>
      <c r="H573" s="121"/>
      <c r="I573" s="121"/>
      <c r="J573" s="121"/>
      <c r="K573" s="121"/>
      <c r="L573" s="121"/>
    </row>
    <row r="574" spans="1:13" s="120" customFormat="1">
      <c r="A574" s="121"/>
      <c r="B574" s="122"/>
      <c r="C574" s="121"/>
      <c r="D574" s="122"/>
      <c r="E574" s="122"/>
      <c r="F574" s="122"/>
      <c r="G574" s="121"/>
      <c r="H574" s="121"/>
      <c r="I574" s="121"/>
      <c r="J574" s="121"/>
      <c r="K574" s="121"/>
      <c r="L574" s="121"/>
    </row>
    <row r="575" spans="1:13" s="120" customFormat="1">
      <c r="A575" s="121"/>
      <c r="B575" s="122"/>
      <c r="C575" s="121"/>
      <c r="D575" s="122"/>
      <c r="E575" s="122"/>
      <c r="F575" s="122"/>
      <c r="G575" s="121"/>
      <c r="H575" s="121"/>
      <c r="I575" s="121"/>
      <c r="J575" s="121"/>
      <c r="K575" s="121"/>
      <c r="L575" s="121"/>
    </row>
    <row r="576" spans="1:13" s="120" customFormat="1">
      <c r="A576" s="121"/>
      <c r="B576" s="122"/>
      <c r="C576" s="121"/>
      <c r="D576" s="122"/>
      <c r="E576" s="122"/>
      <c r="F576" s="122"/>
      <c r="G576" s="121"/>
      <c r="H576" s="121"/>
      <c r="I576" s="121"/>
      <c r="J576" s="121"/>
      <c r="K576" s="121"/>
      <c r="L576" s="121"/>
    </row>
    <row r="577" spans="1:12" s="120" customFormat="1">
      <c r="A577" s="121"/>
      <c r="B577" s="122"/>
      <c r="C577" s="121"/>
      <c r="D577" s="122"/>
      <c r="E577" s="122"/>
      <c r="F577" s="122"/>
      <c r="G577" s="121"/>
      <c r="H577" s="121"/>
      <c r="I577" s="121"/>
      <c r="J577" s="121"/>
      <c r="K577" s="121"/>
      <c r="L577" s="121"/>
    </row>
    <row r="578" spans="1:12" s="120" customFormat="1">
      <c r="A578" s="121"/>
      <c r="B578" s="122"/>
      <c r="C578" s="121"/>
      <c r="D578" s="122"/>
      <c r="E578" s="122"/>
      <c r="F578" s="122"/>
      <c r="G578" s="121"/>
      <c r="H578" s="121"/>
      <c r="I578" s="121"/>
      <c r="J578" s="121"/>
      <c r="K578" s="121"/>
      <c r="L578" s="121"/>
    </row>
    <row r="579" spans="1:12" s="120" customFormat="1">
      <c r="A579" s="121"/>
      <c r="B579" s="122"/>
      <c r="C579" s="121"/>
      <c r="D579" s="122"/>
      <c r="E579" s="122"/>
      <c r="F579" s="122"/>
      <c r="G579" s="121"/>
      <c r="H579" s="121"/>
      <c r="I579" s="121"/>
      <c r="J579" s="121"/>
      <c r="K579" s="121"/>
      <c r="L579" s="121"/>
    </row>
    <row r="580" spans="1:12" s="120" customFormat="1">
      <c r="A580" s="121"/>
      <c r="B580" s="122"/>
      <c r="C580" s="121"/>
      <c r="D580" s="122"/>
      <c r="E580" s="122"/>
      <c r="F580" s="122"/>
      <c r="G580" s="121"/>
      <c r="H580" s="121"/>
      <c r="I580" s="121"/>
      <c r="J580" s="121"/>
      <c r="K580" s="121"/>
      <c r="L580" s="121"/>
    </row>
    <row r="581" spans="1:12" s="120" customFormat="1">
      <c r="A581" s="121"/>
      <c r="B581" s="122"/>
      <c r="C581" s="121"/>
      <c r="D581" s="122"/>
      <c r="E581" s="122"/>
      <c r="F581" s="122"/>
      <c r="G581" s="121"/>
      <c r="H581" s="121"/>
      <c r="I581" s="121"/>
      <c r="J581" s="121"/>
      <c r="K581" s="121"/>
      <c r="L581" s="121"/>
    </row>
    <row r="582" spans="1:12" s="120" customFormat="1">
      <c r="A582" s="121"/>
      <c r="B582" s="122"/>
      <c r="C582" s="121"/>
      <c r="D582" s="122"/>
      <c r="E582" s="122"/>
      <c r="F582" s="122"/>
      <c r="G582" s="121"/>
      <c r="H582" s="121"/>
      <c r="I582" s="121"/>
      <c r="J582" s="121"/>
      <c r="K582" s="121"/>
      <c r="L582" s="121"/>
    </row>
    <row r="583" spans="1:12" s="120" customFormat="1" ht="114.65" customHeight="1">
      <c r="A583" s="121"/>
      <c r="B583" s="122"/>
      <c r="C583" s="121"/>
      <c r="D583" s="122"/>
      <c r="E583" s="122"/>
      <c r="F583" s="122"/>
      <c r="G583" s="121"/>
      <c r="H583" s="121"/>
      <c r="I583" s="121"/>
      <c r="J583" s="121"/>
      <c r="K583" s="121"/>
      <c r="L583" s="121"/>
    </row>
    <row r="584" spans="1:12" s="120" customFormat="1">
      <c r="A584" s="121"/>
      <c r="B584" s="122"/>
      <c r="C584" s="121"/>
      <c r="D584" s="122"/>
      <c r="E584" s="122"/>
      <c r="F584" s="122"/>
      <c r="G584" s="121"/>
      <c r="H584" s="121"/>
      <c r="I584" s="121"/>
      <c r="J584" s="121"/>
      <c r="K584" s="121"/>
      <c r="L584" s="121"/>
    </row>
    <row r="585" spans="1:12" s="120" customFormat="1">
      <c r="A585" s="121"/>
      <c r="B585" s="122"/>
      <c r="C585" s="121"/>
      <c r="D585" s="122"/>
      <c r="E585" s="122"/>
      <c r="F585" s="122"/>
      <c r="G585" s="121"/>
      <c r="H585" s="121"/>
      <c r="I585" s="121"/>
      <c r="J585" s="121"/>
      <c r="K585" s="121"/>
      <c r="L585" s="121"/>
    </row>
    <row r="586" spans="1:12" s="120" customFormat="1">
      <c r="A586" s="121"/>
      <c r="B586" s="122"/>
      <c r="C586" s="121"/>
      <c r="D586" s="122"/>
      <c r="E586" s="122"/>
      <c r="F586" s="122"/>
      <c r="G586" s="121"/>
      <c r="H586" s="121"/>
      <c r="I586" s="121"/>
      <c r="J586" s="121"/>
      <c r="K586" s="121"/>
      <c r="L586" s="121"/>
    </row>
    <row r="587" spans="1:12" s="120" customFormat="1" ht="113" customHeight="1">
      <c r="A587" s="121"/>
      <c r="B587" s="122"/>
      <c r="C587" s="121"/>
      <c r="D587" s="122"/>
      <c r="E587" s="122"/>
      <c r="F587" s="122"/>
      <c r="G587" s="121"/>
      <c r="H587" s="121"/>
      <c r="I587" s="121"/>
      <c r="J587" s="121"/>
      <c r="K587" s="121"/>
      <c r="L587" s="121"/>
    </row>
    <row r="588" spans="1:12" s="120" customFormat="1">
      <c r="A588" s="121"/>
      <c r="B588" s="122"/>
      <c r="C588" s="121"/>
      <c r="D588" s="122"/>
      <c r="E588" s="122"/>
      <c r="F588" s="122"/>
      <c r="G588" s="121"/>
      <c r="H588" s="121"/>
      <c r="I588" s="121"/>
      <c r="J588" s="121"/>
      <c r="K588" s="121"/>
      <c r="L588" s="121"/>
    </row>
    <row r="589" spans="1:12" s="120" customFormat="1">
      <c r="A589" s="121"/>
      <c r="B589" s="122"/>
      <c r="C589" s="121"/>
      <c r="D589" s="122"/>
      <c r="E589" s="122"/>
      <c r="F589" s="122"/>
      <c r="G589" s="121"/>
      <c r="H589" s="121"/>
      <c r="I589" s="121"/>
      <c r="J589" s="121"/>
      <c r="K589" s="121"/>
      <c r="L589" s="121"/>
    </row>
    <row r="590" spans="1:12" s="120" customFormat="1">
      <c r="A590" s="121"/>
      <c r="B590" s="122"/>
      <c r="C590" s="121"/>
      <c r="D590" s="122"/>
      <c r="E590" s="122"/>
      <c r="F590" s="122"/>
      <c r="G590" s="121"/>
      <c r="H590" s="121"/>
      <c r="I590" s="121"/>
      <c r="J590" s="121"/>
      <c r="K590" s="121"/>
      <c r="L590" s="121"/>
    </row>
    <row r="591" spans="1:12" s="120" customFormat="1">
      <c r="A591" s="121"/>
      <c r="B591" s="122"/>
      <c r="C591" s="121"/>
      <c r="D591" s="122"/>
      <c r="E591" s="122"/>
      <c r="F591" s="122"/>
      <c r="G591" s="121"/>
      <c r="H591" s="121"/>
      <c r="I591" s="121"/>
      <c r="J591" s="121"/>
      <c r="K591" s="121"/>
      <c r="L591" s="121"/>
    </row>
    <row r="592" spans="1:12" s="119" customFormat="1">
      <c r="A592" s="121"/>
      <c r="B592" s="122"/>
      <c r="C592" s="121"/>
      <c r="D592" s="122"/>
      <c r="E592" s="122"/>
      <c r="F592" s="122"/>
      <c r="G592" s="121"/>
      <c r="H592" s="121"/>
      <c r="I592" s="121"/>
      <c r="J592" s="121"/>
      <c r="K592" s="121"/>
      <c r="L592" s="121"/>
    </row>
    <row r="593" spans="1:12" s="120" customFormat="1">
      <c r="A593" s="121"/>
      <c r="B593" s="122"/>
      <c r="C593" s="121"/>
      <c r="D593" s="122"/>
      <c r="E593" s="122"/>
      <c r="F593" s="122"/>
      <c r="G593" s="121"/>
      <c r="H593" s="121"/>
      <c r="I593" s="121"/>
      <c r="J593" s="121"/>
      <c r="K593" s="121"/>
      <c r="L593" s="121"/>
    </row>
    <row r="594" spans="1:12" s="120" customFormat="1">
      <c r="A594" s="121"/>
      <c r="B594" s="122"/>
      <c r="C594" s="121"/>
      <c r="D594" s="122"/>
      <c r="E594" s="122"/>
      <c r="F594" s="122"/>
      <c r="G594" s="121"/>
      <c r="H594" s="121"/>
      <c r="I594" s="121"/>
      <c r="J594" s="121"/>
      <c r="K594" s="121"/>
      <c r="L594" s="121"/>
    </row>
    <row r="595" spans="1:12" s="120" customFormat="1">
      <c r="A595" s="121"/>
      <c r="B595" s="122"/>
      <c r="C595" s="121"/>
      <c r="D595" s="122"/>
      <c r="E595" s="122"/>
      <c r="F595" s="122"/>
      <c r="G595" s="121"/>
      <c r="H595" s="121"/>
      <c r="I595" s="121"/>
      <c r="J595" s="121"/>
      <c r="K595" s="121"/>
      <c r="L595" s="121"/>
    </row>
    <row r="596" spans="1:12" s="120" customFormat="1">
      <c r="A596" s="121"/>
      <c r="B596" s="122"/>
      <c r="C596" s="121"/>
      <c r="D596" s="122"/>
      <c r="E596" s="122"/>
      <c r="F596" s="122"/>
      <c r="G596" s="121"/>
      <c r="H596" s="121"/>
      <c r="I596" s="121"/>
      <c r="J596" s="121"/>
      <c r="K596" s="121"/>
      <c r="L596" s="121"/>
    </row>
    <row r="597" spans="1:12" s="120" customFormat="1">
      <c r="A597" s="121"/>
      <c r="B597" s="122"/>
      <c r="C597" s="121"/>
      <c r="D597" s="122"/>
      <c r="E597" s="122"/>
      <c r="F597" s="122"/>
      <c r="G597" s="121"/>
      <c r="H597" s="121"/>
      <c r="I597" s="121"/>
      <c r="J597" s="121"/>
      <c r="K597" s="121"/>
      <c r="L597" s="121"/>
    </row>
    <row r="598" spans="1:12" s="120" customFormat="1">
      <c r="A598" s="121"/>
      <c r="B598" s="122"/>
      <c r="C598" s="121"/>
      <c r="D598" s="122"/>
      <c r="E598" s="122"/>
      <c r="F598" s="122"/>
      <c r="G598" s="121"/>
      <c r="H598" s="121"/>
      <c r="I598" s="121"/>
      <c r="J598" s="121"/>
      <c r="K598" s="121"/>
      <c r="L598" s="121"/>
    </row>
    <row r="599" spans="1:12" s="120" customFormat="1">
      <c r="A599" s="121"/>
      <c r="B599" s="122"/>
      <c r="C599" s="121"/>
      <c r="D599" s="122"/>
      <c r="E599" s="122"/>
      <c r="F599" s="122"/>
      <c r="G599" s="121"/>
      <c r="H599" s="121"/>
      <c r="I599" s="121"/>
      <c r="J599" s="121"/>
      <c r="K599" s="121"/>
      <c r="L599" s="121"/>
    </row>
    <row r="600" spans="1:12" s="120" customFormat="1">
      <c r="A600" s="121"/>
      <c r="B600" s="122"/>
      <c r="C600" s="121"/>
      <c r="D600" s="122"/>
      <c r="E600" s="122"/>
      <c r="F600" s="122"/>
      <c r="G600" s="121"/>
      <c r="H600" s="121"/>
      <c r="I600" s="121"/>
      <c r="J600" s="121"/>
      <c r="K600" s="121"/>
      <c r="L600" s="121"/>
    </row>
    <row r="601" spans="1:12" s="120" customFormat="1">
      <c r="A601" s="121"/>
      <c r="B601" s="122"/>
      <c r="C601" s="121"/>
      <c r="D601" s="122"/>
      <c r="E601" s="122"/>
      <c r="F601" s="122"/>
      <c r="G601" s="121"/>
      <c r="H601" s="121"/>
      <c r="I601" s="121"/>
      <c r="J601" s="121"/>
      <c r="K601" s="121"/>
      <c r="L601" s="121"/>
    </row>
    <row r="602" spans="1:12" s="120" customFormat="1">
      <c r="A602" s="121"/>
      <c r="B602" s="122"/>
      <c r="C602" s="121"/>
      <c r="D602" s="122"/>
      <c r="E602" s="122"/>
      <c r="F602" s="122"/>
      <c r="G602" s="121"/>
      <c r="H602" s="121"/>
      <c r="I602" s="121"/>
      <c r="J602" s="121"/>
      <c r="K602" s="121"/>
      <c r="L602" s="121"/>
    </row>
    <row r="603" spans="1:12" s="120" customFormat="1">
      <c r="A603" s="121"/>
      <c r="B603" s="122"/>
      <c r="C603" s="121"/>
      <c r="D603" s="122"/>
      <c r="E603" s="122"/>
      <c r="F603" s="122"/>
      <c r="G603" s="121"/>
      <c r="H603" s="121"/>
      <c r="I603" s="121"/>
      <c r="J603" s="121"/>
      <c r="K603" s="121"/>
      <c r="L603" s="121"/>
    </row>
    <row r="604" spans="1:12" s="120" customFormat="1">
      <c r="A604" s="121"/>
      <c r="B604" s="122"/>
      <c r="C604" s="121"/>
      <c r="D604" s="122"/>
      <c r="E604" s="122"/>
      <c r="F604" s="122"/>
      <c r="G604" s="121"/>
      <c r="H604" s="121"/>
      <c r="I604" s="121"/>
      <c r="J604" s="121"/>
      <c r="K604" s="121"/>
      <c r="L604" s="121"/>
    </row>
    <row r="605" spans="1:12" s="120" customFormat="1">
      <c r="A605" s="121"/>
      <c r="B605" s="122"/>
      <c r="C605" s="121"/>
      <c r="D605" s="122"/>
      <c r="E605" s="122"/>
      <c r="F605" s="122"/>
      <c r="G605" s="121"/>
      <c r="H605" s="121"/>
      <c r="I605" s="121"/>
      <c r="J605" s="121"/>
      <c r="K605" s="121"/>
      <c r="L605" s="121"/>
    </row>
    <row r="606" spans="1:12" s="120" customFormat="1">
      <c r="A606" s="121"/>
      <c r="B606" s="122"/>
      <c r="C606" s="121"/>
      <c r="D606" s="122"/>
      <c r="E606" s="122"/>
      <c r="F606" s="122"/>
      <c r="G606" s="121"/>
      <c r="H606" s="121"/>
      <c r="I606" s="121"/>
      <c r="J606" s="121"/>
      <c r="K606" s="121"/>
      <c r="L606" s="121"/>
    </row>
    <row r="607" spans="1:12" s="120" customFormat="1">
      <c r="A607" s="121"/>
      <c r="B607" s="122"/>
      <c r="C607" s="121"/>
      <c r="D607" s="122"/>
      <c r="E607" s="122"/>
      <c r="F607" s="122"/>
      <c r="G607" s="121"/>
      <c r="H607" s="121"/>
      <c r="I607" s="121"/>
      <c r="J607" s="121"/>
      <c r="K607" s="121"/>
      <c r="L607" s="121"/>
    </row>
    <row r="608" spans="1:12" s="120" customFormat="1">
      <c r="A608" s="121"/>
      <c r="B608" s="122"/>
      <c r="C608" s="121"/>
      <c r="D608" s="122"/>
      <c r="E608" s="122"/>
      <c r="F608" s="122"/>
      <c r="G608" s="121"/>
      <c r="H608" s="121"/>
      <c r="I608" s="121"/>
      <c r="J608" s="121"/>
      <c r="K608" s="121"/>
      <c r="L608" s="121"/>
    </row>
    <row r="609" spans="1:12" s="120" customFormat="1">
      <c r="A609" s="121"/>
      <c r="B609" s="122"/>
      <c r="C609" s="121"/>
      <c r="D609" s="122"/>
      <c r="E609" s="122"/>
      <c r="F609" s="122"/>
      <c r="G609" s="121"/>
      <c r="H609" s="121"/>
      <c r="I609" s="121"/>
      <c r="J609" s="121"/>
      <c r="K609" s="121"/>
      <c r="L609" s="121"/>
    </row>
    <row r="610" spans="1:12" s="120" customFormat="1">
      <c r="A610" s="121"/>
      <c r="B610" s="122"/>
      <c r="C610" s="121"/>
      <c r="D610" s="122"/>
      <c r="E610" s="122"/>
      <c r="F610" s="122"/>
      <c r="G610" s="121"/>
      <c r="H610" s="121"/>
      <c r="I610" s="121"/>
      <c r="J610" s="121"/>
      <c r="K610" s="121"/>
      <c r="L610" s="121"/>
    </row>
    <row r="611" spans="1:12" s="120" customFormat="1">
      <c r="A611" s="121"/>
      <c r="B611" s="122"/>
      <c r="C611" s="121"/>
      <c r="D611" s="122"/>
      <c r="E611" s="122"/>
      <c r="F611" s="122"/>
      <c r="G611" s="121"/>
      <c r="H611" s="121"/>
      <c r="I611" s="121"/>
      <c r="J611" s="121"/>
      <c r="K611" s="121"/>
      <c r="L611" s="121"/>
    </row>
    <row r="612" spans="1:12" s="120" customFormat="1">
      <c r="A612" s="121"/>
      <c r="B612" s="122"/>
      <c r="C612" s="121"/>
      <c r="D612" s="122"/>
      <c r="E612" s="122"/>
      <c r="F612" s="122"/>
      <c r="G612" s="121"/>
      <c r="H612" s="121"/>
      <c r="I612" s="121"/>
      <c r="J612" s="121"/>
      <c r="K612" s="121"/>
      <c r="L612" s="121"/>
    </row>
    <row r="613" spans="1:12" s="120" customFormat="1">
      <c r="A613" s="121"/>
      <c r="B613" s="122"/>
      <c r="C613" s="121"/>
      <c r="D613" s="122"/>
      <c r="E613" s="122"/>
      <c r="F613" s="122"/>
      <c r="G613" s="121"/>
      <c r="H613" s="121"/>
      <c r="I613" s="121"/>
      <c r="J613" s="121"/>
      <c r="K613" s="121"/>
      <c r="L613" s="121"/>
    </row>
    <row r="614" spans="1:12" s="120" customFormat="1">
      <c r="A614" s="121"/>
      <c r="B614" s="122"/>
      <c r="C614" s="121"/>
      <c r="D614" s="122"/>
      <c r="E614" s="122"/>
      <c r="F614" s="122"/>
      <c r="G614" s="121"/>
      <c r="H614" s="121"/>
      <c r="I614" s="121"/>
      <c r="J614" s="121"/>
      <c r="K614" s="121"/>
      <c r="L614" s="121"/>
    </row>
    <row r="615" spans="1:12" s="120" customFormat="1">
      <c r="A615" s="121"/>
      <c r="B615" s="122"/>
      <c r="C615" s="121"/>
      <c r="D615" s="122"/>
      <c r="E615" s="122"/>
      <c r="F615" s="122"/>
      <c r="G615" s="121"/>
      <c r="H615" s="121"/>
      <c r="I615" s="121"/>
      <c r="J615" s="121"/>
      <c r="K615" s="121"/>
      <c r="L615" s="121"/>
    </row>
    <row r="616" spans="1:12" s="120" customFormat="1">
      <c r="A616" s="121"/>
      <c r="B616" s="122"/>
      <c r="C616" s="121"/>
      <c r="D616" s="122"/>
      <c r="E616" s="122"/>
      <c r="F616" s="122"/>
      <c r="G616" s="121"/>
      <c r="H616" s="121"/>
      <c r="I616" s="121"/>
      <c r="J616" s="121"/>
      <c r="K616" s="121"/>
      <c r="L616" s="121"/>
    </row>
    <row r="617" spans="1:12" s="120" customFormat="1">
      <c r="A617" s="121"/>
      <c r="B617" s="122"/>
      <c r="C617" s="121"/>
      <c r="D617" s="122"/>
      <c r="E617" s="122"/>
      <c r="F617" s="122"/>
      <c r="G617" s="121"/>
      <c r="H617" s="121"/>
      <c r="I617" s="121"/>
      <c r="J617" s="121"/>
      <c r="K617" s="121"/>
      <c r="L617" s="121"/>
    </row>
    <row r="618" spans="1:12" s="120" customFormat="1">
      <c r="A618" s="121"/>
      <c r="B618" s="122"/>
      <c r="C618" s="121"/>
      <c r="D618" s="122"/>
      <c r="E618" s="122"/>
      <c r="F618" s="122"/>
      <c r="G618" s="121"/>
      <c r="H618" s="121"/>
      <c r="I618" s="121"/>
      <c r="J618" s="121"/>
      <c r="K618" s="121"/>
      <c r="L618" s="121"/>
    </row>
    <row r="619" spans="1:12" s="120" customFormat="1">
      <c r="A619" s="121"/>
      <c r="B619" s="122"/>
      <c r="C619" s="121"/>
      <c r="D619" s="122"/>
      <c r="E619" s="122"/>
      <c r="F619" s="122"/>
      <c r="G619" s="121"/>
      <c r="H619" s="121"/>
      <c r="I619" s="121"/>
      <c r="J619" s="121"/>
      <c r="K619" s="121"/>
      <c r="L619" s="121"/>
    </row>
    <row r="620" spans="1:12" s="120" customFormat="1">
      <c r="A620" s="121"/>
      <c r="B620" s="122"/>
      <c r="C620" s="121"/>
      <c r="D620" s="122"/>
      <c r="E620" s="122"/>
      <c r="F620" s="122"/>
      <c r="G620" s="121"/>
      <c r="H620" s="121"/>
      <c r="I620" s="121"/>
      <c r="J620" s="121"/>
      <c r="K620" s="121"/>
      <c r="L620" s="121"/>
    </row>
    <row r="621" spans="1:12" s="120" customFormat="1">
      <c r="A621" s="121"/>
      <c r="B621" s="122"/>
      <c r="C621" s="121"/>
      <c r="D621" s="122"/>
      <c r="E621" s="122"/>
      <c r="F621" s="122"/>
      <c r="G621" s="121"/>
      <c r="H621" s="121"/>
      <c r="I621" s="121"/>
      <c r="J621" s="121"/>
      <c r="K621" s="121"/>
      <c r="L621" s="121"/>
    </row>
    <row r="622" spans="1:12" s="120" customFormat="1">
      <c r="A622" s="121"/>
      <c r="B622" s="122"/>
      <c r="C622" s="121"/>
      <c r="D622" s="122"/>
      <c r="E622" s="122"/>
      <c r="F622" s="122"/>
      <c r="G622" s="121"/>
      <c r="H622" s="121"/>
      <c r="I622" s="121"/>
      <c r="J622" s="121"/>
      <c r="K622" s="121"/>
      <c r="L622" s="121"/>
    </row>
    <row r="623" spans="1:12" s="120" customFormat="1">
      <c r="A623" s="121"/>
      <c r="B623" s="122"/>
      <c r="C623" s="121"/>
      <c r="D623" s="122"/>
      <c r="E623" s="122"/>
      <c r="F623" s="122"/>
      <c r="G623" s="121"/>
      <c r="H623" s="121"/>
      <c r="I623" s="121"/>
      <c r="J623" s="121"/>
      <c r="K623" s="121"/>
      <c r="L623" s="121"/>
    </row>
    <row r="624" spans="1:12" s="120" customFormat="1">
      <c r="A624" s="121"/>
      <c r="B624" s="122"/>
      <c r="C624" s="121"/>
      <c r="D624" s="122"/>
      <c r="E624" s="122"/>
      <c r="F624" s="122"/>
      <c r="G624" s="121"/>
      <c r="H624" s="121"/>
      <c r="I624" s="121"/>
      <c r="J624" s="121"/>
      <c r="K624" s="121"/>
      <c r="L624" s="121"/>
    </row>
    <row r="625" spans="1:12" s="120" customFormat="1">
      <c r="A625" s="121"/>
      <c r="B625" s="122"/>
      <c r="C625" s="121"/>
      <c r="D625" s="122"/>
      <c r="E625" s="122"/>
      <c r="F625" s="122"/>
      <c r="G625" s="121"/>
      <c r="H625" s="121"/>
      <c r="I625" s="121"/>
      <c r="J625" s="121"/>
      <c r="K625" s="121"/>
      <c r="L625" s="121"/>
    </row>
    <row r="626" spans="1:12" s="120" customFormat="1">
      <c r="A626" s="121"/>
      <c r="B626" s="122"/>
      <c r="C626" s="121"/>
      <c r="D626" s="122"/>
      <c r="E626" s="122"/>
      <c r="F626" s="122"/>
      <c r="G626" s="121"/>
      <c r="H626" s="121"/>
      <c r="I626" s="121"/>
      <c r="J626" s="121"/>
      <c r="K626" s="121"/>
      <c r="L626" s="121"/>
    </row>
    <row r="627" spans="1:12" s="120" customFormat="1">
      <c r="A627" s="121"/>
      <c r="B627" s="122"/>
      <c r="C627" s="121"/>
      <c r="D627" s="122"/>
      <c r="E627" s="122"/>
      <c r="F627" s="122"/>
      <c r="G627" s="121"/>
      <c r="H627" s="121"/>
      <c r="I627" s="121"/>
      <c r="J627" s="121"/>
      <c r="K627" s="121"/>
      <c r="L627" s="121"/>
    </row>
    <row r="628" spans="1:12" s="120" customFormat="1">
      <c r="A628" s="121"/>
      <c r="B628" s="122"/>
      <c r="C628" s="121"/>
      <c r="D628" s="122"/>
      <c r="E628" s="122"/>
      <c r="F628" s="122"/>
      <c r="G628" s="121"/>
      <c r="H628" s="121"/>
      <c r="I628" s="121"/>
      <c r="J628" s="121"/>
      <c r="K628" s="121"/>
      <c r="L628" s="121"/>
    </row>
    <row r="629" spans="1:12" s="120" customFormat="1">
      <c r="A629" s="121"/>
      <c r="B629" s="122"/>
      <c r="C629" s="121"/>
      <c r="D629" s="122"/>
      <c r="E629" s="122"/>
      <c r="F629" s="122"/>
      <c r="G629" s="121"/>
      <c r="H629" s="121"/>
      <c r="I629" s="121"/>
      <c r="J629" s="121"/>
      <c r="K629" s="121"/>
      <c r="L629" s="121"/>
    </row>
    <row r="630" spans="1:12" s="120" customFormat="1">
      <c r="A630" s="121"/>
      <c r="B630" s="122"/>
      <c r="C630" s="121"/>
      <c r="D630" s="122"/>
      <c r="E630" s="122"/>
      <c r="F630" s="122"/>
      <c r="G630" s="121"/>
      <c r="H630" s="121"/>
      <c r="I630" s="121"/>
      <c r="J630" s="121"/>
      <c r="K630" s="121"/>
      <c r="L630" s="121"/>
    </row>
    <row r="631" spans="1:12" s="120" customFormat="1">
      <c r="A631" s="121"/>
      <c r="B631" s="122"/>
      <c r="C631" s="121"/>
      <c r="D631" s="122"/>
      <c r="E631" s="122"/>
      <c r="F631" s="122"/>
      <c r="G631" s="121"/>
      <c r="H631" s="121"/>
      <c r="I631" s="121"/>
      <c r="J631" s="121"/>
      <c r="K631" s="121"/>
      <c r="L631" s="121"/>
    </row>
    <row r="632" spans="1:12" s="120" customFormat="1">
      <c r="A632" s="121"/>
      <c r="B632" s="122"/>
      <c r="C632" s="121"/>
      <c r="D632" s="122"/>
      <c r="E632" s="122"/>
      <c r="F632" s="122"/>
      <c r="G632" s="121"/>
      <c r="H632" s="121"/>
      <c r="I632" s="121"/>
      <c r="J632" s="121"/>
      <c r="K632" s="121"/>
      <c r="L632" s="121"/>
    </row>
    <row r="633" spans="1:12" s="120" customFormat="1">
      <c r="A633" s="121"/>
      <c r="B633" s="122"/>
      <c r="C633" s="121"/>
      <c r="D633" s="122"/>
      <c r="E633" s="122"/>
      <c r="F633" s="122"/>
      <c r="G633" s="121"/>
      <c r="H633" s="121"/>
      <c r="I633" s="121"/>
      <c r="J633" s="121"/>
      <c r="K633" s="121"/>
      <c r="L633" s="121"/>
    </row>
    <row r="634" spans="1:12" s="120" customFormat="1">
      <c r="A634" s="121"/>
      <c r="B634" s="122"/>
      <c r="C634" s="121"/>
      <c r="D634" s="122"/>
      <c r="E634" s="122"/>
      <c r="F634" s="122"/>
      <c r="G634" s="121"/>
      <c r="H634" s="121"/>
      <c r="I634" s="121"/>
      <c r="J634" s="121"/>
      <c r="K634" s="121"/>
      <c r="L634" s="121"/>
    </row>
    <row r="635" spans="1:12" s="120" customFormat="1">
      <c r="A635" s="121"/>
      <c r="B635" s="122"/>
      <c r="C635" s="121"/>
      <c r="D635" s="122"/>
      <c r="E635" s="122"/>
      <c r="F635" s="122"/>
      <c r="G635" s="121"/>
      <c r="H635" s="121"/>
      <c r="I635" s="121"/>
      <c r="J635" s="121"/>
      <c r="K635" s="121"/>
      <c r="L635" s="121"/>
    </row>
    <row r="636" spans="1:12" s="120" customFormat="1">
      <c r="A636" s="121"/>
      <c r="B636" s="122"/>
      <c r="C636" s="121"/>
      <c r="D636" s="122"/>
      <c r="E636" s="122"/>
      <c r="F636" s="122"/>
      <c r="G636" s="121"/>
      <c r="H636" s="121"/>
      <c r="I636" s="121"/>
      <c r="J636" s="121"/>
      <c r="K636" s="121"/>
      <c r="L636" s="121"/>
    </row>
    <row r="637" spans="1:12" s="120" customFormat="1">
      <c r="A637" s="121"/>
      <c r="B637" s="122"/>
      <c r="C637" s="121"/>
      <c r="D637" s="122"/>
      <c r="E637" s="122"/>
      <c r="F637" s="122"/>
      <c r="G637" s="121"/>
      <c r="H637" s="121"/>
      <c r="I637" s="121"/>
      <c r="J637" s="121"/>
      <c r="K637" s="121"/>
      <c r="L637" s="121"/>
    </row>
    <row r="638" spans="1:12" s="119" customFormat="1">
      <c r="A638" s="121"/>
      <c r="B638" s="122"/>
      <c r="C638" s="121"/>
      <c r="D638" s="122"/>
      <c r="E638" s="122"/>
      <c r="F638" s="122"/>
      <c r="G638" s="121"/>
      <c r="H638" s="121"/>
      <c r="I638" s="121"/>
      <c r="J638" s="121"/>
      <c r="K638" s="121"/>
      <c r="L638" s="121"/>
    </row>
    <row r="639" spans="1:12" s="119" customFormat="1" collapsed="1">
      <c r="A639" s="121"/>
      <c r="B639" s="122"/>
      <c r="C639" s="121"/>
      <c r="D639" s="122"/>
      <c r="E639" s="122"/>
      <c r="F639" s="122"/>
      <c r="G639" s="121"/>
      <c r="H639" s="121"/>
      <c r="I639" s="121"/>
      <c r="J639" s="121"/>
      <c r="K639" s="121"/>
      <c r="L639" s="121"/>
    </row>
    <row r="640" spans="1:12" s="120" customFormat="1">
      <c r="A640" s="121"/>
      <c r="B640" s="122"/>
      <c r="C640" s="121"/>
      <c r="D640" s="122"/>
      <c r="E640" s="122"/>
      <c r="F640" s="122"/>
      <c r="G640" s="121"/>
      <c r="H640" s="121"/>
      <c r="I640" s="121"/>
      <c r="J640" s="121"/>
      <c r="K640" s="121"/>
      <c r="L640" s="121"/>
    </row>
    <row r="641" spans="1:12" s="120" customFormat="1" ht="142.25" customHeight="1">
      <c r="A641" s="121"/>
      <c r="B641" s="122"/>
      <c r="C641" s="121"/>
      <c r="D641" s="122"/>
      <c r="E641" s="122"/>
      <c r="F641" s="122"/>
      <c r="G641" s="121"/>
      <c r="H641" s="121"/>
      <c r="I641" s="121"/>
      <c r="J641" s="121"/>
      <c r="K641" s="121"/>
      <c r="L641" s="121"/>
    </row>
    <row r="642" spans="1:12" s="120" customFormat="1" ht="142.25" customHeight="1">
      <c r="A642" s="121"/>
      <c r="B642" s="122"/>
      <c r="C642" s="121"/>
      <c r="D642" s="122"/>
      <c r="E642" s="122"/>
      <c r="F642" s="122"/>
      <c r="G642" s="121"/>
      <c r="H642" s="121"/>
      <c r="I642" s="121"/>
      <c r="J642" s="121"/>
      <c r="K642" s="121"/>
      <c r="L642" s="121"/>
    </row>
    <row r="643" spans="1:12" s="120" customFormat="1" ht="142.25" customHeight="1">
      <c r="A643" s="121"/>
      <c r="B643" s="122"/>
      <c r="C643" s="121"/>
      <c r="D643" s="122"/>
      <c r="E643" s="122"/>
      <c r="F643" s="122"/>
      <c r="G643" s="121"/>
      <c r="H643" s="121"/>
      <c r="I643" s="121"/>
      <c r="J643" s="121"/>
      <c r="K643" s="121"/>
      <c r="L643" s="121"/>
    </row>
    <row r="644" spans="1:12" s="120" customFormat="1" ht="142.25" customHeight="1">
      <c r="A644" s="121"/>
      <c r="B644" s="122"/>
      <c r="C644" s="121"/>
      <c r="D644" s="122"/>
      <c r="E644" s="122"/>
      <c r="F644" s="122"/>
      <c r="G644" s="121"/>
      <c r="H644" s="121"/>
      <c r="I644" s="121"/>
      <c r="J644" s="121"/>
      <c r="K644" s="121"/>
      <c r="L644" s="121"/>
    </row>
    <row r="645" spans="1:12" s="120" customFormat="1" ht="142.25" customHeight="1">
      <c r="A645" s="121"/>
      <c r="B645" s="122"/>
      <c r="C645" s="121"/>
      <c r="D645" s="122"/>
      <c r="E645" s="122"/>
      <c r="F645" s="122"/>
      <c r="G645" s="121"/>
      <c r="H645" s="121"/>
      <c r="I645" s="121"/>
      <c r="J645" s="121"/>
      <c r="K645" s="121"/>
      <c r="L645" s="121"/>
    </row>
    <row r="646" spans="1:12" s="119" customFormat="1">
      <c r="A646" s="121"/>
      <c r="B646" s="122"/>
      <c r="C646" s="121"/>
      <c r="D646" s="122"/>
      <c r="E646" s="122"/>
      <c r="F646" s="122"/>
      <c r="G646" s="121"/>
      <c r="H646" s="121"/>
      <c r="I646" s="121"/>
      <c r="J646" s="121"/>
      <c r="K646" s="121"/>
      <c r="L646" s="121"/>
    </row>
    <row r="647" spans="1:12" s="120" customFormat="1" ht="129" customHeight="1">
      <c r="A647" s="121"/>
      <c r="B647" s="122"/>
      <c r="C647" s="121"/>
      <c r="D647" s="122"/>
      <c r="E647" s="122"/>
      <c r="F647" s="122"/>
      <c r="G647" s="121"/>
      <c r="H647" s="121"/>
      <c r="I647" s="121"/>
      <c r="J647" s="121"/>
      <c r="K647" s="121"/>
      <c r="L647" s="121"/>
    </row>
    <row r="648" spans="1:12" s="120" customFormat="1">
      <c r="A648" s="121"/>
      <c r="B648" s="122"/>
      <c r="C648" s="121"/>
      <c r="D648" s="122"/>
      <c r="E648" s="122"/>
      <c r="F648" s="122"/>
      <c r="G648" s="121"/>
      <c r="H648" s="121"/>
      <c r="I648" s="121"/>
      <c r="J648" s="121"/>
      <c r="K648" s="121"/>
      <c r="L648" s="121"/>
    </row>
    <row r="649" spans="1:12" s="120" customFormat="1" ht="13.75" customHeight="1">
      <c r="A649" s="121"/>
      <c r="B649" s="122"/>
      <c r="C649" s="121"/>
      <c r="D649" s="122"/>
      <c r="E649" s="122"/>
      <c r="F649" s="122"/>
      <c r="G649" s="121"/>
      <c r="H649" s="121"/>
      <c r="I649" s="121"/>
      <c r="J649" s="121"/>
      <c r="K649" s="121"/>
      <c r="L649" s="121"/>
    </row>
    <row r="650" spans="1:12" s="120" customFormat="1">
      <c r="A650" s="121"/>
      <c r="B650" s="122"/>
      <c r="C650" s="121"/>
      <c r="D650" s="122"/>
      <c r="E650" s="122"/>
      <c r="F650" s="122"/>
      <c r="G650" s="121"/>
      <c r="H650" s="121"/>
      <c r="I650" s="121"/>
      <c r="J650" s="121"/>
      <c r="K650" s="121"/>
      <c r="L650" s="121"/>
    </row>
    <row r="651" spans="1:12" s="120" customFormat="1">
      <c r="A651" s="121"/>
      <c r="B651" s="122"/>
      <c r="C651" s="121"/>
      <c r="D651" s="122"/>
      <c r="E651" s="122"/>
      <c r="F651" s="122"/>
      <c r="G651" s="121"/>
      <c r="H651" s="121"/>
      <c r="I651" s="121"/>
      <c r="J651" s="121"/>
      <c r="K651" s="121"/>
      <c r="L651" s="121"/>
    </row>
    <row r="652" spans="1:12" s="120" customFormat="1">
      <c r="A652" s="121"/>
      <c r="B652" s="122"/>
      <c r="C652" s="121"/>
      <c r="D652" s="122"/>
      <c r="E652" s="122"/>
      <c r="F652" s="122"/>
      <c r="G652" s="121"/>
      <c r="H652" s="121"/>
      <c r="I652" s="121"/>
      <c r="J652" s="121"/>
      <c r="K652" s="121"/>
      <c r="L652" s="121"/>
    </row>
    <row r="653" spans="1:12" s="119" customFormat="1">
      <c r="A653" s="121"/>
      <c r="B653" s="122"/>
      <c r="C653" s="121"/>
      <c r="D653" s="122"/>
      <c r="E653" s="122"/>
      <c r="F653" s="122"/>
      <c r="G653" s="121"/>
      <c r="H653" s="121"/>
      <c r="I653" s="121"/>
      <c r="J653" s="121"/>
      <c r="K653" s="121"/>
      <c r="L653" s="121"/>
    </row>
    <row r="654" spans="1:12" s="120" customFormat="1">
      <c r="A654" s="121"/>
      <c r="B654" s="122"/>
      <c r="C654" s="121"/>
      <c r="D654" s="122"/>
      <c r="E654" s="122"/>
      <c r="F654" s="122"/>
      <c r="G654" s="121"/>
      <c r="H654" s="121"/>
      <c r="I654" s="121"/>
      <c r="J654" s="121"/>
      <c r="K654" s="121"/>
      <c r="L654" s="121"/>
    </row>
    <row r="655" spans="1:12" s="120" customFormat="1">
      <c r="A655" s="121"/>
      <c r="B655" s="122"/>
      <c r="C655" s="121"/>
      <c r="D655" s="122"/>
      <c r="E655" s="122"/>
      <c r="F655" s="122"/>
      <c r="G655" s="121"/>
      <c r="H655" s="121"/>
      <c r="I655" s="121"/>
      <c r="J655" s="121"/>
      <c r="K655" s="121"/>
      <c r="L655" s="121"/>
    </row>
    <row r="656" spans="1:12" s="120" customFormat="1">
      <c r="A656" s="121"/>
      <c r="B656" s="122"/>
      <c r="C656" s="121"/>
      <c r="D656" s="122"/>
      <c r="E656" s="122"/>
      <c r="F656" s="122"/>
      <c r="G656" s="121"/>
      <c r="H656" s="121"/>
      <c r="I656" s="121"/>
      <c r="J656" s="121"/>
      <c r="K656" s="121"/>
      <c r="L656" s="121"/>
    </row>
    <row r="657" spans="1:12" s="119" customFormat="1">
      <c r="A657" s="121"/>
      <c r="B657" s="122"/>
      <c r="C657" s="121"/>
      <c r="D657" s="122"/>
      <c r="E657" s="122"/>
      <c r="F657" s="122"/>
      <c r="G657" s="121"/>
      <c r="H657" s="121"/>
      <c r="I657" s="121"/>
      <c r="J657" s="121"/>
      <c r="K657" s="121"/>
      <c r="L657" s="121"/>
    </row>
    <row r="658" spans="1:12" s="120" customFormat="1">
      <c r="A658" s="121"/>
      <c r="B658" s="122"/>
      <c r="C658" s="121"/>
      <c r="D658" s="122"/>
      <c r="E658" s="122"/>
      <c r="F658" s="122"/>
      <c r="G658" s="121"/>
      <c r="H658" s="121"/>
      <c r="I658" s="121"/>
      <c r="J658" s="121"/>
      <c r="K658" s="121"/>
      <c r="L658" s="121"/>
    </row>
    <row r="659" spans="1:12" s="120" customFormat="1">
      <c r="A659" s="121"/>
      <c r="B659" s="122"/>
      <c r="C659" s="121"/>
      <c r="D659" s="122"/>
      <c r="E659" s="122"/>
      <c r="F659" s="122"/>
      <c r="G659" s="121"/>
      <c r="H659" s="121"/>
      <c r="I659" s="121"/>
      <c r="J659" s="121"/>
      <c r="K659" s="121"/>
      <c r="L659" s="121"/>
    </row>
    <row r="671" spans="1:12" ht="13.75" customHeight="1"/>
    <row r="692" ht="13.75" customHeight="1"/>
  </sheetData>
  <autoFilter ref="A12:L432" xr:uid="{00000000-0009-0000-0000-000003000000}"/>
  <mergeCells count="5">
    <mergeCell ref="B81:B82"/>
    <mergeCell ref="B108:B110"/>
    <mergeCell ref="B287:B288"/>
    <mergeCell ref="B269:C269"/>
    <mergeCell ref="B173:B174"/>
  </mergeCells>
  <dataValidations count="3">
    <dataValidation type="list" allowBlank="1" showInputMessage="1" showErrorMessage="1" sqref="I176:I184 I22:I23 I15:I20 I122:I128 I139:I142 I144:I156 I281:I298 I186:I221 I300:I316 I318:I327 I270:I279 I32:I33 I393:I398 I223:I248 I35:I72 I74:I110 I112:I120 I250:I268 I158:I174 I130:I137 I359:I360 I400:I432" xr:uid="{00000000-0002-0000-0300-000000000000}">
      <formula1>"Yes,No"</formula1>
    </dataValidation>
    <dataValidation type="list" allowBlank="1" showInputMessage="1" showErrorMessage="1" sqref="J158:J174 J15:J20 J318:J327 J250:J268 J176:J184 J22:J23 J30:K30 J300:J316 J112:J120 J122:J128 J139:J142 J144:J156 J281:J298 I25:J28 J270:J279 J186:J221 J359:J398 J32:J33 J35:J72 J74:J110 J223:J248 J330:J332 J334:J357 J130:J137 J400:J432" xr:uid="{00000000-0002-0000-0300-000001000000}">
      <formula1>"Passed, Failed,Accepted,N/A,Untested"</formula1>
    </dataValidation>
    <dataValidation type="list" allowBlank="1" showInputMessage="1" showErrorMessage="1" sqref="H176:H184 H330:H332 G22:H23 G25:H26 H17:H20 H281:H298 H144:H156 G15:H16 H139:H142 H27:H28 H122:H128 H318:H327 H270:H279 H35:H72 H30 H186:H221 G38:G46 G112:H120 H223:H248 H300:H316 H359:H398 H74:H110 G96:G98 H32:H33 H158:H174 H250:H268 H334:H357 H130:H137 G400:H432" xr:uid="{00000000-0002-0000-0300-000002000000}">
      <formula1>"High,Medium,Low"</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heetPr>
  <dimension ref="A1:M660"/>
  <sheetViews>
    <sheetView tabSelected="1" topLeftCell="A176" zoomScale="70" zoomScaleNormal="70" workbookViewId="0">
      <selection activeCell="A175" sqref="A175:XFD175"/>
    </sheetView>
  </sheetViews>
  <sheetFormatPr defaultColWidth="9.08984375" defaultRowHeight="14" outlineLevelRow="3"/>
  <cols>
    <col min="1" max="1" width="9.81640625" style="121" customWidth="1"/>
    <col min="2" max="2" width="38.6328125" style="122" customWidth="1"/>
    <col min="3" max="3" width="38.6328125" style="121" customWidth="1"/>
    <col min="4" max="4" width="46.1796875" style="122" customWidth="1"/>
    <col min="5" max="5" width="38" style="122" customWidth="1"/>
    <col min="6" max="6" width="53.36328125" style="122" customWidth="1"/>
    <col min="7" max="7" width="17.54296875" style="121" hidden="1" customWidth="1"/>
    <col min="8" max="8" width="11.54296875" style="121" customWidth="1"/>
    <col min="9" max="9" width="15" style="121" hidden="1" customWidth="1"/>
    <col min="10" max="10" width="10.6328125" style="121" customWidth="1"/>
    <col min="11" max="11" width="19.453125" style="121" customWidth="1"/>
    <col min="12" max="12" width="50.08984375" style="121" customWidth="1"/>
    <col min="13" max="16384" width="9.08984375" style="121"/>
  </cols>
  <sheetData>
    <row r="1" spans="1:12" s="96" customFormat="1" ht="20.149999999999999" customHeight="1">
      <c r="A1" s="92" t="s">
        <v>60</v>
      </c>
      <c r="B1" s="93" t="s">
        <v>837</v>
      </c>
      <c r="C1" s="92"/>
      <c r="D1" s="94"/>
      <c r="E1" s="94"/>
      <c r="F1" s="95"/>
    </row>
    <row r="2" spans="1:12" s="96" customFormat="1" ht="20.149999999999999" customHeight="1">
      <c r="A2" s="92" t="s">
        <v>62</v>
      </c>
      <c r="B2" s="93" t="s">
        <v>837</v>
      </c>
      <c r="C2" s="92"/>
      <c r="D2" s="94"/>
      <c r="E2" s="94"/>
      <c r="F2" s="95"/>
    </row>
    <row r="3" spans="1:12" s="100" customFormat="1" ht="14.5" thickBot="1">
      <c r="A3" s="97"/>
      <c r="B3" s="98"/>
      <c r="C3" s="99"/>
      <c r="D3" s="94"/>
      <c r="E3" s="94"/>
      <c r="F3" s="95"/>
      <c r="G3" s="96"/>
    </row>
    <row r="4" spans="1:12" s="100" customFormat="1">
      <c r="A4" s="101"/>
      <c r="B4" s="102" t="s">
        <v>63</v>
      </c>
      <c r="C4" s="102" t="s">
        <v>64</v>
      </c>
      <c r="D4" s="102" t="s">
        <v>65</v>
      </c>
      <c r="E4" s="102" t="s">
        <v>54</v>
      </c>
      <c r="F4" s="103"/>
    </row>
    <row r="5" spans="1:12" s="100" customFormat="1">
      <c r="A5" s="104"/>
      <c r="B5" s="105">
        <f>COUNTIFS(H14:H1111,"High")</f>
        <v>145</v>
      </c>
      <c r="C5" s="105">
        <f>COUNTIFS(H14:H1111,"Medium")</f>
        <v>91</v>
      </c>
      <c r="D5" s="105">
        <f>COUNTIFS(H14:H1111,"Low")</f>
        <v>126</v>
      </c>
      <c r="E5" s="105">
        <f t="shared" ref="E5:E10" si="0">SUM(B5:D5)</f>
        <v>362</v>
      </c>
      <c r="F5" s="103"/>
    </row>
    <row r="6" spans="1:12" s="100" customFormat="1">
      <c r="A6" s="106" t="s">
        <v>49</v>
      </c>
      <c r="B6" s="107">
        <f>COUNTIFS(J14:J572, "Passed",H14:H572,"High")</f>
        <v>140</v>
      </c>
      <c r="C6" s="107">
        <f>COUNTIFS(J14:J572, "Passed",H14:H572,"Medium")</f>
        <v>91</v>
      </c>
      <c r="D6" s="107">
        <f>COUNTIFS(J14:J572, "Passed",H14:H572,"Low")</f>
        <v>126</v>
      </c>
      <c r="E6" s="107">
        <f t="shared" si="0"/>
        <v>357</v>
      </c>
      <c r="F6" s="103"/>
    </row>
    <row r="7" spans="1:12" s="100" customFormat="1">
      <c r="A7" s="106" t="s">
        <v>50</v>
      </c>
      <c r="B7" s="107">
        <f>COUNTIFS(J14:J572, "Failed",H14:H572,"High")</f>
        <v>0</v>
      </c>
      <c r="C7" s="107">
        <f>COUNTIFS(J14:J572, "Failed",H14:H572,"Medium")</f>
        <v>0</v>
      </c>
      <c r="D7" s="107">
        <f>COUNTIFS(J14:J572, "Failed",H14:H572,"Low")</f>
        <v>0</v>
      </c>
      <c r="E7" s="107">
        <f t="shared" si="0"/>
        <v>0</v>
      </c>
      <c r="F7" s="103"/>
    </row>
    <row r="8" spans="1:12" s="100" customFormat="1">
      <c r="A8" s="106" t="s">
        <v>53</v>
      </c>
      <c r="B8" s="107">
        <f>COUNTIFS(J14:J572, "Untested",H14:H572,"High")</f>
        <v>0</v>
      </c>
      <c r="C8" s="107">
        <f>COUNTIFS(J14:J572, "Untested",H14:H572,"Medium")</f>
        <v>0</v>
      </c>
      <c r="D8" s="107">
        <f>COUNTIFS(J14:J572, "Untested",H14:H572,"Low")</f>
        <v>0</v>
      </c>
      <c r="E8" s="107">
        <f t="shared" si="0"/>
        <v>0</v>
      </c>
      <c r="F8" s="103"/>
    </row>
    <row r="9" spans="1:12" s="100" customFormat="1">
      <c r="A9" s="106" t="s">
        <v>51</v>
      </c>
      <c r="B9" s="107">
        <f>COUNTIFS(J14:J575, "Accepted",H14:H575,"High")</f>
        <v>0</v>
      </c>
      <c r="C9" s="107">
        <f>COUNTIFS(J14:J572, "Accepted",H14:H572,"Medium")</f>
        <v>0</v>
      </c>
      <c r="D9" s="107">
        <f>COUNTIFS(J14:J572, "Accepted",H14:H572,"Low")</f>
        <v>0</v>
      </c>
      <c r="E9" s="107">
        <f t="shared" si="0"/>
        <v>0</v>
      </c>
      <c r="F9" s="103"/>
    </row>
    <row r="10" spans="1:12" s="100" customFormat="1" ht="14.5" thickBot="1">
      <c r="A10" s="108" t="s">
        <v>52</v>
      </c>
      <c r="B10" s="107">
        <f>COUNTIFS(J14:J576, "N/A",H14:H576,"High")</f>
        <v>5</v>
      </c>
      <c r="C10" s="107">
        <f>COUNTIFS(J14:J572, "N/A",H14:H572,"Medium")</f>
        <v>0</v>
      </c>
      <c r="D10" s="107">
        <f>COUNTIFS(J14:J572, "N/A",H14:H572,"Low")</f>
        <v>0</v>
      </c>
      <c r="E10" s="107">
        <f t="shared" si="0"/>
        <v>5</v>
      </c>
      <c r="F10" s="103"/>
    </row>
    <row r="11" spans="1:12" s="100" customFormat="1">
      <c r="A11" s="109"/>
      <c r="B11" s="110"/>
      <c r="C11" s="111"/>
      <c r="D11" s="94"/>
      <c r="E11" s="94"/>
      <c r="F11" s="95"/>
      <c r="G11" s="96"/>
    </row>
    <row r="12" spans="1:12" s="118" customFormat="1" ht="28">
      <c r="A12" s="112" t="s">
        <v>66</v>
      </c>
      <c r="B12" s="112" t="s">
        <v>67</v>
      </c>
      <c r="C12" s="112" t="s">
        <v>68</v>
      </c>
      <c r="D12" s="112" t="s">
        <v>69</v>
      </c>
      <c r="E12" s="112" t="s">
        <v>70</v>
      </c>
      <c r="F12" s="112" t="s">
        <v>71</v>
      </c>
      <c r="G12" s="112" t="s">
        <v>42</v>
      </c>
      <c r="H12" s="112" t="s">
        <v>72</v>
      </c>
      <c r="I12" s="112" t="s">
        <v>73</v>
      </c>
      <c r="J12" s="112" t="s">
        <v>48</v>
      </c>
      <c r="K12" s="112" t="s">
        <v>74</v>
      </c>
      <c r="L12" s="112" t="s">
        <v>75</v>
      </c>
    </row>
    <row r="13" spans="1:12" s="119" customFormat="1">
      <c r="A13" s="113"/>
      <c r="B13" s="113" t="s">
        <v>76</v>
      </c>
      <c r="C13" s="113"/>
      <c r="D13" s="113"/>
      <c r="E13" s="113"/>
      <c r="F13" s="113"/>
      <c r="G13" s="113"/>
      <c r="H13" s="113"/>
      <c r="I13" s="113"/>
      <c r="J13" s="113"/>
      <c r="K13" s="113"/>
      <c r="L13" s="113"/>
    </row>
    <row r="14" spans="1:12" s="120" customFormat="1" ht="15" customHeight="1">
      <c r="A14" s="114"/>
      <c r="B14" s="125" t="s">
        <v>116</v>
      </c>
      <c r="C14" s="125" t="s">
        <v>838</v>
      </c>
      <c r="D14" s="114"/>
      <c r="E14" s="114"/>
      <c r="F14" s="114"/>
      <c r="G14" s="114"/>
      <c r="H14" s="114"/>
      <c r="I14" s="114"/>
      <c r="J14" s="114"/>
      <c r="K14" s="114"/>
      <c r="L14" s="114"/>
    </row>
    <row r="15" spans="1:12" s="120" customFormat="1" ht="182" outlineLevel="1">
      <c r="A15" s="206" t="str">
        <f>IF(D15&lt;&gt;"","[LC_"&amp;TEXT(ROW()-14-COUNTBLANK(D$15:$D15),"###")&amp;"]","")</f>
        <v>[LC_1]</v>
      </c>
      <c r="B15" s="132" t="s">
        <v>117</v>
      </c>
      <c r="C15" s="116"/>
      <c r="D15" s="116" t="s">
        <v>118</v>
      </c>
      <c r="E15" s="116"/>
      <c r="F15" s="116" t="s">
        <v>783</v>
      </c>
      <c r="G15" s="117" t="s">
        <v>65</v>
      </c>
      <c r="H15" s="117" t="s">
        <v>64</v>
      </c>
      <c r="I15" s="117"/>
      <c r="J15" s="115" t="s">
        <v>49</v>
      </c>
      <c r="K15" s="116"/>
      <c r="L15" s="116"/>
    </row>
    <row r="16" spans="1:12" s="120" customFormat="1" ht="28" outlineLevel="1">
      <c r="A16" s="206" t="str">
        <f>IF(D16&lt;&gt;"","[LC_"&amp;TEXT(ROW()-14-COUNTBLANK(D$15:$D16),"###")&amp;"]","")</f>
        <v>[LC_2]</v>
      </c>
      <c r="B16" s="116" t="s">
        <v>119</v>
      </c>
      <c r="C16" s="116"/>
      <c r="D16" s="116" t="s">
        <v>120</v>
      </c>
      <c r="E16" s="116"/>
      <c r="F16" s="116" t="s">
        <v>578</v>
      </c>
      <c r="G16" s="117" t="s">
        <v>65</v>
      </c>
      <c r="H16" s="117" t="s">
        <v>64</v>
      </c>
      <c r="I16" s="117"/>
      <c r="J16" s="115" t="s">
        <v>49</v>
      </c>
      <c r="K16" s="116"/>
      <c r="L16" s="116"/>
    </row>
    <row r="17" spans="1:12" s="120" customFormat="1" ht="126" outlineLevel="1">
      <c r="A17" s="206" t="str">
        <f>IF(D17&lt;&gt;"","[LC_"&amp;TEXT(ROW()-14-COUNTBLANK(D$15:$D17),"###")&amp;"]","")</f>
        <v>[LC_3]</v>
      </c>
      <c r="B17" s="163" t="s">
        <v>358</v>
      </c>
      <c r="C17" s="153"/>
      <c r="D17" s="163" t="s">
        <v>359</v>
      </c>
      <c r="E17" s="163"/>
      <c r="F17" s="163" t="s">
        <v>583</v>
      </c>
      <c r="G17" s="155"/>
      <c r="H17" s="156" t="s">
        <v>65</v>
      </c>
      <c r="I17" s="117"/>
      <c r="J17" s="115" t="s">
        <v>49</v>
      </c>
      <c r="K17" s="116"/>
      <c r="L17" s="116"/>
    </row>
    <row r="18" spans="1:12" s="120" customFormat="1" ht="42" outlineLevel="1">
      <c r="A18" s="206" t="str">
        <f>IF(D18&lt;&gt;"","[LC_"&amp;TEXT(ROW()-14-COUNTBLANK(D$15:$D18),"###")&amp;"]","")</f>
        <v>[LC_4]</v>
      </c>
      <c r="B18" s="145" t="s">
        <v>368</v>
      </c>
      <c r="C18" s="153"/>
      <c r="D18" s="145" t="s">
        <v>360</v>
      </c>
      <c r="E18" s="145"/>
      <c r="F18" s="145" t="s">
        <v>361</v>
      </c>
      <c r="G18" s="155"/>
      <c r="H18" s="156" t="s">
        <v>65</v>
      </c>
      <c r="I18" s="117"/>
      <c r="J18" s="115" t="s">
        <v>49</v>
      </c>
      <c r="K18" s="116"/>
      <c r="L18" s="116"/>
    </row>
    <row r="19" spans="1:12" s="120" customFormat="1" ht="42" outlineLevel="1">
      <c r="A19" s="206" t="str">
        <f>IF(D19&lt;&gt;"","[LC_"&amp;TEXT(ROW()-14-COUNTBLANK(D$15:$D19),"###")&amp;"]","")</f>
        <v>[LC_5]</v>
      </c>
      <c r="B19" s="145" t="s">
        <v>362</v>
      </c>
      <c r="C19" s="153"/>
      <c r="D19" s="145" t="s">
        <v>363</v>
      </c>
      <c r="E19" s="145"/>
      <c r="F19" s="145" t="s">
        <v>364</v>
      </c>
      <c r="G19" s="155"/>
      <c r="H19" s="156" t="s">
        <v>65</v>
      </c>
      <c r="I19" s="117"/>
      <c r="J19" s="115" t="s">
        <v>49</v>
      </c>
      <c r="K19" s="116"/>
      <c r="L19" s="116"/>
    </row>
    <row r="20" spans="1:12" s="120" customFormat="1" ht="42" outlineLevel="1">
      <c r="A20" s="206" t="str">
        <f>IF(D20&lt;&gt;"","[LC_"&amp;TEXT(ROW()-14-COUNTBLANK(D$15:$D20),"###")&amp;"]","")</f>
        <v>[LC_6]</v>
      </c>
      <c r="B20" s="145" t="s">
        <v>365</v>
      </c>
      <c r="C20" s="153"/>
      <c r="D20" s="145" t="s">
        <v>366</v>
      </c>
      <c r="E20" s="145"/>
      <c r="F20" s="145" t="s">
        <v>367</v>
      </c>
      <c r="G20" s="155"/>
      <c r="H20" s="156" t="s">
        <v>65</v>
      </c>
      <c r="I20" s="117"/>
      <c r="J20" s="115" t="s">
        <v>49</v>
      </c>
      <c r="K20" s="116"/>
      <c r="L20" s="116"/>
    </row>
    <row r="21" spans="1:12" s="120" customFormat="1" ht="15" customHeight="1" outlineLevel="1">
      <c r="A21" s="129"/>
      <c r="B21" s="128" t="s">
        <v>121</v>
      </c>
      <c r="C21" s="128" t="s">
        <v>838</v>
      </c>
      <c r="D21" s="129"/>
      <c r="E21" s="129"/>
      <c r="F21" s="129"/>
      <c r="G21" s="129"/>
      <c r="H21" s="129"/>
      <c r="I21" s="129"/>
      <c r="J21" s="129"/>
      <c r="K21" s="129"/>
      <c r="L21" s="129"/>
    </row>
    <row r="22" spans="1:12" s="120" customFormat="1" ht="126" outlineLevel="2">
      <c r="A22" s="206" t="str">
        <f>IF(D22&lt;&gt;"","[LC_"&amp;TEXT(ROW()-14-COUNTBLANK(D$15:$D22),"###")&amp;"]","")</f>
        <v>[LC_7]</v>
      </c>
      <c r="B22" s="116" t="s">
        <v>122</v>
      </c>
      <c r="C22" s="116"/>
      <c r="D22" s="116" t="s">
        <v>123</v>
      </c>
      <c r="E22" s="116"/>
      <c r="F22" s="116" t="s">
        <v>636</v>
      </c>
      <c r="G22" s="117" t="s">
        <v>65</v>
      </c>
      <c r="H22" s="117" t="s">
        <v>63</v>
      </c>
      <c r="I22" s="117"/>
      <c r="J22" s="115" t="s">
        <v>49</v>
      </c>
      <c r="K22" s="116"/>
      <c r="L22" s="116"/>
    </row>
    <row r="23" spans="1:12" s="120" customFormat="1" ht="196" outlineLevel="2">
      <c r="A23" s="206" t="str">
        <f>IF(D23&lt;&gt;"","[LC_"&amp;TEXT(ROW()-14-COUNTBLANK(D$15:$D23),"###")&amp;"]","")</f>
        <v>[LC_8]</v>
      </c>
      <c r="B23" s="132" t="s">
        <v>124</v>
      </c>
      <c r="C23" s="116"/>
      <c r="D23" s="124" t="s">
        <v>125</v>
      </c>
      <c r="E23" s="116"/>
      <c r="F23" s="124" t="s">
        <v>637</v>
      </c>
      <c r="G23" s="117" t="s">
        <v>63</v>
      </c>
      <c r="H23" s="117" t="s">
        <v>63</v>
      </c>
      <c r="I23" s="117"/>
      <c r="J23" s="115" t="s">
        <v>49</v>
      </c>
      <c r="K23" s="116"/>
      <c r="L23" s="116"/>
    </row>
    <row r="24" spans="1:12" s="120" customFormat="1" ht="15" customHeight="1" outlineLevel="1">
      <c r="A24" s="129"/>
      <c r="B24" s="128" t="s">
        <v>126</v>
      </c>
      <c r="C24" s="128" t="s">
        <v>838</v>
      </c>
      <c r="D24" s="129"/>
      <c r="E24" s="129"/>
      <c r="F24" s="129"/>
      <c r="G24" s="129"/>
      <c r="H24" s="129"/>
      <c r="I24" s="129"/>
      <c r="J24" s="129"/>
      <c r="K24" s="129"/>
      <c r="L24" s="129"/>
    </row>
    <row r="25" spans="1:12" s="120" customFormat="1" ht="182" outlineLevel="2">
      <c r="A25" s="206" t="str">
        <f>IF(D25&lt;&gt;"","[LC_"&amp;TEXT(ROW()-14-COUNTBLANK(D$15:$D25),"###")&amp;"]","")</f>
        <v>[LC_9]</v>
      </c>
      <c r="B25" s="116" t="s">
        <v>128</v>
      </c>
      <c r="C25" s="116"/>
      <c r="D25" s="116" t="s">
        <v>129</v>
      </c>
      <c r="E25" s="116"/>
      <c r="F25" s="116" t="s">
        <v>792</v>
      </c>
      <c r="G25" s="117" t="s">
        <v>65</v>
      </c>
      <c r="H25" s="117" t="s">
        <v>63</v>
      </c>
      <c r="I25" s="115"/>
      <c r="J25" s="115" t="s">
        <v>49</v>
      </c>
      <c r="K25" s="116"/>
      <c r="L25" s="116"/>
    </row>
    <row r="26" spans="1:12" s="120" customFormat="1" ht="409.5" outlineLevel="2">
      <c r="A26" s="206" t="str">
        <f>IF(D26&lt;&gt;"","[LC_"&amp;TEXT(ROW()-14-COUNTBLANK(D$15:$D26),"###")&amp;"]","")</f>
        <v>[LC_10]</v>
      </c>
      <c r="B26" s="229" t="s">
        <v>1156</v>
      </c>
      <c r="C26" s="228"/>
      <c r="D26" s="229" t="s">
        <v>162</v>
      </c>
      <c r="E26" s="229"/>
      <c r="F26" s="229" t="s">
        <v>1160</v>
      </c>
      <c r="G26" s="232" t="s">
        <v>63</v>
      </c>
      <c r="H26" s="117" t="s">
        <v>63</v>
      </c>
      <c r="I26" s="115"/>
      <c r="J26" s="115" t="s">
        <v>49</v>
      </c>
      <c r="K26" s="116"/>
      <c r="L26" s="116"/>
    </row>
    <row r="27" spans="1:12" s="120" customFormat="1" ht="42" outlineLevel="2">
      <c r="A27" s="206" t="str">
        <f>IF(D27&lt;&gt;"","[LC_"&amp;TEXT(ROW()-14-COUNTBLANK(D$15:$D27),"###")&amp;"]","")</f>
        <v>[LC_11]</v>
      </c>
      <c r="B27" s="229" t="s">
        <v>1098</v>
      </c>
      <c r="C27" s="229" t="s">
        <v>1087</v>
      </c>
      <c r="D27" s="230" t="s">
        <v>1088</v>
      </c>
      <c r="E27" s="229"/>
      <c r="F27" s="230" t="s">
        <v>1097</v>
      </c>
      <c r="G27" s="229"/>
      <c r="H27" s="231" t="s">
        <v>63</v>
      </c>
      <c r="I27" s="115"/>
      <c r="J27" s="115" t="s">
        <v>49</v>
      </c>
      <c r="K27" s="116"/>
      <c r="L27" s="116"/>
    </row>
    <row r="28" spans="1:12" s="120" customFormat="1" ht="42" outlineLevel="2">
      <c r="A28" s="206" t="str">
        <f>IF(D28&lt;&gt;"","[LC_"&amp;TEXT(ROW()-14-COUNTBLANK(D$15:$D28),"###")&amp;"]","")</f>
        <v>[LC_12]</v>
      </c>
      <c r="B28" s="229" t="s">
        <v>1099</v>
      </c>
      <c r="C28" s="229" t="s">
        <v>1089</v>
      </c>
      <c r="D28" s="230" t="s">
        <v>1090</v>
      </c>
      <c r="E28" s="229"/>
      <c r="F28" s="230" t="s">
        <v>1100</v>
      </c>
      <c r="G28" s="229"/>
      <c r="H28" s="231" t="s">
        <v>63</v>
      </c>
      <c r="I28" s="115"/>
      <c r="J28" s="115" t="s">
        <v>49</v>
      </c>
      <c r="K28" s="116"/>
      <c r="L28" s="116"/>
    </row>
    <row r="29" spans="1:12" s="120" customFormat="1" outlineLevel="2">
      <c r="A29" s="134"/>
      <c r="B29" s="134" t="s">
        <v>127</v>
      </c>
      <c r="C29" s="134"/>
      <c r="D29" s="133"/>
      <c r="E29" s="133"/>
      <c r="F29" s="133"/>
      <c r="G29" s="133"/>
      <c r="H29" s="133"/>
      <c r="I29" s="133"/>
      <c r="J29" s="133"/>
      <c r="K29" s="133"/>
      <c r="L29" s="133"/>
    </row>
    <row r="30" spans="1:12" s="120" customFormat="1" ht="154" outlineLevel="3">
      <c r="A30" s="206" t="str">
        <f>IF(D30&lt;&gt;"","[LC_"&amp;TEXT(ROW()-14-COUNTBLANK(D$15:$D30),"###")&amp;"]","")</f>
        <v>[LC_13]</v>
      </c>
      <c r="B30" s="116" t="s">
        <v>130</v>
      </c>
      <c r="C30" s="116"/>
      <c r="D30" s="116" t="s">
        <v>131</v>
      </c>
      <c r="E30" s="116"/>
      <c r="F30" s="116" t="s">
        <v>584</v>
      </c>
      <c r="G30" s="116"/>
      <c r="H30" s="117" t="s">
        <v>63</v>
      </c>
      <c r="I30" s="116"/>
      <c r="J30" s="115" t="s">
        <v>49</v>
      </c>
      <c r="K30" s="115"/>
      <c r="L30" s="116"/>
    </row>
    <row r="31" spans="1:12" s="120" customFormat="1" outlineLevel="2" collapsed="1">
      <c r="A31" s="133"/>
      <c r="B31" s="134" t="s">
        <v>638</v>
      </c>
      <c r="C31" s="134"/>
      <c r="D31" s="133"/>
      <c r="E31" s="133"/>
      <c r="F31" s="133"/>
      <c r="G31" s="133"/>
      <c r="H31" s="133"/>
      <c r="I31" s="133"/>
      <c r="J31" s="133"/>
      <c r="K31" s="133"/>
      <c r="L31" s="133"/>
    </row>
    <row r="32" spans="1:12" s="120" customFormat="1" ht="322" hidden="1" outlineLevel="3">
      <c r="A32" s="206" t="str">
        <f>IF(D32&lt;&gt;"","[LC_"&amp;TEXT(ROW()-14-COUNTBLANK(D$15:$D32),"###")&amp;"]","")</f>
        <v>[LC_14]</v>
      </c>
      <c r="B32" s="116" t="s">
        <v>639</v>
      </c>
      <c r="C32" s="116"/>
      <c r="D32" s="116" t="s">
        <v>640</v>
      </c>
      <c r="E32" s="116"/>
      <c r="F32" s="116" t="s">
        <v>641</v>
      </c>
      <c r="G32" s="116"/>
      <c r="H32" s="117" t="s">
        <v>63</v>
      </c>
      <c r="I32" s="117"/>
      <c r="J32" s="115" t="s">
        <v>49</v>
      </c>
      <c r="K32" s="116"/>
      <c r="L32" s="116"/>
    </row>
    <row r="33" spans="1:12" s="120" customFormat="1" ht="409.5" hidden="1" outlineLevel="3">
      <c r="A33" s="206" t="str">
        <f>IF(D33&lt;&gt;"","[LC_"&amp;TEXT(ROW()-14-COUNTBLANK(D$15:$D33),"###")&amp;"]","")</f>
        <v>[LC_15]</v>
      </c>
      <c r="B33" s="116" t="s">
        <v>642</v>
      </c>
      <c r="C33" s="138"/>
      <c r="D33" s="116" t="s">
        <v>643</v>
      </c>
      <c r="E33" s="116"/>
      <c r="F33" s="229" t="s">
        <v>1157</v>
      </c>
      <c r="G33" s="116"/>
      <c r="H33" s="117" t="s">
        <v>63</v>
      </c>
      <c r="I33" s="117"/>
      <c r="J33" s="115" t="s">
        <v>49</v>
      </c>
      <c r="K33" s="116"/>
      <c r="L33" s="116"/>
    </row>
    <row r="34" spans="1:12" s="120" customFormat="1" outlineLevel="2" collapsed="1">
      <c r="A34" s="133"/>
      <c r="B34" s="134" t="s">
        <v>644</v>
      </c>
      <c r="C34" s="134"/>
      <c r="D34" s="133"/>
      <c r="E34" s="133"/>
      <c r="F34" s="133"/>
      <c r="G34" s="133"/>
      <c r="H34" s="133"/>
      <c r="I34" s="133"/>
      <c r="J34" s="133"/>
      <c r="K34" s="133"/>
      <c r="L34" s="133"/>
    </row>
    <row r="35" spans="1:12" s="120" customFormat="1" ht="154" hidden="1" outlineLevel="3">
      <c r="A35" s="206" t="str">
        <f>IF(D35&lt;&gt;"","[LC_"&amp;TEXT(ROW()-14-COUNTBLANK(D$15:$D35),"###")&amp;"]","")</f>
        <v>[LC_16]</v>
      </c>
      <c r="B35" s="116" t="s">
        <v>645</v>
      </c>
      <c r="C35" s="116"/>
      <c r="D35" s="116" t="s">
        <v>646</v>
      </c>
      <c r="E35" s="116"/>
      <c r="F35" s="116" t="s">
        <v>647</v>
      </c>
      <c r="G35" s="116"/>
      <c r="H35" s="117" t="s">
        <v>63</v>
      </c>
      <c r="I35" s="117"/>
      <c r="J35" s="115" t="s">
        <v>49</v>
      </c>
      <c r="K35" s="116"/>
      <c r="L35" s="116"/>
    </row>
    <row r="36" spans="1:12" s="120" customFormat="1" ht="252" hidden="1" outlineLevel="3">
      <c r="A36" s="206" t="str">
        <f>IF(D36&lt;&gt;"","[LC_"&amp;TEXT(ROW()-14-COUNTBLANK(D$15:$D36),"###")&amp;"]","")</f>
        <v>[LC_17]</v>
      </c>
      <c r="B36" s="116" t="s">
        <v>1065</v>
      </c>
      <c r="C36" s="116"/>
      <c r="D36" s="116" t="s">
        <v>1066</v>
      </c>
      <c r="E36" s="116"/>
      <c r="F36" s="229" t="s">
        <v>1159</v>
      </c>
      <c r="G36" s="116"/>
      <c r="H36" s="117" t="s">
        <v>63</v>
      </c>
      <c r="I36" s="117"/>
      <c r="J36" s="115" t="s">
        <v>49</v>
      </c>
      <c r="K36" s="116"/>
      <c r="L36" s="116"/>
    </row>
    <row r="37" spans="1:12" s="120" customFormat="1" ht="56" hidden="1" outlineLevel="3">
      <c r="A37" s="206" t="str">
        <f>IF(D37&lt;&gt;"","[LC_"&amp;TEXT(ROW()-14-COUNTBLANK(D$15:$D37),"###")&amp;"]","")</f>
        <v>[LC_18]</v>
      </c>
      <c r="B37" s="138" t="s">
        <v>683</v>
      </c>
      <c r="C37" s="138"/>
      <c r="D37" s="116" t="s">
        <v>684</v>
      </c>
      <c r="E37" s="116"/>
      <c r="F37" s="116" t="s">
        <v>685</v>
      </c>
      <c r="G37" s="116"/>
      <c r="H37" s="117" t="s">
        <v>63</v>
      </c>
      <c r="I37" s="117"/>
      <c r="J37" s="115" t="s">
        <v>49</v>
      </c>
      <c r="K37" s="116"/>
      <c r="L37" s="116"/>
    </row>
    <row r="38" spans="1:12" s="120" customFormat="1" ht="42" hidden="1" outlineLevel="3">
      <c r="A38" s="206" t="str">
        <f>IF(D38&lt;&gt;"","[LC_"&amp;TEXT(ROW()-14-COUNTBLANK(D$15:$D38),"###")&amp;"]","")</f>
        <v>[LC_19]</v>
      </c>
      <c r="B38" s="138" t="s">
        <v>648</v>
      </c>
      <c r="C38" s="138"/>
      <c r="D38" s="140" t="s">
        <v>649</v>
      </c>
      <c r="E38" s="136"/>
      <c r="F38" s="135" t="s">
        <v>145</v>
      </c>
      <c r="G38" s="117" t="s">
        <v>65</v>
      </c>
      <c r="H38" s="117" t="s">
        <v>63</v>
      </c>
      <c r="I38" s="117"/>
      <c r="J38" s="115" t="s">
        <v>49</v>
      </c>
      <c r="K38" s="116"/>
      <c r="L38" s="116"/>
    </row>
    <row r="39" spans="1:12" s="120" customFormat="1" ht="42" hidden="1" outlineLevel="3">
      <c r="A39" s="206" t="str">
        <f>IF(D39&lt;&gt;"","[LC_"&amp;TEXT(ROW()-14-COUNTBLANK(D$15:$D39),"###")&amp;"]","")</f>
        <v>[LC_20]</v>
      </c>
      <c r="B39" s="138" t="s">
        <v>650</v>
      </c>
      <c r="C39" s="138"/>
      <c r="D39" s="140" t="s">
        <v>651</v>
      </c>
      <c r="E39" s="136"/>
      <c r="F39" s="135" t="s">
        <v>146</v>
      </c>
      <c r="G39" s="117" t="s">
        <v>65</v>
      </c>
      <c r="H39" s="117" t="s">
        <v>63</v>
      </c>
      <c r="I39" s="117"/>
      <c r="J39" s="115" t="s">
        <v>49</v>
      </c>
      <c r="K39" s="116"/>
      <c r="L39" s="116"/>
    </row>
    <row r="40" spans="1:12" s="120" customFormat="1" ht="56" hidden="1" outlineLevel="3">
      <c r="A40" s="206" t="str">
        <f>IF(D40&lt;&gt;"","[LC_"&amp;TEXT(ROW()-14-COUNTBLANK(D$15:$D40),"###")&amp;"]","")</f>
        <v>[LC_21]</v>
      </c>
      <c r="B40" s="138" t="s">
        <v>652</v>
      </c>
      <c r="C40" s="138"/>
      <c r="D40" s="140" t="s">
        <v>653</v>
      </c>
      <c r="E40" s="136"/>
      <c r="F40" s="135" t="s">
        <v>147</v>
      </c>
      <c r="G40" s="117" t="s">
        <v>65</v>
      </c>
      <c r="H40" s="117" t="s">
        <v>63</v>
      </c>
      <c r="I40" s="117"/>
      <c r="J40" s="115" t="s">
        <v>49</v>
      </c>
      <c r="K40" s="116"/>
      <c r="L40" s="116"/>
    </row>
    <row r="41" spans="1:12" s="120" customFormat="1" ht="42" hidden="1" outlineLevel="3">
      <c r="A41" s="206" t="str">
        <f>IF(D41&lt;&gt;"","[LC_"&amp;TEXT(ROW()-14-COUNTBLANK(D$15:$D41),"###")&amp;"]","")</f>
        <v>[LC_22]</v>
      </c>
      <c r="B41" s="138" t="s">
        <v>654</v>
      </c>
      <c r="C41" s="138"/>
      <c r="D41" s="140" t="s">
        <v>655</v>
      </c>
      <c r="E41" s="136"/>
      <c r="F41" s="135" t="s">
        <v>148</v>
      </c>
      <c r="G41" s="117" t="s">
        <v>65</v>
      </c>
      <c r="H41" s="117" t="s">
        <v>63</v>
      </c>
      <c r="I41" s="117"/>
      <c r="J41" s="115" t="s">
        <v>49</v>
      </c>
      <c r="K41" s="116"/>
      <c r="L41" s="116"/>
    </row>
    <row r="42" spans="1:12" s="120" customFormat="1" ht="42" hidden="1" outlineLevel="3">
      <c r="A42" s="206" t="str">
        <f>IF(D42&lt;&gt;"","[LC_"&amp;TEXT(ROW()-14-COUNTBLANK(D$15:$D42),"###")&amp;"]","")</f>
        <v>[LC_23]</v>
      </c>
      <c r="B42" s="138" t="s">
        <v>656</v>
      </c>
      <c r="C42" s="138"/>
      <c r="D42" s="140" t="s">
        <v>657</v>
      </c>
      <c r="E42" s="136"/>
      <c r="F42" s="135" t="s">
        <v>149</v>
      </c>
      <c r="G42" s="117" t="s">
        <v>65</v>
      </c>
      <c r="H42" s="117" t="s">
        <v>63</v>
      </c>
      <c r="I42" s="117"/>
      <c r="J42" s="115" t="s">
        <v>49</v>
      </c>
      <c r="K42" s="116"/>
      <c r="L42" s="116"/>
    </row>
    <row r="43" spans="1:12" s="120" customFormat="1" ht="56" hidden="1" outlineLevel="3">
      <c r="A43" s="206" t="str">
        <f>IF(D43&lt;&gt;"","[LC_"&amp;TEXT(ROW()-14-COUNTBLANK(D$15:$D43),"###")&amp;"]","")</f>
        <v>[LC_24]</v>
      </c>
      <c r="B43" s="138" t="s">
        <v>658</v>
      </c>
      <c r="C43" s="138"/>
      <c r="D43" s="140" t="s">
        <v>659</v>
      </c>
      <c r="E43" s="136"/>
      <c r="F43" s="135" t="s">
        <v>150</v>
      </c>
      <c r="G43" s="117" t="s">
        <v>65</v>
      </c>
      <c r="H43" s="117" t="s">
        <v>63</v>
      </c>
      <c r="I43" s="117"/>
      <c r="J43" s="115" t="s">
        <v>49</v>
      </c>
      <c r="K43" s="116"/>
      <c r="L43" s="116"/>
    </row>
    <row r="44" spans="1:12" s="120" customFormat="1" ht="42" hidden="1" outlineLevel="3">
      <c r="A44" s="206" t="str">
        <f>IF(D44&lt;&gt;"","[LC_"&amp;TEXT(ROW()-14-COUNTBLANK(D$15:$D44),"###")&amp;"]","")</f>
        <v>[LC_25]</v>
      </c>
      <c r="B44" s="138" t="s">
        <v>660</v>
      </c>
      <c r="C44" s="138"/>
      <c r="D44" s="140" t="s">
        <v>661</v>
      </c>
      <c r="E44" s="139"/>
      <c r="F44" s="135" t="s">
        <v>151</v>
      </c>
      <c r="G44" s="117"/>
      <c r="H44" s="117" t="s">
        <v>63</v>
      </c>
      <c r="I44" s="117"/>
      <c r="J44" s="115" t="s">
        <v>49</v>
      </c>
      <c r="K44" s="116"/>
      <c r="L44" s="116"/>
    </row>
    <row r="45" spans="1:12" s="120" customFormat="1" ht="42" hidden="1" outlineLevel="3">
      <c r="A45" s="206" t="str">
        <f>IF(D45&lt;&gt;"","[LC_"&amp;TEXT(ROW()-14-COUNTBLANK(D$15:$D45),"###")&amp;"]","")</f>
        <v>[LC_26]</v>
      </c>
      <c r="B45" s="138" t="s">
        <v>662</v>
      </c>
      <c r="C45" s="138"/>
      <c r="D45" s="140" t="s">
        <v>663</v>
      </c>
      <c r="E45" s="139"/>
      <c r="F45" s="135" t="s">
        <v>151</v>
      </c>
      <c r="G45" s="117"/>
      <c r="H45" s="117" t="s">
        <v>63</v>
      </c>
      <c r="I45" s="117"/>
      <c r="J45" s="115" t="s">
        <v>49</v>
      </c>
      <c r="K45" s="116"/>
      <c r="L45" s="116"/>
    </row>
    <row r="46" spans="1:12" s="120" customFormat="1" ht="28" hidden="1" outlineLevel="3">
      <c r="A46" s="206" t="str">
        <f>IF(D46&lt;&gt;"","[LC_"&amp;TEXT(ROW()-14-COUNTBLANK(D$15:$D46),"###")&amp;"]","")</f>
        <v>[LC_27]</v>
      </c>
      <c r="B46" s="138" t="s">
        <v>664</v>
      </c>
      <c r="C46" s="138"/>
      <c r="D46" s="140" t="s">
        <v>665</v>
      </c>
      <c r="E46" s="139"/>
      <c r="F46" s="123" t="s">
        <v>152</v>
      </c>
      <c r="G46" s="117"/>
      <c r="H46" s="117" t="s">
        <v>63</v>
      </c>
      <c r="I46" s="117"/>
      <c r="J46" s="115" t="s">
        <v>49</v>
      </c>
      <c r="K46" s="116"/>
      <c r="L46" s="116"/>
    </row>
    <row r="47" spans="1:12" s="120" customFormat="1" ht="42" hidden="1" outlineLevel="3">
      <c r="A47" s="206" t="str">
        <f>IF(D47&lt;&gt;"","[LC_"&amp;TEXT(ROW()-14-COUNTBLANK(D$15:$D47),"###")&amp;"]","")</f>
        <v>[LC_28]</v>
      </c>
      <c r="B47" s="138" t="s">
        <v>666</v>
      </c>
      <c r="C47" s="138"/>
      <c r="D47" s="116" t="s">
        <v>667</v>
      </c>
      <c r="E47" s="139" t="s">
        <v>668</v>
      </c>
      <c r="F47" s="123" t="s">
        <v>153</v>
      </c>
      <c r="G47" s="116"/>
      <c r="H47" s="117" t="s">
        <v>63</v>
      </c>
      <c r="I47" s="117"/>
      <c r="J47" s="115" t="s">
        <v>49</v>
      </c>
      <c r="K47" s="116"/>
      <c r="L47" s="116"/>
    </row>
    <row r="48" spans="1:12" s="120" customFormat="1" ht="42" hidden="1" outlineLevel="3">
      <c r="A48" s="206" t="str">
        <f>IF(D48&lt;&gt;"","[LC_"&amp;TEXT(ROW()-14-COUNTBLANK(D$15:$D48),"###")&amp;"]","")</f>
        <v>[LC_29]</v>
      </c>
      <c r="B48" s="138" t="s">
        <v>669</v>
      </c>
      <c r="C48" s="138"/>
      <c r="D48" s="135" t="s">
        <v>670</v>
      </c>
      <c r="E48" s="136"/>
      <c r="F48" s="135" t="s">
        <v>154</v>
      </c>
      <c r="G48" s="116"/>
      <c r="H48" s="117" t="s">
        <v>63</v>
      </c>
      <c r="I48" s="117"/>
      <c r="J48" s="115" t="s">
        <v>49</v>
      </c>
      <c r="K48" s="116"/>
      <c r="L48" s="116"/>
    </row>
    <row r="49" spans="1:12" s="120" customFormat="1" ht="28" hidden="1" outlineLevel="3">
      <c r="A49" s="206" t="str">
        <f>IF(D49&lt;&gt;"","[LC_"&amp;TEXT(ROW()-14-COUNTBLANK(D$15:$D49),"###")&amp;"]","")</f>
        <v>[LC_30]</v>
      </c>
      <c r="B49" s="138" t="s">
        <v>671</v>
      </c>
      <c r="C49" s="138" t="s">
        <v>672</v>
      </c>
      <c r="D49" s="135" t="s">
        <v>673</v>
      </c>
      <c r="E49" s="136"/>
      <c r="F49" s="140" t="s">
        <v>155</v>
      </c>
      <c r="G49" s="116"/>
      <c r="H49" s="117" t="s">
        <v>63</v>
      </c>
      <c r="I49" s="117"/>
      <c r="J49" s="115" t="s">
        <v>49</v>
      </c>
      <c r="K49" s="116"/>
      <c r="L49" s="116"/>
    </row>
    <row r="50" spans="1:12" s="120" customFormat="1" ht="42" hidden="1" outlineLevel="3">
      <c r="A50" s="206" t="str">
        <f>IF(D50&lt;&gt;"","[LC_"&amp;TEXT(ROW()-14-COUNTBLANK(D$15:$D50),"###")&amp;"]","")</f>
        <v>[LC_31]</v>
      </c>
      <c r="B50" s="138" t="s">
        <v>674</v>
      </c>
      <c r="C50" s="138"/>
      <c r="D50" s="140" t="s">
        <v>675</v>
      </c>
      <c r="E50" s="139" t="s">
        <v>676</v>
      </c>
      <c r="F50" s="135" t="s">
        <v>156</v>
      </c>
      <c r="G50" s="116"/>
      <c r="H50" s="117" t="s">
        <v>63</v>
      </c>
      <c r="I50" s="117"/>
      <c r="J50" s="115" t="s">
        <v>49</v>
      </c>
      <c r="K50" s="116"/>
      <c r="L50" s="116"/>
    </row>
    <row r="51" spans="1:12" s="120" customFormat="1" ht="42" hidden="1" outlineLevel="3">
      <c r="A51" s="206" t="str">
        <f>IF(D51&lt;&gt;"","[LC_"&amp;TEXT(ROW()-14-COUNTBLANK(D$15:$D51),"###")&amp;"]","")</f>
        <v>[LC_32]</v>
      </c>
      <c r="B51" s="138" t="s">
        <v>677</v>
      </c>
      <c r="C51" s="138"/>
      <c r="D51" s="140" t="s">
        <v>678</v>
      </c>
      <c r="E51" s="139" t="s">
        <v>679</v>
      </c>
      <c r="F51" s="123" t="s">
        <v>153</v>
      </c>
      <c r="G51" s="116"/>
      <c r="H51" s="117" t="s">
        <v>63</v>
      </c>
      <c r="I51" s="117"/>
      <c r="J51" s="115" t="s">
        <v>49</v>
      </c>
      <c r="K51" s="116"/>
      <c r="L51" s="116"/>
    </row>
    <row r="52" spans="1:12" s="120" customFormat="1" ht="56" hidden="1" outlineLevel="3">
      <c r="A52" s="206" t="str">
        <f>IF(D52&lt;&gt;"","[LC_"&amp;TEXT(ROW()-14-COUNTBLANK(D$15:$D52),"###")&amp;"]","")</f>
        <v>[LC_33]</v>
      </c>
      <c r="B52" s="138" t="s">
        <v>680</v>
      </c>
      <c r="C52" s="138"/>
      <c r="D52" s="140" t="s">
        <v>681</v>
      </c>
      <c r="E52" s="136"/>
      <c r="F52" s="135" t="s">
        <v>157</v>
      </c>
      <c r="G52" s="116"/>
      <c r="H52" s="117" t="s">
        <v>63</v>
      </c>
      <c r="I52" s="117"/>
      <c r="J52" s="115" t="s">
        <v>49</v>
      </c>
      <c r="K52" s="116"/>
      <c r="L52" s="116"/>
    </row>
    <row r="53" spans="1:12" s="120" customFormat="1" ht="42" hidden="1" outlineLevel="3">
      <c r="A53" s="206" t="str">
        <f>IF(D53&lt;&gt;"","[LC_"&amp;TEXT(ROW()-14-COUNTBLANK(D$15:$D53),"###")&amp;"]","")</f>
        <v>[LC_34]</v>
      </c>
      <c r="B53" s="116" t="s">
        <v>682</v>
      </c>
      <c r="C53" s="116"/>
      <c r="D53" s="116" t="s">
        <v>158</v>
      </c>
      <c r="E53" s="116"/>
      <c r="F53" s="116" t="s">
        <v>686</v>
      </c>
      <c r="G53" s="116"/>
      <c r="H53" s="117" t="s">
        <v>64</v>
      </c>
      <c r="I53" s="117"/>
      <c r="J53" s="115" t="s">
        <v>49</v>
      </c>
      <c r="K53" s="116"/>
      <c r="L53" s="116"/>
    </row>
    <row r="54" spans="1:12" s="120" customFormat="1" ht="28" hidden="1" outlineLevel="3">
      <c r="A54" s="206" t="str">
        <f>IF(D54&lt;&gt;"","[LC_"&amp;TEXT(ROW()-14-COUNTBLANK(D$15:$D54),"###")&amp;"]","")</f>
        <v>[LC_35]</v>
      </c>
      <c r="B54" s="138" t="s">
        <v>687</v>
      </c>
      <c r="C54" s="138"/>
      <c r="D54" s="123" t="s">
        <v>688</v>
      </c>
      <c r="E54" s="116"/>
      <c r="F54" s="210" t="s">
        <v>691</v>
      </c>
      <c r="G54" s="116"/>
      <c r="H54" s="117" t="s">
        <v>65</v>
      </c>
      <c r="I54" s="117"/>
      <c r="J54" s="115" t="s">
        <v>49</v>
      </c>
      <c r="K54" s="116"/>
      <c r="L54" s="116"/>
    </row>
    <row r="55" spans="1:12" s="120" customFormat="1" ht="24.5" hidden="1" customHeight="1" outlineLevel="3">
      <c r="A55" s="206" t="str">
        <f>IF(D55&lt;&gt;"","[LC_"&amp;TEXT(ROW()-14-COUNTBLANK(D$15:$D55),"###")&amp;"]","")</f>
        <v>[LC_36]</v>
      </c>
      <c r="B55" s="138" t="s">
        <v>703</v>
      </c>
      <c r="C55" s="138"/>
      <c r="D55" s="123" t="s">
        <v>689</v>
      </c>
      <c r="E55" s="116"/>
      <c r="F55" s="210" t="s">
        <v>691</v>
      </c>
      <c r="G55" s="116"/>
      <c r="H55" s="117" t="s">
        <v>65</v>
      </c>
      <c r="I55" s="117"/>
      <c r="J55" s="115" t="s">
        <v>49</v>
      </c>
      <c r="K55" s="116"/>
      <c r="L55" s="116"/>
    </row>
    <row r="56" spans="1:12" s="120" customFormat="1" hidden="1" outlineLevel="3">
      <c r="A56" s="206" t="str">
        <f>IF(D56&lt;&gt;"","[LC_"&amp;TEXT(ROW()-14-COUNTBLANK(D$15:$D56),"###")&amp;"]","")</f>
        <v>[LC_37]</v>
      </c>
      <c r="B56" s="138" t="s">
        <v>704</v>
      </c>
      <c r="C56" s="138"/>
      <c r="D56" s="123" t="s">
        <v>690</v>
      </c>
      <c r="E56" s="116"/>
      <c r="F56" s="140" t="s">
        <v>692</v>
      </c>
      <c r="G56" s="116"/>
      <c r="H56" s="117" t="s">
        <v>65</v>
      </c>
      <c r="I56" s="117"/>
      <c r="J56" s="115" t="s">
        <v>49</v>
      </c>
      <c r="K56" s="116"/>
      <c r="L56" s="116"/>
    </row>
    <row r="57" spans="1:12" s="120" customFormat="1" hidden="1" outlineLevel="3">
      <c r="A57" s="206" t="str">
        <f>IF(D57&lt;&gt;"","[LC_"&amp;TEXT(ROW()-14-COUNTBLANK(D$15:$D57),"###")&amp;"]","")</f>
        <v>[LC_38]</v>
      </c>
      <c r="B57" s="138" t="s">
        <v>705</v>
      </c>
      <c r="C57" s="138"/>
      <c r="D57" s="123" t="s">
        <v>693</v>
      </c>
      <c r="E57" s="116"/>
      <c r="F57" s="210" t="s">
        <v>691</v>
      </c>
      <c r="G57" s="116"/>
      <c r="H57" s="117" t="s">
        <v>65</v>
      </c>
      <c r="I57" s="117"/>
      <c r="J57" s="115" t="s">
        <v>49</v>
      </c>
      <c r="K57" s="116"/>
      <c r="L57" s="116"/>
    </row>
    <row r="58" spans="1:12" s="120" customFormat="1" ht="46.75" hidden="1" customHeight="1" outlineLevel="3">
      <c r="A58" s="206" t="str">
        <f>IF(D58&lt;&gt;"","[LC_"&amp;TEXT(ROW()-14-COUNTBLANK(D$15:$D58),"###")&amp;"]","")</f>
        <v>[LC_39]</v>
      </c>
      <c r="B58" s="138" t="s">
        <v>706</v>
      </c>
      <c r="C58" s="138"/>
      <c r="D58" s="123" t="s">
        <v>694</v>
      </c>
      <c r="E58" s="209" t="s">
        <v>695</v>
      </c>
      <c r="F58" s="123" t="s">
        <v>696</v>
      </c>
      <c r="G58" s="116"/>
      <c r="H58" s="117" t="s">
        <v>65</v>
      </c>
      <c r="I58" s="117"/>
      <c r="J58" s="115" t="s">
        <v>49</v>
      </c>
      <c r="K58" s="116"/>
      <c r="L58" s="116"/>
    </row>
    <row r="59" spans="1:12" s="120" customFormat="1" ht="28" hidden="1" outlineLevel="3">
      <c r="A59" s="206" t="str">
        <f>IF(D59&lt;&gt;"","[LC_"&amp;TEXT(ROW()-14-COUNTBLANK(D$15:$D59),"###")&amp;"]","")</f>
        <v>[LC_40]</v>
      </c>
      <c r="B59" s="138" t="s">
        <v>697</v>
      </c>
      <c r="C59" s="138"/>
      <c r="D59" s="123" t="s">
        <v>698</v>
      </c>
      <c r="E59" s="116"/>
      <c r="F59" s="210" t="s">
        <v>691</v>
      </c>
      <c r="G59" s="116"/>
      <c r="H59" s="117" t="s">
        <v>65</v>
      </c>
      <c r="I59" s="117"/>
      <c r="J59" s="115" t="s">
        <v>49</v>
      </c>
      <c r="K59" s="116"/>
      <c r="L59" s="116"/>
    </row>
    <row r="60" spans="1:12" s="120" customFormat="1" hidden="1" outlineLevel="3">
      <c r="A60" s="206" t="str">
        <f>IF(D60&lt;&gt;"","[LC_"&amp;TEXT(ROW()-14-COUNTBLANK(D$15:$D60),"###")&amp;"]","")</f>
        <v>[LC_41]</v>
      </c>
      <c r="B60" s="138" t="s">
        <v>703</v>
      </c>
      <c r="C60" s="138"/>
      <c r="D60" s="123" t="s">
        <v>699</v>
      </c>
      <c r="E60" s="116"/>
      <c r="F60" s="210" t="s">
        <v>691</v>
      </c>
      <c r="G60" s="116"/>
      <c r="H60" s="117" t="s">
        <v>65</v>
      </c>
      <c r="I60" s="117"/>
      <c r="J60" s="115" t="s">
        <v>49</v>
      </c>
      <c r="K60" s="116"/>
      <c r="L60" s="116"/>
    </row>
    <row r="61" spans="1:12" s="120" customFormat="1" hidden="1" outlineLevel="3">
      <c r="A61" s="206" t="str">
        <f>IF(D61&lt;&gt;"","[LC_"&amp;TEXT(ROW()-14-COUNTBLANK(D$15:$D61),"###")&amp;"]","")</f>
        <v>[LC_42]</v>
      </c>
      <c r="B61" s="138" t="s">
        <v>704</v>
      </c>
      <c r="C61" s="138"/>
      <c r="D61" s="123" t="s">
        <v>700</v>
      </c>
      <c r="E61" s="116"/>
      <c r="F61" s="140" t="s">
        <v>692</v>
      </c>
      <c r="G61" s="116"/>
      <c r="H61" s="117" t="s">
        <v>65</v>
      </c>
      <c r="I61" s="117"/>
      <c r="J61" s="115" t="s">
        <v>49</v>
      </c>
      <c r="K61" s="116"/>
      <c r="L61" s="116"/>
    </row>
    <row r="62" spans="1:12" s="120" customFormat="1" hidden="1" outlineLevel="3">
      <c r="A62" s="206" t="str">
        <f>IF(D62&lt;&gt;"","[LC_"&amp;TEXT(ROW()-14-COUNTBLANK(D$15:$D62),"###")&amp;"]","")</f>
        <v>[LC_43]</v>
      </c>
      <c r="B62" s="138" t="s">
        <v>705</v>
      </c>
      <c r="C62" s="138"/>
      <c r="D62" s="123" t="s">
        <v>701</v>
      </c>
      <c r="E62" s="116"/>
      <c r="F62" s="210" t="s">
        <v>691</v>
      </c>
      <c r="G62" s="116"/>
      <c r="H62" s="117" t="s">
        <v>65</v>
      </c>
      <c r="I62" s="117"/>
      <c r="J62" s="115" t="s">
        <v>49</v>
      </c>
      <c r="K62" s="116"/>
      <c r="L62" s="116"/>
    </row>
    <row r="63" spans="1:12" s="120" customFormat="1" ht="42.65" hidden="1" customHeight="1" outlineLevel="3">
      <c r="A63" s="206" t="str">
        <f>IF(D63&lt;&gt;"","[LC_"&amp;TEXT(ROW()-14-COUNTBLANK(D$15:$D63),"###")&amp;"]","")</f>
        <v>[LC_44]</v>
      </c>
      <c r="B63" s="138" t="s">
        <v>706</v>
      </c>
      <c r="C63" s="138"/>
      <c r="D63" s="123" t="s">
        <v>702</v>
      </c>
      <c r="E63" s="209" t="s">
        <v>695</v>
      </c>
      <c r="F63" s="123" t="s">
        <v>696</v>
      </c>
      <c r="G63" s="116"/>
      <c r="H63" s="117" t="s">
        <v>65</v>
      </c>
      <c r="I63" s="117"/>
      <c r="J63" s="115" t="s">
        <v>49</v>
      </c>
      <c r="K63" s="116"/>
      <c r="L63" s="116"/>
    </row>
    <row r="64" spans="1:12" s="120" customFormat="1" ht="28" hidden="1" outlineLevel="3">
      <c r="A64" s="206" t="str">
        <f>IF(D64&lt;&gt;"","[LC_"&amp;TEXT(ROW()-14-COUNTBLANK(D$15:$D64),"###")&amp;"]","")</f>
        <v>[LC_45]</v>
      </c>
      <c r="B64" s="116" t="s">
        <v>707</v>
      </c>
      <c r="C64" s="116"/>
      <c r="D64" s="116" t="s">
        <v>708</v>
      </c>
      <c r="E64" s="116"/>
      <c r="F64" s="123" t="s">
        <v>793</v>
      </c>
      <c r="G64" s="116"/>
      <c r="H64" s="117" t="s">
        <v>65</v>
      </c>
      <c r="I64" s="117"/>
      <c r="J64" s="115" t="s">
        <v>49</v>
      </c>
      <c r="K64" s="116"/>
      <c r="L64" s="116"/>
    </row>
    <row r="65" spans="1:12" s="120" customFormat="1" hidden="1" outlineLevel="3">
      <c r="A65" s="206" t="str">
        <f>IF(D65&lt;&gt;"","[LC_"&amp;TEXT(ROW()-14-COUNTBLANK(D$15:$D65),"###")&amp;"]","")</f>
        <v>[LC_46]</v>
      </c>
      <c r="B65" s="126" t="s">
        <v>814</v>
      </c>
      <c r="C65" s="126"/>
      <c r="D65" s="222" t="s">
        <v>817</v>
      </c>
      <c r="E65" s="126"/>
      <c r="F65" s="223" t="s">
        <v>691</v>
      </c>
      <c r="G65" s="116"/>
      <c r="H65" s="117" t="s">
        <v>64</v>
      </c>
      <c r="I65" s="117"/>
      <c r="J65" s="115" t="s">
        <v>49</v>
      </c>
      <c r="K65" s="116"/>
      <c r="L65" s="116"/>
    </row>
    <row r="66" spans="1:12" s="120" customFormat="1" hidden="1" outlineLevel="3">
      <c r="A66" s="206" t="str">
        <f>IF(D66&lt;&gt;"","[LC_"&amp;TEXT(ROW()-14-COUNTBLANK(D$15:$D66),"###")&amp;"]","")</f>
        <v>[LC_47]</v>
      </c>
      <c r="B66" s="126" t="s">
        <v>815</v>
      </c>
      <c r="C66" s="126"/>
      <c r="D66" s="222" t="s">
        <v>819</v>
      </c>
      <c r="E66" s="126"/>
      <c r="F66" s="223" t="s">
        <v>691</v>
      </c>
      <c r="G66" s="116"/>
      <c r="H66" s="117" t="s">
        <v>64</v>
      </c>
      <c r="I66" s="117"/>
      <c r="J66" s="115" t="s">
        <v>49</v>
      </c>
      <c r="K66" s="116"/>
      <c r="L66" s="116"/>
    </row>
    <row r="67" spans="1:12" s="120" customFormat="1" hidden="1" outlineLevel="3">
      <c r="A67" s="206" t="str">
        <f>IF(D67&lt;&gt;"","[LC_"&amp;TEXT(ROW()-14-COUNTBLANK(D$15:$D67),"###")&amp;"]","")</f>
        <v>[LC_48]</v>
      </c>
      <c r="B67" s="126" t="s">
        <v>816</v>
      </c>
      <c r="C67" s="126"/>
      <c r="D67" s="222" t="s">
        <v>818</v>
      </c>
      <c r="E67" s="126"/>
      <c r="F67" s="222" t="s">
        <v>696</v>
      </c>
      <c r="G67" s="116"/>
      <c r="H67" s="117" t="s">
        <v>64</v>
      </c>
      <c r="I67" s="117"/>
      <c r="J67" s="115" t="s">
        <v>49</v>
      </c>
      <c r="K67" s="116"/>
      <c r="L67" s="116"/>
    </row>
    <row r="68" spans="1:12" s="120" customFormat="1" ht="28" hidden="1" outlineLevel="3">
      <c r="A68" s="206" t="str">
        <f>IF(D68&lt;&gt;"","[LC_"&amp;TEXT(ROW()-14-COUNTBLANK(D$15:$D68),"###")&amp;"]","")</f>
        <v>[LC_49]</v>
      </c>
      <c r="B68" s="116" t="s">
        <v>710</v>
      </c>
      <c r="C68" s="116"/>
      <c r="D68" s="116" t="s">
        <v>712</v>
      </c>
      <c r="E68" s="116"/>
      <c r="F68" s="123" t="s">
        <v>161</v>
      </c>
      <c r="G68" s="116"/>
      <c r="H68" s="117" t="s">
        <v>65</v>
      </c>
      <c r="I68" s="117"/>
      <c r="J68" s="115" t="s">
        <v>49</v>
      </c>
      <c r="K68" s="116"/>
      <c r="L68" s="116"/>
    </row>
    <row r="69" spans="1:12" s="120" customFormat="1" ht="70" hidden="1" outlineLevel="3">
      <c r="A69" s="206" t="str">
        <f>IF(D69&lt;&gt;"","[LC_"&amp;TEXT(ROW()-14-COUNTBLANK(D$15:$D69),"###")&amp;"]","")</f>
        <v>[LC_50]</v>
      </c>
      <c r="B69" s="116" t="s">
        <v>711</v>
      </c>
      <c r="C69" s="138"/>
      <c r="D69" s="116" t="s">
        <v>713</v>
      </c>
      <c r="E69" s="116"/>
      <c r="F69" s="123" t="s">
        <v>714</v>
      </c>
      <c r="G69" s="116"/>
      <c r="H69" s="117" t="s">
        <v>65</v>
      </c>
      <c r="I69" s="117"/>
      <c r="J69" s="115" t="s">
        <v>49</v>
      </c>
      <c r="K69" s="116"/>
      <c r="L69" s="116"/>
    </row>
    <row r="70" spans="1:12" s="120" customFormat="1" ht="28" hidden="1" outlineLevel="3">
      <c r="A70" s="206" t="str">
        <f>IF(D70&lt;&gt;"","[LC_"&amp;TEXT(ROW()-14-COUNTBLANK(D$15:$D70),"###")&amp;"]","")</f>
        <v>[LC_51]</v>
      </c>
      <c r="B70" s="138" t="s">
        <v>824</v>
      </c>
      <c r="C70" s="138"/>
      <c r="D70" s="123" t="s">
        <v>162</v>
      </c>
      <c r="E70" s="116"/>
      <c r="F70" s="123" t="s">
        <v>825</v>
      </c>
      <c r="G70" s="116"/>
      <c r="H70" s="117" t="s">
        <v>63</v>
      </c>
      <c r="I70" s="117"/>
      <c r="J70" s="115" t="s">
        <v>49</v>
      </c>
      <c r="K70" s="116"/>
      <c r="L70" s="116"/>
    </row>
    <row r="71" spans="1:12" s="120" customFormat="1" ht="28" hidden="1" outlineLevel="3">
      <c r="A71" s="206" t="str">
        <f>IF(D71&lt;&gt;"","[LC_"&amp;TEXT(ROW()-14-COUNTBLANK(D$15:$D71),"###")&amp;"]","")</f>
        <v>[LC_52]</v>
      </c>
      <c r="B71" s="138" t="s">
        <v>826</v>
      </c>
      <c r="C71" s="138"/>
      <c r="D71" s="123" t="s">
        <v>162</v>
      </c>
      <c r="E71" s="116"/>
      <c r="F71" s="123" t="s">
        <v>825</v>
      </c>
      <c r="G71" s="116"/>
      <c r="H71" s="117" t="s">
        <v>63</v>
      </c>
      <c r="I71" s="117"/>
      <c r="J71" s="115" t="s">
        <v>49</v>
      </c>
      <c r="K71" s="116"/>
      <c r="L71" s="116"/>
    </row>
    <row r="72" spans="1:12" s="120" customFormat="1" ht="28" hidden="1" outlineLevel="3">
      <c r="A72" s="206" t="str">
        <f>IF(D72&lt;&gt;"","[LC_"&amp;TEXT(ROW()-14-COUNTBLANK(D$15:$D72),"###")&amp;"]","")</f>
        <v>[LC_53]</v>
      </c>
      <c r="B72" s="138" t="s">
        <v>827</v>
      </c>
      <c r="C72" s="138"/>
      <c r="D72" s="123" t="s">
        <v>162</v>
      </c>
      <c r="E72" s="116"/>
      <c r="F72" s="123" t="s">
        <v>825</v>
      </c>
      <c r="G72" s="116"/>
      <c r="H72" s="117" t="s">
        <v>65</v>
      </c>
      <c r="I72" s="117"/>
      <c r="J72" s="115" t="s">
        <v>49</v>
      </c>
      <c r="K72" s="116"/>
      <c r="L72" s="116"/>
    </row>
    <row r="73" spans="1:12" s="120" customFormat="1" outlineLevel="2" collapsed="1">
      <c r="A73" s="134"/>
      <c r="B73" s="134" t="s">
        <v>853</v>
      </c>
      <c r="C73" s="134"/>
      <c r="D73" s="133"/>
      <c r="E73" s="133"/>
      <c r="F73" s="133"/>
      <c r="G73" s="133"/>
      <c r="H73" s="133"/>
      <c r="I73" s="133"/>
      <c r="J73" s="133"/>
      <c r="K73" s="133"/>
      <c r="L73" s="133"/>
    </row>
    <row r="74" spans="1:12" s="120" customFormat="1" ht="238" hidden="1" outlineLevel="3">
      <c r="A74" s="206" t="str">
        <f>IF(D74&lt;&gt;"","[LC_"&amp;TEXT(ROW()-14-COUNTBLANK(D$15:$D74),"###")&amp;"]","")</f>
        <v>[LC_54]</v>
      </c>
      <c r="B74" s="116" t="s">
        <v>854</v>
      </c>
      <c r="C74" s="116"/>
      <c r="D74" s="116" t="s">
        <v>855</v>
      </c>
      <c r="E74" s="116"/>
      <c r="F74" s="116" t="s">
        <v>962</v>
      </c>
      <c r="G74" s="116"/>
      <c r="H74" s="117" t="s">
        <v>63</v>
      </c>
      <c r="I74" s="117"/>
      <c r="J74" s="115" t="s">
        <v>49</v>
      </c>
      <c r="K74" s="116"/>
      <c r="L74" s="116"/>
    </row>
    <row r="75" spans="1:12" s="120" customFormat="1" ht="28" hidden="1" outlineLevel="3">
      <c r="A75" s="206" t="str">
        <f>IF(D75&lt;&gt;"","[LC_"&amp;TEXT(ROW()-14-COUNTBLANK(D$15:$D75),"###")&amp;"]","")</f>
        <v>[LC_55]</v>
      </c>
      <c r="B75" s="217" t="s">
        <v>864</v>
      </c>
      <c r="C75" s="135"/>
      <c r="D75" s="140" t="s">
        <v>162</v>
      </c>
      <c r="E75" s="135"/>
      <c r="F75" s="123" t="s">
        <v>972</v>
      </c>
      <c r="G75" s="136"/>
      <c r="H75" s="137" t="s">
        <v>64</v>
      </c>
      <c r="I75" s="117"/>
      <c r="J75" s="115" t="s">
        <v>49</v>
      </c>
      <c r="K75" s="116"/>
      <c r="L75" s="116"/>
    </row>
    <row r="76" spans="1:12" s="120" customFormat="1" ht="42" hidden="1" outlineLevel="3">
      <c r="A76" s="206" t="str">
        <f>IF(D76&lt;&gt;"","[LC_"&amp;TEXT(ROW()-14-COUNTBLANK(D$15:$D76),"###")&amp;"]","")</f>
        <v>[LC_56]</v>
      </c>
      <c r="B76" s="142" t="s">
        <v>865</v>
      </c>
      <c r="C76" s="142"/>
      <c r="D76" s="160" t="s">
        <v>866</v>
      </c>
      <c r="E76" s="141"/>
      <c r="F76" s="141" t="s">
        <v>877</v>
      </c>
      <c r="G76" s="141"/>
      <c r="H76" s="117" t="s">
        <v>63</v>
      </c>
      <c r="I76" s="117"/>
      <c r="J76" s="115" t="s">
        <v>49</v>
      </c>
      <c r="K76" s="116"/>
      <c r="L76" s="116"/>
    </row>
    <row r="77" spans="1:12" s="120" customFormat="1" hidden="1" outlineLevel="3">
      <c r="A77" s="206" t="str">
        <f>IF(D77&lt;&gt;"","[LC_"&amp;TEXT(ROW()-14-COUNTBLANK(D$15:$D77),"###")&amp;"]","")</f>
        <v>[LC_57]</v>
      </c>
      <c r="B77" s="116" t="s">
        <v>867</v>
      </c>
      <c r="C77" s="138"/>
      <c r="D77" s="116" t="s">
        <v>868</v>
      </c>
      <c r="E77" s="116"/>
      <c r="F77" s="116" t="s">
        <v>869</v>
      </c>
      <c r="G77" s="116"/>
      <c r="H77" s="117" t="s">
        <v>64</v>
      </c>
      <c r="I77" s="117"/>
      <c r="J77" s="115" t="s">
        <v>49</v>
      </c>
      <c r="K77" s="116"/>
      <c r="L77" s="116"/>
    </row>
    <row r="78" spans="1:12" s="120" customFormat="1" ht="28" hidden="1" outlineLevel="3">
      <c r="A78" s="206" t="str">
        <f>IF(D78&lt;&gt;"","[LC_"&amp;TEXT(ROW()-14-COUNTBLANK(D$15:$D78),"###")&amp;"]","")</f>
        <v>[LC_58]</v>
      </c>
      <c r="B78" s="116" t="s">
        <v>870</v>
      </c>
      <c r="C78" s="138"/>
      <c r="D78" s="116" t="s">
        <v>873</v>
      </c>
      <c r="E78" s="116"/>
      <c r="F78" s="116" t="s">
        <v>160</v>
      </c>
      <c r="G78" s="116"/>
      <c r="H78" s="117" t="s">
        <v>64</v>
      </c>
      <c r="I78" s="117"/>
      <c r="J78" s="115" t="s">
        <v>49</v>
      </c>
      <c r="K78" s="116"/>
      <c r="L78" s="116"/>
    </row>
    <row r="79" spans="1:12" s="120" customFormat="1" ht="28" hidden="1" outlineLevel="3">
      <c r="A79" s="206" t="str">
        <f>IF(D79&lt;&gt;"","[LC_"&amp;TEXT(ROW()-14-COUNTBLANK(D$15:$D79),"###")&amp;"]","")</f>
        <v>[LC_59]</v>
      </c>
      <c r="B79" s="116" t="s">
        <v>871</v>
      </c>
      <c r="C79" s="138"/>
      <c r="D79" s="116" t="s">
        <v>874</v>
      </c>
      <c r="E79" s="116"/>
      <c r="F79" s="116" t="s">
        <v>876</v>
      </c>
      <c r="G79" s="116"/>
      <c r="H79" s="117" t="s">
        <v>64</v>
      </c>
      <c r="I79" s="117"/>
      <c r="J79" s="115" t="s">
        <v>49</v>
      </c>
      <c r="K79" s="116"/>
      <c r="L79" s="116"/>
    </row>
    <row r="80" spans="1:12" s="120" customFormat="1" ht="28" hidden="1" outlineLevel="3">
      <c r="A80" s="206" t="str">
        <f>IF(D80&lt;&gt;"","[LC_"&amp;TEXT(ROW()-14-COUNTBLANK(D$15:$D80),"###")&amp;"]","")</f>
        <v>[LC_60]</v>
      </c>
      <c r="B80" s="116" t="s">
        <v>872</v>
      </c>
      <c r="C80" s="138"/>
      <c r="D80" s="116" t="s">
        <v>875</v>
      </c>
      <c r="E80" s="116"/>
      <c r="F80" s="116" t="s">
        <v>876</v>
      </c>
      <c r="G80" s="116"/>
      <c r="H80" s="117" t="s">
        <v>64</v>
      </c>
      <c r="I80" s="117"/>
      <c r="J80" s="115" t="s">
        <v>49</v>
      </c>
      <c r="K80" s="116"/>
      <c r="L80" s="116"/>
    </row>
    <row r="81" spans="1:12" s="120" customFormat="1" ht="42" hidden="1" outlineLevel="3">
      <c r="A81" s="206" t="str">
        <f>IF(D81&lt;&gt;"","[LC_"&amp;TEXT(ROW()-14-COUNTBLANK(D$15:$D81),"###")&amp;"]","")</f>
        <v>[LC_61]</v>
      </c>
      <c r="B81" s="265" t="s">
        <v>878</v>
      </c>
      <c r="C81" s="138" t="s">
        <v>880</v>
      </c>
      <c r="D81" s="123" t="s">
        <v>879</v>
      </c>
      <c r="E81" s="116"/>
      <c r="F81" s="140" t="s">
        <v>882</v>
      </c>
      <c r="G81" s="116"/>
      <c r="H81" s="117" t="s">
        <v>65</v>
      </c>
      <c r="I81" s="117"/>
      <c r="J81" s="115" t="s">
        <v>49</v>
      </c>
      <c r="K81" s="116"/>
      <c r="L81" s="116"/>
    </row>
    <row r="82" spans="1:12" s="120" customFormat="1" ht="56" hidden="1" outlineLevel="3">
      <c r="A82" s="206" t="str">
        <f>IF(D82&lt;&gt;"","[LC_"&amp;TEXT(ROW()-14-COUNTBLANK(D$15:$D82),"###")&amp;"]","")</f>
        <v>[LC_62]</v>
      </c>
      <c r="B82" s="267"/>
      <c r="C82" s="138" t="s">
        <v>881</v>
      </c>
      <c r="D82" s="123" t="s">
        <v>879</v>
      </c>
      <c r="E82" s="116"/>
      <c r="F82" s="140" t="s">
        <v>883</v>
      </c>
      <c r="G82" s="116"/>
      <c r="H82" s="117" t="s">
        <v>65</v>
      </c>
      <c r="I82" s="117"/>
      <c r="J82" s="115" t="s">
        <v>49</v>
      </c>
      <c r="K82" s="116"/>
      <c r="L82" s="116"/>
    </row>
    <row r="83" spans="1:12" s="120" customFormat="1" ht="42" hidden="1" outlineLevel="3">
      <c r="A83" s="206" t="str">
        <f>IF(D83&lt;&gt;"","[LC_"&amp;TEXT(ROW()-14-COUNTBLANK(D$15:$D83),"###")&amp;"]","")</f>
        <v>[LC_63]</v>
      </c>
      <c r="B83" s="138" t="s">
        <v>886</v>
      </c>
      <c r="C83" s="138"/>
      <c r="D83" s="123" t="s">
        <v>887</v>
      </c>
      <c r="E83" s="116"/>
      <c r="F83" s="141" t="s">
        <v>888</v>
      </c>
      <c r="G83" s="116"/>
      <c r="H83" s="117" t="s">
        <v>63</v>
      </c>
      <c r="I83" s="117"/>
      <c r="J83" s="115" t="s">
        <v>49</v>
      </c>
      <c r="K83" s="116"/>
      <c r="L83" s="116"/>
    </row>
    <row r="84" spans="1:12" s="120" customFormat="1" hidden="1" outlineLevel="3">
      <c r="A84" s="206" t="str">
        <f>IF(D84&lt;&gt;"","[LC_"&amp;TEXT(ROW()-14-COUNTBLANK(D$15:$D84),"###")&amp;"]","")</f>
        <v>[LC_64]</v>
      </c>
      <c r="B84" s="138" t="s">
        <v>889</v>
      </c>
      <c r="C84" s="138"/>
      <c r="D84" s="123" t="s">
        <v>884</v>
      </c>
      <c r="E84" s="116"/>
      <c r="F84" s="140" t="s">
        <v>885</v>
      </c>
      <c r="G84" s="116"/>
      <c r="H84" s="117" t="s">
        <v>63</v>
      </c>
      <c r="I84" s="117"/>
      <c r="J84" s="115" t="s">
        <v>49</v>
      </c>
      <c r="K84" s="116"/>
      <c r="L84" s="116"/>
    </row>
    <row r="85" spans="1:12" s="120" customFormat="1" hidden="1" outlineLevel="3">
      <c r="A85" s="206" t="str">
        <f>IF(D85&lt;&gt;"","[LC_"&amp;TEXT(ROW()-14-COUNTBLANK(D$15:$D85),"###")&amp;"]","")</f>
        <v>[LC_65]</v>
      </c>
      <c r="B85" s="138" t="s">
        <v>890</v>
      </c>
      <c r="C85" s="138"/>
      <c r="D85" s="123" t="s">
        <v>893</v>
      </c>
      <c r="E85" s="116"/>
      <c r="F85" s="116" t="s">
        <v>896</v>
      </c>
      <c r="G85" s="116"/>
      <c r="H85" s="117" t="s">
        <v>63</v>
      </c>
      <c r="I85" s="117"/>
      <c r="J85" s="115" t="s">
        <v>49</v>
      </c>
      <c r="K85" s="116"/>
      <c r="L85" s="116"/>
    </row>
    <row r="86" spans="1:12" s="120" customFormat="1" hidden="1" outlineLevel="3">
      <c r="A86" s="206" t="str">
        <f>IF(D86&lt;&gt;"","[LC_"&amp;TEXT(ROW()-14-COUNTBLANK(D$15:$D86),"###")&amp;"]","")</f>
        <v>[LC_66]</v>
      </c>
      <c r="B86" s="138" t="s">
        <v>891</v>
      </c>
      <c r="C86" s="138"/>
      <c r="D86" s="123" t="s">
        <v>894</v>
      </c>
      <c r="E86" s="116"/>
      <c r="F86" s="116" t="s">
        <v>896</v>
      </c>
      <c r="G86" s="116"/>
      <c r="H86" s="117" t="s">
        <v>63</v>
      </c>
      <c r="I86" s="117"/>
      <c r="J86" s="115" t="s">
        <v>49</v>
      </c>
      <c r="K86" s="116"/>
      <c r="L86" s="116"/>
    </row>
    <row r="87" spans="1:12" s="120" customFormat="1" hidden="1" outlineLevel="3">
      <c r="A87" s="206" t="str">
        <f>IF(D87&lt;&gt;"","[LC_"&amp;TEXT(ROW()-14-COUNTBLANK(D$15:$D87),"###")&amp;"]","")</f>
        <v>[LC_67]</v>
      </c>
      <c r="B87" s="138" t="s">
        <v>892</v>
      </c>
      <c r="C87" s="138"/>
      <c r="D87" s="123" t="s">
        <v>895</v>
      </c>
      <c r="E87" s="116"/>
      <c r="F87" s="140" t="s">
        <v>897</v>
      </c>
      <c r="G87" s="116"/>
      <c r="H87" s="117" t="s">
        <v>63</v>
      </c>
      <c r="I87" s="117"/>
      <c r="J87" s="115" t="s">
        <v>49</v>
      </c>
      <c r="K87" s="116"/>
      <c r="L87" s="116"/>
    </row>
    <row r="88" spans="1:12" s="120" customFormat="1" hidden="1" outlineLevel="3">
      <c r="A88" s="206" t="str">
        <f>IF(D88&lt;&gt;"","[LC_"&amp;TEXT(ROW()-14-COUNTBLANK(D$15:$D88),"###")&amp;"]","")</f>
        <v>[LC_68]</v>
      </c>
      <c r="B88" s="138" t="s">
        <v>898</v>
      </c>
      <c r="C88" s="138"/>
      <c r="D88" s="123" t="s">
        <v>899</v>
      </c>
      <c r="E88" s="116" t="s">
        <v>900</v>
      </c>
      <c r="F88" s="140" t="s">
        <v>897</v>
      </c>
      <c r="G88" s="116"/>
      <c r="H88" s="117" t="s">
        <v>63</v>
      </c>
      <c r="I88" s="117"/>
      <c r="J88" s="115" t="s">
        <v>49</v>
      </c>
      <c r="K88" s="116"/>
      <c r="L88" s="116"/>
    </row>
    <row r="89" spans="1:12" s="120" customFormat="1" ht="56" hidden="1" outlineLevel="3">
      <c r="A89" s="206" t="str">
        <f>IF(D89&lt;&gt;"","[LC_"&amp;TEXT(ROW()-14-COUNTBLANK(D$15:$D89),"###")&amp;"]","")</f>
        <v>[LC_69]</v>
      </c>
      <c r="B89" s="138" t="s">
        <v>901</v>
      </c>
      <c r="C89" s="138"/>
      <c r="D89" s="123" t="s">
        <v>902</v>
      </c>
      <c r="E89" s="116"/>
      <c r="F89" s="140" t="s">
        <v>903</v>
      </c>
      <c r="G89" s="116"/>
      <c r="H89" s="117" t="s">
        <v>65</v>
      </c>
      <c r="I89" s="117"/>
      <c r="J89" s="115" t="s">
        <v>49</v>
      </c>
      <c r="K89" s="116"/>
      <c r="L89" s="116"/>
    </row>
    <row r="90" spans="1:12" s="120" customFormat="1" ht="28" hidden="1" outlineLevel="3">
      <c r="A90" s="206" t="str">
        <f>IF(D90&lt;&gt;"","[LC_"&amp;TEXT(ROW()-14-COUNTBLANK(D$15:$D90),"###")&amp;"]","")</f>
        <v>[LC_70]</v>
      </c>
      <c r="B90" s="138" t="s">
        <v>904</v>
      </c>
      <c r="C90" s="138"/>
      <c r="D90" s="123" t="s">
        <v>905</v>
      </c>
      <c r="E90" s="116"/>
      <c r="F90" s="140" t="s">
        <v>906</v>
      </c>
      <c r="G90" s="116"/>
      <c r="H90" s="117" t="s">
        <v>65</v>
      </c>
      <c r="I90" s="117"/>
      <c r="J90" s="115" t="s">
        <v>49</v>
      </c>
      <c r="K90" s="116"/>
      <c r="L90" s="116"/>
    </row>
    <row r="91" spans="1:12" s="120" customFormat="1" ht="84" hidden="1" outlineLevel="3">
      <c r="A91" s="206" t="str">
        <f>IF(D91&lt;&gt;"","[LC_"&amp;TEXT(ROW()-14-COUNTBLANK(D$15:$D91),"###")&amp;"]","")</f>
        <v>[LC_71]</v>
      </c>
      <c r="B91" s="138" t="s">
        <v>907</v>
      </c>
      <c r="C91" s="138"/>
      <c r="D91" s="123" t="s">
        <v>908</v>
      </c>
      <c r="E91" s="116"/>
      <c r="F91" s="140" t="s">
        <v>909</v>
      </c>
      <c r="G91" s="116"/>
      <c r="H91" s="117" t="s">
        <v>65</v>
      </c>
      <c r="I91" s="117"/>
      <c r="J91" s="115" t="s">
        <v>49</v>
      </c>
      <c r="K91" s="116"/>
      <c r="L91" s="116"/>
    </row>
    <row r="92" spans="1:12" s="120" customFormat="1" hidden="1" outlineLevel="3">
      <c r="A92" s="206" t="str">
        <f>IF(D92&lt;&gt;"","[LC_"&amp;TEXT(ROW()-14-COUNTBLANK(D$15:$D92),"###")&amp;"]","")</f>
        <v>[LC_72]</v>
      </c>
      <c r="B92" s="138" t="s">
        <v>910</v>
      </c>
      <c r="C92" s="138"/>
      <c r="D92" s="123" t="s">
        <v>911</v>
      </c>
      <c r="E92" s="116"/>
      <c r="F92" s="140" t="s">
        <v>912</v>
      </c>
      <c r="G92" s="116"/>
      <c r="H92" s="117" t="s">
        <v>65</v>
      </c>
      <c r="I92" s="117"/>
      <c r="J92" s="115" t="s">
        <v>49</v>
      </c>
      <c r="K92" s="116"/>
      <c r="L92" s="116"/>
    </row>
    <row r="93" spans="1:12" s="120" customFormat="1" hidden="1" outlineLevel="3">
      <c r="A93" s="206" t="str">
        <f>IF(D93&lt;&gt;"","[LC_"&amp;TEXT(ROW()-14-COUNTBLANK(D$15:$D93),"###")&amp;"]","")</f>
        <v>[LC_73]</v>
      </c>
      <c r="B93" s="138" t="s">
        <v>913</v>
      </c>
      <c r="C93" s="138" t="s">
        <v>914</v>
      </c>
      <c r="D93" s="123" t="s">
        <v>915</v>
      </c>
      <c r="E93" s="116"/>
      <c r="F93" s="140" t="s">
        <v>916</v>
      </c>
      <c r="G93" s="116"/>
      <c r="H93" s="117" t="s">
        <v>65</v>
      </c>
      <c r="I93" s="117"/>
      <c r="J93" s="115" t="s">
        <v>49</v>
      </c>
      <c r="K93" s="116"/>
      <c r="L93" s="116"/>
    </row>
    <row r="94" spans="1:12" s="120" customFormat="1" hidden="1" outlineLevel="3">
      <c r="A94" s="206" t="str">
        <f>IF(D94&lt;&gt;"","[LC_"&amp;TEXT(ROW()-14-COUNTBLANK(D$15:$D94),"###")&amp;"]","")</f>
        <v>[LC_74]</v>
      </c>
      <c r="B94" s="138" t="s">
        <v>918</v>
      </c>
      <c r="C94" s="138" t="s">
        <v>917</v>
      </c>
      <c r="D94" s="123" t="s">
        <v>919</v>
      </c>
      <c r="E94" s="116" t="s">
        <v>920</v>
      </c>
      <c r="F94" s="140" t="s">
        <v>897</v>
      </c>
      <c r="G94" s="116"/>
      <c r="H94" s="117" t="s">
        <v>65</v>
      </c>
      <c r="I94" s="117"/>
      <c r="J94" s="115" t="s">
        <v>49</v>
      </c>
      <c r="K94" s="116"/>
      <c r="L94" s="116"/>
    </row>
    <row r="95" spans="1:12" s="120" customFormat="1" hidden="1" outlineLevel="3">
      <c r="A95" s="206" t="str">
        <f>IF(D95&lt;&gt;"","[LC_"&amp;TEXT(ROW()-14-COUNTBLANK(D$15:$D95),"###")&amp;"]","")</f>
        <v>[LC_75]</v>
      </c>
      <c r="B95" s="138" t="s">
        <v>921</v>
      </c>
      <c r="C95" s="138" t="s">
        <v>917</v>
      </c>
      <c r="D95" s="123" t="s">
        <v>922</v>
      </c>
      <c r="E95" s="116" t="s">
        <v>923</v>
      </c>
      <c r="F95" s="140" t="s">
        <v>897</v>
      </c>
      <c r="G95" s="116"/>
      <c r="H95" s="117" t="s">
        <v>65</v>
      </c>
      <c r="I95" s="117"/>
      <c r="J95" s="115" t="s">
        <v>49</v>
      </c>
      <c r="K95" s="116"/>
      <c r="L95" s="116"/>
    </row>
    <row r="96" spans="1:12" s="120" customFormat="1" ht="42" hidden="1" outlineLevel="3">
      <c r="A96" s="206" t="str">
        <f>IF(D96&lt;&gt;"","[LC_"&amp;TEXT(ROW()-14-COUNTBLANK(D$15:$D96),"###")&amp;"]","")</f>
        <v>[LC_76]</v>
      </c>
      <c r="B96" s="138" t="s">
        <v>927</v>
      </c>
      <c r="C96" s="138" t="s">
        <v>917</v>
      </c>
      <c r="D96" s="140" t="s">
        <v>924</v>
      </c>
      <c r="E96" s="139"/>
      <c r="F96" s="135" t="s">
        <v>151</v>
      </c>
      <c r="G96" s="117"/>
      <c r="H96" s="117" t="s">
        <v>65</v>
      </c>
      <c r="I96" s="117"/>
      <c r="J96" s="115" t="s">
        <v>49</v>
      </c>
      <c r="K96" s="116"/>
      <c r="L96" s="116"/>
    </row>
    <row r="97" spans="1:12" s="120" customFormat="1" ht="42" hidden="1" outlineLevel="3">
      <c r="A97" s="206" t="str">
        <f>IF(D97&lt;&gt;"","[LC_"&amp;TEXT(ROW()-14-COUNTBLANK(D$15:$D97),"###")&amp;"]","")</f>
        <v>[LC_77]</v>
      </c>
      <c r="B97" s="138" t="s">
        <v>928</v>
      </c>
      <c r="C97" s="138" t="s">
        <v>917</v>
      </c>
      <c r="D97" s="140" t="s">
        <v>925</v>
      </c>
      <c r="E97" s="139"/>
      <c r="F97" s="135" t="s">
        <v>151</v>
      </c>
      <c r="G97" s="117"/>
      <c r="H97" s="117" t="s">
        <v>65</v>
      </c>
      <c r="I97" s="117"/>
      <c r="J97" s="115" t="s">
        <v>49</v>
      </c>
      <c r="K97" s="116"/>
      <c r="L97" s="116"/>
    </row>
    <row r="98" spans="1:12" s="120" customFormat="1" ht="28" hidden="1" outlineLevel="3">
      <c r="A98" s="206" t="str">
        <f>IF(D98&lt;&gt;"","[LC_"&amp;TEXT(ROW()-14-COUNTBLANK(D$15:$D98),"###")&amp;"]","")</f>
        <v>[LC_78]</v>
      </c>
      <c r="B98" s="138" t="s">
        <v>929</v>
      </c>
      <c r="C98" s="138" t="s">
        <v>917</v>
      </c>
      <c r="D98" s="140" t="s">
        <v>926</v>
      </c>
      <c r="E98" s="139"/>
      <c r="F98" s="123" t="s">
        <v>152</v>
      </c>
      <c r="G98" s="117"/>
      <c r="H98" s="117" t="s">
        <v>65</v>
      </c>
      <c r="I98" s="117"/>
      <c r="J98" s="115" t="s">
        <v>49</v>
      </c>
      <c r="K98" s="116"/>
      <c r="L98" s="116"/>
    </row>
    <row r="99" spans="1:12" s="120" customFormat="1" ht="28" hidden="1" outlineLevel="3">
      <c r="A99" s="206" t="str">
        <f>IF(D99&lt;&gt;"","[LC_"&amp;TEXT(ROW()-14-COUNTBLANK(D$15:$D99),"###")&amp;"]","")</f>
        <v>[LC_79]</v>
      </c>
      <c r="B99" s="138" t="s">
        <v>930</v>
      </c>
      <c r="C99" s="138" t="s">
        <v>931</v>
      </c>
      <c r="D99" s="221" t="s">
        <v>932</v>
      </c>
      <c r="E99" s="116"/>
      <c r="F99" s="140" t="s">
        <v>933</v>
      </c>
      <c r="G99" s="116"/>
      <c r="H99" s="117" t="s">
        <v>65</v>
      </c>
      <c r="I99" s="117"/>
      <c r="J99" s="115" t="s">
        <v>49</v>
      </c>
      <c r="K99" s="116"/>
      <c r="L99" s="116"/>
    </row>
    <row r="100" spans="1:12" s="120" customFormat="1" ht="28" hidden="1" outlineLevel="3">
      <c r="A100" s="206" t="str">
        <f>IF(D100&lt;&gt;"","[LC_"&amp;TEXT(ROW()-14-COUNTBLANK(D$15:$D100),"###")&amp;"]","")</f>
        <v>[LC_80]</v>
      </c>
      <c r="B100" s="138" t="s">
        <v>934</v>
      </c>
      <c r="C100" s="138" t="s">
        <v>946</v>
      </c>
      <c r="D100" s="123" t="s">
        <v>935</v>
      </c>
      <c r="E100" s="116"/>
      <c r="F100" s="140" t="s">
        <v>936</v>
      </c>
      <c r="G100" s="116"/>
      <c r="H100" s="117" t="s">
        <v>65</v>
      </c>
      <c r="I100" s="117"/>
      <c r="J100" s="115" t="s">
        <v>49</v>
      </c>
      <c r="K100" s="116"/>
      <c r="L100" s="116"/>
    </row>
    <row r="101" spans="1:12" s="120" customFormat="1" hidden="1" outlineLevel="3">
      <c r="A101" s="206" t="str">
        <f>IF(D101&lt;&gt;"","[LC_"&amp;TEXT(ROW()-14-COUNTBLANK(D$15:$D101),"###")&amp;"]","")</f>
        <v>[LC_81]</v>
      </c>
      <c r="B101" s="138" t="s">
        <v>937</v>
      </c>
      <c r="C101" s="138" t="s">
        <v>914</v>
      </c>
      <c r="D101" s="123" t="s">
        <v>938</v>
      </c>
      <c r="E101" s="116"/>
      <c r="F101" s="140" t="s">
        <v>141</v>
      </c>
      <c r="G101" s="116"/>
      <c r="H101" s="117" t="s">
        <v>65</v>
      </c>
      <c r="I101" s="117"/>
      <c r="J101" s="115" t="s">
        <v>49</v>
      </c>
      <c r="K101" s="116"/>
      <c r="L101" s="116"/>
    </row>
    <row r="102" spans="1:12" s="120" customFormat="1" ht="28" hidden="1" outlineLevel="3">
      <c r="A102" s="206" t="str">
        <f>IF(D102&lt;&gt;"","[LC_"&amp;TEXT(ROW()-14-COUNTBLANK(D$15:$D102),"###")&amp;"]","")</f>
        <v>[LC_82]</v>
      </c>
      <c r="B102" s="138" t="s">
        <v>939</v>
      </c>
      <c r="C102" s="138" t="s">
        <v>914</v>
      </c>
      <c r="D102" s="123" t="s">
        <v>940</v>
      </c>
      <c r="E102" s="116"/>
      <c r="F102" s="140" t="s">
        <v>941</v>
      </c>
      <c r="G102" s="116"/>
      <c r="H102" s="117" t="s">
        <v>65</v>
      </c>
      <c r="I102" s="117"/>
      <c r="J102" s="115" t="s">
        <v>49</v>
      </c>
      <c r="K102" s="116"/>
      <c r="L102" s="116"/>
    </row>
    <row r="103" spans="1:12" s="120" customFormat="1" ht="28" hidden="1" outlineLevel="3">
      <c r="A103" s="206" t="str">
        <f>IF(D103&lt;&gt;"","[LC_"&amp;TEXT(ROW()-14-COUNTBLANK(D$15:$D103),"###")&amp;"]","")</f>
        <v>[LC_83]</v>
      </c>
      <c r="B103" s="138" t="s">
        <v>942</v>
      </c>
      <c r="C103" s="138" t="s">
        <v>914</v>
      </c>
      <c r="D103" s="123" t="s">
        <v>943</v>
      </c>
      <c r="E103" s="116"/>
      <c r="F103" s="140" t="s">
        <v>944</v>
      </c>
      <c r="G103" s="116"/>
      <c r="H103" s="117" t="s">
        <v>65</v>
      </c>
      <c r="I103" s="117"/>
      <c r="J103" s="115" t="s">
        <v>49</v>
      </c>
      <c r="K103" s="116"/>
      <c r="L103" s="116"/>
    </row>
    <row r="104" spans="1:12" s="120" customFormat="1" ht="28" hidden="1" outlineLevel="3">
      <c r="A104" s="206" t="str">
        <f>IF(D104&lt;&gt;"","[LC_"&amp;TEXT(ROW()-14-COUNTBLANK(D$15:$D104),"###")&amp;"]","")</f>
        <v>[LC_84]</v>
      </c>
      <c r="B104" s="138" t="s">
        <v>945</v>
      </c>
      <c r="C104" s="138" t="s">
        <v>946</v>
      </c>
      <c r="D104" s="123" t="s">
        <v>947</v>
      </c>
      <c r="E104" s="116"/>
      <c r="F104" s="140" t="s">
        <v>948</v>
      </c>
      <c r="G104" s="116"/>
      <c r="H104" s="117" t="s">
        <v>65</v>
      </c>
      <c r="I104" s="117"/>
      <c r="J104" s="115" t="s">
        <v>49</v>
      </c>
      <c r="K104" s="116"/>
      <c r="L104" s="116"/>
    </row>
    <row r="105" spans="1:12" s="120" customFormat="1" ht="28" hidden="1" outlineLevel="3">
      <c r="A105" s="206" t="str">
        <f>IF(D105&lt;&gt;"","[LC_"&amp;TEXT(ROW()-14-COUNTBLANK(D$15:$D105),"###")&amp;"]","")</f>
        <v>[LC_85]</v>
      </c>
      <c r="B105" s="138" t="s">
        <v>949</v>
      </c>
      <c r="C105" s="138" t="s">
        <v>914</v>
      </c>
      <c r="D105" s="123" t="s">
        <v>952</v>
      </c>
      <c r="E105" s="116"/>
      <c r="F105" s="140" t="s">
        <v>897</v>
      </c>
      <c r="G105" s="116"/>
      <c r="H105" s="117" t="s">
        <v>65</v>
      </c>
      <c r="I105" s="117"/>
      <c r="J105" s="115" t="s">
        <v>49</v>
      </c>
      <c r="K105" s="116"/>
      <c r="L105" s="116"/>
    </row>
    <row r="106" spans="1:12" s="120" customFormat="1" ht="28" hidden="1" outlineLevel="3">
      <c r="A106" s="206" t="str">
        <f>IF(D106&lt;&gt;"","[LC_"&amp;TEXT(ROW()-14-COUNTBLANK(D$15:$D106),"###")&amp;"]","")</f>
        <v>[LC_86]</v>
      </c>
      <c r="B106" s="138" t="s">
        <v>950</v>
      </c>
      <c r="C106" s="138" t="s">
        <v>914</v>
      </c>
      <c r="D106" s="123" t="s">
        <v>953</v>
      </c>
      <c r="E106" s="116"/>
      <c r="F106" s="140" t="s">
        <v>897</v>
      </c>
      <c r="G106" s="116"/>
      <c r="H106" s="117" t="s">
        <v>65</v>
      </c>
      <c r="I106" s="117"/>
      <c r="J106" s="115" t="s">
        <v>49</v>
      </c>
      <c r="K106" s="116"/>
      <c r="L106" s="116"/>
    </row>
    <row r="107" spans="1:12" s="120" customFormat="1" ht="28" hidden="1" outlineLevel="3">
      <c r="A107" s="206" t="str">
        <f>IF(D107&lt;&gt;"","[LC_"&amp;TEXT(ROW()-14-COUNTBLANK(D$15:$D107),"###")&amp;"]","")</f>
        <v>[LC_87]</v>
      </c>
      <c r="B107" s="138" t="s">
        <v>951</v>
      </c>
      <c r="C107" s="138" t="s">
        <v>914</v>
      </c>
      <c r="D107" s="123" t="s">
        <v>954</v>
      </c>
      <c r="E107" s="116"/>
      <c r="F107" s="140" t="s">
        <v>692</v>
      </c>
      <c r="G107" s="116"/>
      <c r="H107" s="117" t="s">
        <v>65</v>
      </c>
      <c r="I107" s="117"/>
      <c r="J107" s="115" t="s">
        <v>49</v>
      </c>
      <c r="K107" s="116"/>
      <c r="L107" s="116"/>
    </row>
    <row r="108" spans="1:12" s="120" customFormat="1" ht="42" hidden="1" outlineLevel="3">
      <c r="A108" s="206" t="str">
        <f>IF(D108&lt;&gt;"","[LC_"&amp;TEXT(ROW()-14-COUNTBLANK(D$15:$D108),"###")&amp;"]","")</f>
        <v>[LC_88]</v>
      </c>
      <c r="B108" s="265" t="s">
        <v>955</v>
      </c>
      <c r="C108" s="138" t="s">
        <v>917</v>
      </c>
      <c r="D108" s="123" t="s">
        <v>958</v>
      </c>
      <c r="E108" s="116"/>
      <c r="F108" s="140" t="s">
        <v>960</v>
      </c>
      <c r="G108" s="116"/>
      <c r="H108" s="117" t="s">
        <v>64</v>
      </c>
      <c r="I108" s="117"/>
      <c r="J108" s="115" t="s">
        <v>49</v>
      </c>
      <c r="K108" s="116"/>
      <c r="L108" s="116"/>
    </row>
    <row r="109" spans="1:12" s="120" customFormat="1" ht="42" hidden="1" outlineLevel="3">
      <c r="A109" s="206" t="str">
        <f>IF(D109&lt;&gt;"","[LC_"&amp;TEXT(ROW()-14-COUNTBLANK(D$15:$D109),"###")&amp;"]","")</f>
        <v>[LC_89]</v>
      </c>
      <c r="B109" s="266"/>
      <c r="C109" s="138" t="s">
        <v>956</v>
      </c>
      <c r="D109" s="123" t="s">
        <v>958</v>
      </c>
      <c r="E109" s="116"/>
      <c r="F109" s="140" t="s">
        <v>959</v>
      </c>
      <c r="G109" s="116"/>
      <c r="H109" s="117" t="s">
        <v>64</v>
      </c>
      <c r="I109" s="117"/>
      <c r="J109" s="115" t="s">
        <v>49</v>
      </c>
      <c r="K109" s="116"/>
      <c r="L109" s="116"/>
    </row>
    <row r="110" spans="1:12" s="120" customFormat="1" ht="42" hidden="1" outlineLevel="3">
      <c r="A110" s="206" t="str">
        <f>IF(D110&lt;&gt;"","[LC_"&amp;TEXT(ROW()-14-COUNTBLANK(D$15:$D110),"###")&amp;"]","")</f>
        <v>[LC_90]</v>
      </c>
      <c r="B110" s="267"/>
      <c r="C110" s="138" t="s">
        <v>957</v>
      </c>
      <c r="D110" s="123" t="s">
        <v>958</v>
      </c>
      <c r="E110" s="116"/>
      <c r="F110" s="140" t="s">
        <v>961</v>
      </c>
      <c r="G110" s="116"/>
      <c r="H110" s="117" t="s">
        <v>64</v>
      </c>
      <c r="I110" s="117"/>
      <c r="J110" s="115" t="s">
        <v>49</v>
      </c>
      <c r="K110" s="116"/>
      <c r="L110" s="116"/>
    </row>
    <row r="111" spans="1:12" s="120" customFormat="1" outlineLevel="2" collapsed="1">
      <c r="A111" s="134"/>
      <c r="B111" s="134" t="s">
        <v>794</v>
      </c>
      <c r="C111" s="134"/>
      <c r="D111" s="133"/>
      <c r="E111" s="133"/>
      <c r="F111" s="133"/>
      <c r="G111" s="133"/>
      <c r="H111" s="133"/>
      <c r="I111" s="133"/>
      <c r="J111" s="133"/>
      <c r="K111" s="133"/>
      <c r="L111" s="133"/>
    </row>
    <row r="112" spans="1:12" s="120" customFormat="1" ht="42" hidden="1" outlineLevel="3">
      <c r="A112" s="206" t="str">
        <f>IF(D112&lt;&gt;"","[LC_"&amp;TEXT(ROW()-14-COUNTBLANK(D$15:$D112),"###")&amp;"]","")</f>
        <v>[LC_91]</v>
      </c>
      <c r="B112" s="135" t="s">
        <v>795</v>
      </c>
      <c r="C112" s="145"/>
      <c r="D112" s="145" t="s">
        <v>796</v>
      </c>
      <c r="E112" s="155"/>
      <c r="F112" s="144" t="s">
        <v>988</v>
      </c>
      <c r="G112" s="156" t="s">
        <v>65</v>
      </c>
      <c r="H112" s="117" t="s">
        <v>64</v>
      </c>
      <c r="I112" s="117"/>
      <c r="J112" s="115" t="s">
        <v>49</v>
      </c>
      <c r="K112" s="116"/>
      <c r="L112" s="116"/>
    </row>
    <row r="113" spans="1:12" s="120" customFormat="1" ht="28" hidden="1" outlineLevel="3">
      <c r="A113" s="206" t="str">
        <f>IF(D113&lt;&gt;"","[LC_"&amp;TEXT(ROW()-14-COUNTBLANK(D$15:$D113),"###")&amp;"]","")</f>
        <v>[LC_92]</v>
      </c>
      <c r="B113" s="145" t="s">
        <v>797</v>
      </c>
      <c r="C113" s="145"/>
      <c r="D113" s="170" t="s">
        <v>798</v>
      </c>
      <c r="E113" s="155"/>
      <c r="F113" s="214" t="s">
        <v>799</v>
      </c>
      <c r="G113" s="156"/>
      <c r="H113" s="117" t="s">
        <v>65</v>
      </c>
      <c r="I113" s="117"/>
      <c r="J113" s="115" t="s">
        <v>49</v>
      </c>
      <c r="K113" s="116"/>
      <c r="L113" s="116"/>
    </row>
    <row r="114" spans="1:12" s="120" customFormat="1" ht="42" hidden="1" outlineLevel="3">
      <c r="A114" s="206" t="str">
        <f>IF(D114&lt;&gt;"","[LC_"&amp;TEXT(ROW()-14-COUNTBLANK(D$15:$D114),"###")&amp;"]","")</f>
        <v>[LC_93]</v>
      </c>
      <c r="B114" s="145" t="s">
        <v>800</v>
      </c>
      <c r="C114" s="135"/>
      <c r="D114" s="145" t="s">
        <v>801</v>
      </c>
      <c r="E114" s="144" t="s">
        <v>802</v>
      </c>
      <c r="F114" s="144" t="s">
        <v>803</v>
      </c>
      <c r="G114" s="156"/>
      <c r="H114" s="117" t="s">
        <v>64</v>
      </c>
      <c r="I114" s="117"/>
      <c r="J114" s="115" t="s">
        <v>49</v>
      </c>
      <c r="K114" s="116"/>
      <c r="L114" s="116"/>
    </row>
    <row r="115" spans="1:12" s="120" customFormat="1" ht="42" hidden="1" outlineLevel="3">
      <c r="A115" s="206" t="str">
        <f>IF(D115&lt;&gt;"","[LC_"&amp;TEXT(ROW()-14-COUNTBLANK(D$15:$D115),"###")&amp;"]","")</f>
        <v>[LC_94]</v>
      </c>
      <c r="B115" s="145" t="s">
        <v>804</v>
      </c>
      <c r="C115" s="135"/>
      <c r="D115" s="145" t="s">
        <v>801</v>
      </c>
      <c r="E115" s="144" t="s">
        <v>802</v>
      </c>
      <c r="F115" s="144" t="s">
        <v>803</v>
      </c>
      <c r="G115" s="156" t="s">
        <v>65</v>
      </c>
      <c r="H115" s="117" t="s">
        <v>64</v>
      </c>
      <c r="I115" s="117"/>
      <c r="J115" s="115" t="s">
        <v>49</v>
      </c>
      <c r="K115" s="116"/>
      <c r="L115" s="116"/>
    </row>
    <row r="116" spans="1:12" s="120" customFormat="1" ht="56" hidden="1" outlineLevel="3">
      <c r="A116" s="206" t="str">
        <f>IF(D116&lt;&gt;"","[LC_"&amp;TEXT(ROW()-14-COUNTBLANK(D$15:$D116),"###")&amp;"]","")</f>
        <v>[LC_95]</v>
      </c>
      <c r="B116" s="145" t="s">
        <v>805</v>
      </c>
      <c r="C116" s="135"/>
      <c r="D116" s="145" t="s">
        <v>801</v>
      </c>
      <c r="E116" s="144" t="s">
        <v>802</v>
      </c>
      <c r="F116" s="144" t="s">
        <v>806</v>
      </c>
      <c r="G116" s="156" t="s">
        <v>65</v>
      </c>
      <c r="H116" s="117" t="s">
        <v>64</v>
      </c>
      <c r="I116" s="117"/>
      <c r="J116" s="115" t="s">
        <v>49</v>
      </c>
      <c r="K116" s="116"/>
      <c r="L116" s="116"/>
    </row>
    <row r="117" spans="1:12" s="120" customFormat="1" ht="42" hidden="1" outlineLevel="3">
      <c r="A117" s="206" t="str">
        <f>IF(D117&lt;&gt;"","[LC_"&amp;TEXT(ROW()-14-COUNTBLANK(D$15:$D117),"###")&amp;"]","")</f>
        <v>[LC_96]</v>
      </c>
      <c r="B117" s="163" t="s">
        <v>807</v>
      </c>
      <c r="C117" s="162"/>
      <c r="D117" s="163" t="s">
        <v>801</v>
      </c>
      <c r="E117" s="215"/>
      <c r="F117" s="224" t="s">
        <v>974</v>
      </c>
      <c r="G117" s="156"/>
      <c r="H117" s="117" t="s">
        <v>64</v>
      </c>
      <c r="I117" s="117"/>
      <c r="J117" s="115" t="s">
        <v>49</v>
      </c>
      <c r="K117" s="116"/>
      <c r="L117" s="116"/>
    </row>
    <row r="118" spans="1:12" s="120" customFormat="1" ht="42" hidden="1" outlineLevel="3">
      <c r="A118" s="206" t="str">
        <f>IF(D118&lt;&gt;"","[LC_"&amp;TEXT(ROW()-14-COUNTBLANK(D$15:$D118),"###")&amp;"]","")</f>
        <v>[LC_97]</v>
      </c>
      <c r="B118" s="163" t="s">
        <v>808</v>
      </c>
      <c r="C118" s="162"/>
      <c r="D118" s="163" t="s">
        <v>801</v>
      </c>
      <c r="E118" s="215"/>
      <c r="F118" s="224" t="s">
        <v>974</v>
      </c>
      <c r="G118" s="156" t="s">
        <v>65</v>
      </c>
      <c r="H118" s="117" t="s">
        <v>64</v>
      </c>
      <c r="I118" s="117"/>
      <c r="J118" s="115" t="s">
        <v>49</v>
      </c>
      <c r="K118" s="116"/>
      <c r="L118" s="116"/>
    </row>
    <row r="119" spans="1:12" s="120" customFormat="1" ht="42" hidden="1" outlineLevel="3">
      <c r="A119" s="206" t="str">
        <f>IF(D119&lt;&gt;"","[LC_"&amp;TEXT(ROW()-14-COUNTBLANK(D$15:$D119),"###")&amp;"]","")</f>
        <v>[LC_98]</v>
      </c>
      <c r="B119" s="163" t="s">
        <v>809</v>
      </c>
      <c r="C119" s="162"/>
      <c r="D119" s="163" t="s">
        <v>801</v>
      </c>
      <c r="E119" s="215"/>
      <c r="F119" s="224" t="s">
        <v>974</v>
      </c>
      <c r="G119" s="156" t="s">
        <v>65</v>
      </c>
      <c r="H119" s="117" t="s">
        <v>64</v>
      </c>
      <c r="I119" s="117"/>
      <c r="J119" s="115" t="s">
        <v>49</v>
      </c>
      <c r="K119" s="116"/>
      <c r="L119" s="116"/>
    </row>
    <row r="120" spans="1:12" s="120" customFormat="1" ht="28" hidden="1" outlineLevel="3">
      <c r="A120" s="206" t="str">
        <f>IF(D120&lt;&gt;"","[LC_"&amp;TEXT(ROW()-14-COUNTBLANK(D$15:$D120),"###")&amp;"]","")</f>
        <v>[LC_99]</v>
      </c>
      <c r="B120" s="145" t="s">
        <v>810</v>
      </c>
      <c r="C120" s="135" t="s">
        <v>811</v>
      </c>
      <c r="D120" s="145" t="s">
        <v>812</v>
      </c>
      <c r="E120" s="155"/>
      <c r="F120" s="214" t="s">
        <v>813</v>
      </c>
      <c r="G120" s="156" t="s">
        <v>65</v>
      </c>
      <c r="H120" s="117" t="s">
        <v>65</v>
      </c>
      <c r="I120" s="117"/>
      <c r="J120" s="115" t="s">
        <v>49</v>
      </c>
      <c r="K120" s="116"/>
      <c r="L120" s="116"/>
    </row>
    <row r="121" spans="1:12" s="120" customFormat="1" outlineLevel="2" collapsed="1">
      <c r="A121" s="134"/>
      <c r="B121" s="134" t="s">
        <v>369</v>
      </c>
      <c r="C121" s="134"/>
      <c r="D121" s="133"/>
      <c r="E121" s="133"/>
      <c r="F121" s="133"/>
      <c r="G121" s="133"/>
      <c r="H121" s="133"/>
      <c r="I121" s="133"/>
      <c r="J121" s="133"/>
      <c r="K121" s="133"/>
      <c r="L121" s="133"/>
    </row>
    <row r="122" spans="1:12" s="120" customFormat="1" ht="42" hidden="1" outlineLevel="3">
      <c r="A122" s="206" t="str">
        <f>IF(D122&lt;&gt;"","[LC_"&amp;TEXT(ROW()-14-COUNTBLANK(D$15:$D122),"###")&amp;"]","")</f>
        <v>[LC_100]</v>
      </c>
      <c r="B122" s="135" t="s">
        <v>370</v>
      </c>
      <c r="C122" s="145"/>
      <c r="D122" s="145" t="s">
        <v>371</v>
      </c>
      <c r="E122" s="155"/>
      <c r="F122" s="144" t="s">
        <v>372</v>
      </c>
      <c r="G122" s="155"/>
      <c r="H122" s="156" t="s">
        <v>65</v>
      </c>
      <c r="I122" s="117"/>
      <c r="J122" s="115" t="s">
        <v>49</v>
      </c>
      <c r="K122" s="116"/>
      <c r="L122" s="116"/>
    </row>
    <row r="123" spans="1:12" s="120" customFormat="1" ht="70" hidden="1" outlineLevel="3">
      <c r="A123" s="206" t="str">
        <f>IF(D123&lt;&gt;"","[LC_"&amp;TEXT(ROW()-14-COUNTBLANK(D$15:$D123),"###")&amp;"]","")</f>
        <v>[LC_101]</v>
      </c>
      <c r="B123" s="145" t="s">
        <v>373</v>
      </c>
      <c r="C123" s="135"/>
      <c r="D123" s="145" t="s">
        <v>374</v>
      </c>
      <c r="E123" s="155"/>
      <c r="F123" s="144" t="s">
        <v>375</v>
      </c>
      <c r="G123" s="155"/>
      <c r="H123" s="156" t="s">
        <v>65</v>
      </c>
      <c r="I123" s="117"/>
      <c r="J123" s="115" t="s">
        <v>49</v>
      </c>
      <c r="K123" s="116"/>
      <c r="L123" s="116"/>
    </row>
    <row r="124" spans="1:12" s="120" customFormat="1" ht="42" hidden="1" outlineLevel="3">
      <c r="A124" s="206" t="str">
        <f>IF(D124&lt;&gt;"","[LC_"&amp;TEXT(ROW()-14-COUNTBLANK(D$15:$D124),"###")&amp;"]","")</f>
        <v>[LC_102]</v>
      </c>
      <c r="B124" s="145" t="s">
        <v>820</v>
      </c>
      <c r="C124" s="135" t="s">
        <v>822</v>
      </c>
      <c r="D124" s="170" t="s">
        <v>821</v>
      </c>
      <c r="E124" s="155"/>
      <c r="F124" s="214" t="s">
        <v>823</v>
      </c>
      <c r="G124" s="155"/>
      <c r="H124" s="156" t="s">
        <v>65</v>
      </c>
      <c r="I124" s="117"/>
      <c r="J124" s="115" t="s">
        <v>49</v>
      </c>
      <c r="K124" s="116"/>
      <c r="L124" s="116"/>
    </row>
    <row r="125" spans="1:12" s="120" customFormat="1" ht="154" hidden="1" outlineLevel="3">
      <c r="A125" s="206" t="str">
        <f>IF(D125&lt;&gt;"","[LC_"&amp;TEXT(ROW()-14-COUNTBLANK(D$15:$D125),"###")&amp;"]","")</f>
        <v>[LC_103]</v>
      </c>
      <c r="B125" s="145" t="s">
        <v>376</v>
      </c>
      <c r="C125" s="135"/>
      <c r="D125" s="145" t="s">
        <v>377</v>
      </c>
      <c r="E125" s="157"/>
      <c r="F125" s="145" t="s">
        <v>378</v>
      </c>
      <c r="G125" s="155"/>
      <c r="H125" s="156" t="s">
        <v>65</v>
      </c>
      <c r="I125" s="117"/>
      <c r="J125" s="115" t="s">
        <v>49</v>
      </c>
      <c r="K125" s="116"/>
      <c r="L125" s="116"/>
    </row>
    <row r="126" spans="1:12" s="120" customFormat="1" ht="56" hidden="1" outlineLevel="3">
      <c r="A126" s="206" t="str">
        <f>IF(D126&lt;&gt;"","[LC_"&amp;TEXT(ROW()-14-COUNTBLANK(D$15:$D126),"###")&amp;"]","")</f>
        <v>[LC_104]</v>
      </c>
      <c r="B126" s="145" t="s">
        <v>379</v>
      </c>
      <c r="C126" s="135" t="s">
        <v>822</v>
      </c>
      <c r="D126" s="145" t="s">
        <v>380</v>
      </c>
      <c r="E126" s="155"/>
      <c r="F126" s="144" t="s">
        <v>381</v>
      </c>
      <c r="G126" s="155"/>
      <c r="H126" s="156" t="s">
        <v>65</v>
      </c>
      <c r="I126" s="117"/>
      <c r="J126" s="115" t="s">
        <v>49</v>
      </c>
      <c r="K126" s="116"/>
      <c r="L126" s="116"/>
    </row>
    <row r="127" spans="1:12" s="120" customFormat="1" outlineLevel="2" collapsed="1">
      <c r="A127" s="134"/>
      <c r="B127" s="134" t="s">
        <v>164</v>
      </c>
      <c r="C127" s="134"/>
      <c r="D127" s="133"/>
      <c r="E127" s="133"/>
      <c r="F127" s="133"/>
      <c r="G127" s="133"/>
      <c r="H127" s="133"/>
      <c r="I127" s="133"/>
      <c r="J127" s="133"/>
      <c r="K127" s="133"/>
      <c r="L127" s="133"/>
    </row>
    <row r="128" spans="1:12" s="120" customFormat="1" ht="70" hidden="1" outlineLevel="3">
      <c r="A128" s="206" t="str">
        <f>IF(D128&lt;&gt;"","[LC_"&amp;TEXT(ROW()-14-COUNTBLANK(D$15:$D128),"###")&amp;"]","")</f>
        <v>[LC_105]</v>
      </c>
      <c r="B128" s="116" t="s">
        <v>165</v>
      </c>
      <c r="C128" s="116"/>
      <c r="D128" s="116" t="s">
        <v>166</v>
      </c>
      <c r="E128" s="116"/>
      <c r="F128" s="116" t="s">
        <v>167</v>
      </c>
      <c r="G128" s="116"/>
      <c r="H128" s="117" t="s">
        <v>65</v>
      </c>
      <c r="I128" s="117"/>
      <c r="J128" s="115" t="s">
        <v>49</v>
      </c>
      <c r="K128" s="116"/>
      <c r="L128" s="116"/>
    </row>
    <row r="129" spans="1:12" s="120" customFormat="1" ht="28" hidden="1" outlineLevel="3">
      <c r="A129" s="206" t="str">
        <f>IF(D129&lt;&gt;"","[LC_"&amp;TEXT(ROW()-14-COUNTBLANK(D$15:$D129),"###")&amp;"]","")</f>
        <v>[LC_106]</v>
      </c>
      <c r="B129" s="116" t="s">
        <v>168</v>
      </c>
      <c r="C129" s="116"/>
      <c r="D129" s="116" t="s">
        <v>169</v>
      </c>
      <c r="E129" s="116"/>
      <c r="F129" s="116" t="s">
        <v>585</v>
      </c>
      <c r="G129" s="116"/>
      <c r="H129" s="117" t="s">
        <v>64</v>
      </c>
      <c r="I129" s="117"/>
      <c r="J129" s="115" t="s">
        <v>49</v>
      </c>
      <c r="K129" s="116"/>
      <c r="L129" s="116"/>
    </row>
    <row r="130" spans="1:12" s="120" customFormat="1" ht="28" hidden="1" outlineLevel="3">
      <c r="A130" s="206" t="str">
        <f>IF(D130&lt;&gt;"","[LC_"&amp;TEXT(ROW()-14-COUNTBLANK(D$15:$D130),"###")&amp;"]","")</f>
        <v>[LC_107]</v>
      </c>
      <c r="B130" s="116" t="s">
        <v>171</v>
      </c>
      <c r="C130" s="116"/>
      <c r="D130" s="116" t="s">
        <v>172</v>
      </c>
      <c r="E130" s="116"/>
      <c r="F130" s="116" t="s">
        <v>173</v>
      </c>
      <c r="G130" s="116"/>
      <c r="H130" s="117" t="s">
        <v>64</v>
      </c>
      <c r="I130" s="117"/>
      <c r="J130" s="115" t="s">
        <v>49</v>
      </c>
      <c r="K130" s="116"/>
      <c r="L130" s="116"/>
    </row>
    <row r="131" spans="1:12" s="120" customFormat="1" ht="28" hidden="1" outlineLevel="3">
      <c r="A131" s="206" t="str">
        <f>IF(D131&lt;&gt;"","[LC_"&amp;TEXT(ROW()-14-COUNTBLANK(D$15:$D131),"###")&amp;"]","")</f>
        <v>[LC_108]</v>
      </c>
      <c r="B131" s="116" t="s">
        <v>174</v>
      </c>
      <c r="C131" s="116"/>
      <c r="D131" s="116" t="s">
        <v>175</v>
      </c>
      <c r="E131" s="116"/>
      <c r="F131" s="116" t="s">
        <v>173</v>
      </c>
      <c r="G131" s="116"/>
      <c r="H131" s="117" t="s">
        <v>64</v>
      </c>
      <c r="I131" s="117"/>
      <c r="J131" s="115" t="s">
        <v>49</v>
      </c>
      <c r="K131" s="116"/>
      <c r="L131" s="116"/>
    </row>
    <row r="132" spans="1:12" s="120" customFormat="1" ht="98" hidden="1" outlineLevel="3">
      <c r="A132" s="206" t="str">
        <f>IF(D132&lt;&gt;"","[LC_"&amp;TEXT(ROW()-14-COUNTBLANK(D$15:$D132),"###")&amp;"]","")</f>
        <v>[LC_109]</v>
      </c>
      <c r="B132" s="116" t="s">
        <v>1187</v>
      </c>
      <c r="C132" s="116"/>
      <c r="D132" s="123" t="s">
        <v>1188</v>
      </c>
      <c r="E132" s="153" t="s">
        <v>1189</v>
      </c>
      <c r="F132" s="153" t="s">
        <v>1190</v>
      </c>
      <c r="G132" s="116"/>
      <c r="H132" s="117" t="s">
        <v>64</v>
      </c>
      <c r="I132" s="117"/>
      <c r="J132" s="115" t="s">
        <v>49</v>
      </c>
      <c r="K132" s="116"/>
      <c r="L132" s="116"/>
    </row>
    <row r="133" spans="1:12" s="120" customFormat="1" ht="364" hidden="1" outlineLevel="3">
      <c r="A133" s="206" t="str">
        <f>IF(D133&lt;&gt;"","[LC_"&amp;TEXT(ROW()-14-COUNTBLANK(D$15:$D133),"###")&amp;"]","")</f>
        <v>[LC_110]</v>
      </c>
      <c r="B133" s="116" t="s">
        <v>1191</v>
      </c>
      <c r="C133" s="116"/>
      <c r="D133" s="123" t="s">
        <v>1192</v>
      </c>
      <c r="E133" s="153" t="s">
        <v>1193</v>
      </c>
      <c r="F133" s="153" t="s">
        <v>1194</v>
      </c>
      <c r="G133" s="116"/>
      <c r="H133" s="117" t="s">
        <v>64</v>
      </c>
      <c r="I133" s="117"/>
      <c r="J133" s="115" t="s">
        <v>49</v>
      </c>
      <c r="K133" s="116"/>
      <c r="L133" s="116"/>
    </row>
    <row r="134" spans="1:12" s="120" customFormat="1" ht="42" hidden="1" outlineLevel="3">
      <c r="A134" s="206" t="str">
        <f>IF(D134&lt;&gt;"","[LC_"&amp;TEXT(ROW()-14-COUNTBLANK(D$15:$D134),"###")&amp;"]","")</f>
        <v>[LC_111]</v>
      </c>
      <c r="B134" s="116" t="s">
        <v>176</v>
      </c>
      <c r="C134" s="116"/>
      <c r="D134" s="116" t="s">
        <v>177</v>
      </c>
      <c r="E134" s="116"/>
      <c r="F134" s="116" t="s">
        <v>178</v>
      </c>
      <c r="G134" s="116"/>
      <c r="H134" s="117" t="s">
        <v>65</v>
      </c>
      <c r="I134" s="117"/>
      <c r="J134" s="115" t="s">
        <v>49</v>
      </c>
      <c r="K134" s="116"/>
      <c r="L134" s="116"/>
    </row>
    <row r="135" spans="1:12" s="120" customFormat="1" ht="28" hidden="1" outlineLevel="3">
      <c r="A135" s="206" t="str">
        <f>IF(D135&lt;&gt;"","[LC_"&amp;TEXT(ROW()-14-COUNTBLANK(D$15:$D135),"###")&amp;"]","")</f>
        <v>[LC_112]</v>
      </c>
      <c r="B135" s="116" t="s">
        <v>179</v>
      </c>
      <c r="C135" s="116"/>
      <c r="D135" s="116" t="s">
        <v>175</v>
      </c>
      <c r="E135" s="116"/>
      <c r="F135" s="116" t="s">
        <v>180</v>
      </c>
      <c r="G135" s="116"/>
      <c r="H135" s="117" t="s">
        <v>65</v>
      </c>
      <c r="I135" s="117"/>
      <c r="J135" s="115" t="s">
        <v>49</v>
      </c>
      <c r="K135" s="116"/>
      <c r="L135" s="116"/>
    </row>
    <row r="136" spans="1:12" s="120" customFormat="1" outlineLevel="2" collapsed="1">
      <c r="A136" s="133"/>
      <c r="B136" s="134" t="s">
        <v>181</v>
      </c>
      <c r="C136" s="134"/>
      <c r="D136" s="133"/>
      <c r="E136" s="133"/>
      <c r="F136" s="133"/>
      <c r="G136" s="133"/>
      <c r="H136" s="133"/>
      <c r="I136" s="133"/>
      <c r="J136" s="133"/>
      <c r="K136" s="133"/>
      <c r="L136" s="133"/>
    </row>
    <row r="137" spans="1:12" s="120" customFormat="1" ht="56" hidden="1" outlineLevel="3">
      <c r="A137" s="206" t="str">
        <f>IF(D137&lt;&gt;"","[LC_"&amp;TEXT(ROW()-14-COUNTBLANK(D$15:$D137),"###")&amp;"]","")</f>
        <v>[LC_113]</v>
      </c>
      <c r="B137" s="139" t="s">
        <v>182</v>
      </c>
      <c r="C137" s="116"/>
      <c r="D137" s="116" t="s">
        <v>183</v>
      </c>
      <c r="E137" s="144"/>
      <c r="F137" s="145" t="s">
        <v>384</v>
      </c>
      <c r="G137" s="116"/>
      <c r="H137" s="117" t="s">
        <v>64</v>
      </c>
      <c r="I137" s="117"/>
      <c r="J137" s="115" t="s">
        <v>49</v>
      </c>
      <c r="K137" s="116"/>
      <c r="L137" s="116"/>
    </row>
    <row r="138" spans="1:12" s="120" customFormat="1" ht="42" hidden="1" outlineLevel="3">
      <c r="A138" s="206" t="str">
        <f>IF(D138&lt;&gt;"","[LC_"&amp;TEXT(ROW()-14-COUNTBLANK(D$15:$D138),"###")&amp;"]","")</f>
        <v>[LC_114]</v>
      </c>
      <c r="B138" s="146" t="s">
        <v>184</v>
      </c>
      <c r="C138" s="147" t="s">
        <v>185</v>
      </c>
      <c r="D138" s="146" t="s">
        <v>195</v>
      </c>
      <c r="E138" s="146"/>
      <c r="F138" s="148" t="s">
        <v>187</v>
      </c>
      <c r="G138" s="116"/>
      <c r="H138" s="117" t="s">
        <v>64</v>
      </c>
      <c r="I138" s="117"/>
      <c r="J138" s="115" t="s">
        <v>49</v>
      </c>
      <c r="K138" s="116"/>
      <c r="L138" s="116"/>
    </row>
    <row r="139" spans="1:12" s="120" customFormat="1" ht="42" hidden="1" outlineLevel="3">
      <c r="A139" s="206" t="str">
        <f>IF(D139&lt;&gt;"","[LC_"&amp;TEXT(ROW()-14-COUNTBLANK(D$15:$D139),"###")&amp;"]","")</f>
        <v>[LC_115]</v>
      </c>
      <c r="B139" s="146" t="s">
        <v>188</v>
      </c>
      <c r="C139" s="147" t="s">
        <v>185</v>
      </c>
      <c r="D139" s="146" t="s">
        <v>196</v>
      </c>
      <c r="E139" s="146"/>
      <c r="F139" s="148" t="s">
        <v>190</v>
      </c>
      <c r="G139" s="116"/>
      <c r="H139" s="117" t="s">
        <v>64</v>
      </c>
      <c r="I139" s="117"/>
      <c r="J139" s="115" t="s">
        <v>49</v>
      </c>
      <c r="K139" s="116"/>
      <c r="L139" s="116"/>
    </row>
    <row r="140" spans="1:12" s="120" customFormat="1" ht="28" hidden="1" outlineLevel="3">
      <c r="A140" s="206" t="str">
        <f>IF(D140&lt;&gt;"","[LC_"&amp;TEXT(ROW()-14-COUNTBLANK(D$15:$D140),"###")&amp;"]","")</f>
        <v>[LC_116]</v>
      </c>
      <c r="B140" s="146" t="s">
        <v>387</v>
      </c>
      <c r="C140" s="149"/>
      <c r="D140" s="146" t="s">
        <v>388</v>
      </c>
      <c r="E140" s="146"/>
      <c r="F140" s="148" t="s">
        <v>194</v>
      </c>
      <c r="G140" s="116"/>
      <c r="H140" s="117" t="s">
        <v>64</v>
      </c>
      <c r="I140" s="117"/>
      <c r="J140" s="115" t="s">
        <v>49</v>
      </c>
      <c r="K140" s="116"/>
      <c r="L140" s="116"/>
    </row>
    <row r="141" spans="1:12" s="120" customFormat="1" outlineLevel="2" collapsed="1">
      <c r="A141" s="133"/>
      <c r="B141" s="134" t="s">
        <v>382</v>
      </c>
      <c r="C141" s="134"/>
      <c r="D141" s="133"/>
      <c r="E141" s="133"/>
      <c r="F141" s="133"/>
      <c r="G141" s="133"/>
      <c r="H141" s="133"/>
      <c r="I141" s="133"/>
      <c r="J141" s="133"/>
      <c r="K141" s="133"/>
      <c r="L141" s="133"/>
    </row>
    <row r="142" spans="1:12" s="120" customFormat="1" ht="42" hidden="1" outlineLevel="3">
      <c r="A142" s="206" t="str">
        <f>IF(D142&lt;&gt;"","[LC_"&amp;TEXT(ROW()-14-COUNTBLANK(D$15:$D142),"###")&amp;"]","")</f>
        <v>[LC_117]</v>
      </c>
      <c r="B142" s="139" t="s">
        <v>383</v>
      </c>
      <c r="C142" s="116"/>
      <c r="D142" s="116" t="s">
        <v>386</v>
      </c>
      <c r="E142" s="144"/>
      <c r="F142" s="145" t="s">
        <v>385</v>
      </c>
      <c r="G142" s="116"/>
      <c r="H142" s="117" t="s">
        <v>64</v>
      </c>
      <c r="I142" s="117"/>
      <c r="J142" s="115" t="s">
        <v>49</v>
      </c>
      <c r="K142" s="116"/>
      <c r="L142" s="116"/>
    </row>
    <row r="143" spans="1:12" s="120" customFormat="1" ht="28" hidden="1" outlineLevel="3">
      <c r="A143" s="206" t="str">
        <f>IF(D143&lt;&gt;"","[LC_"&amp;TEXT(ROW()-14-COUNTBLANK(D$15:$D143),"###")&amp;"]","")</f>
        <v>[LC_118]</v>
      </c>
      <c r="B143" s="158" t="s">
        <v>387</v>
      </c>
      <c r="C143" s="158"/>
      <c r="D143" s="158" t="s">
        <v>388</v>
      </c>
      <c r="E143" s="158"/>
      <c r="F143" s="159" t="s">
        <v>194</v>
      </c>
      <c r="G143" s="116"/>
      <c r="H143" s="117" t="s">
        <v>64</v>
      </c>
      <c r="I143" s="117"/>
      <c r="J143" s="115" t="s">
        <v>49</v>
      </c>
      <c r="K143" s="116"/>
      <c r="L143" s="116"/>
    </row>
    <row r="144" spans="1:12" s="120" customFormat="1" ht="28" hidden="1" outlineLevel="3">
      <c r="A144" s="206" t="str">
        <f>IF(D144&lt;&gt;"","[LC_"&amp;TEXT(ROW()-14-COUNTBLANK(D$15:$D144),"###")&amp;"]","")</f>
        <v>[LC_119]</v>
      </c>
      <c r="B144" s="116" t="s">
        <v>389</v>
      </c>
      <c r="C144" s="116"/>
      <c r="D144" s="158" t="s">
        <v>390</v>
      </c>
      <c r="E144" s="116"/>
      <c r="F144" s="160" t="s">
        <v>391</v>
      </c>
      <c r="G144" s="116"/>
      <c r="H144" s="117" t="s">
        <v>65</v>
      </c>
      <c r="I144" s="117"/>
      <c r="J144" s="115" t="s">
        <v>49</v>
      </c>
      <c r="K144" s="116"/>
      <c r="L144" s="116"/>
    </row>
    <row r="145" spans="1:12" s="120" customFormat="1" hidden="1" outlineLevel="3">
      <c r="A145" s="206" t="str">
        <f>IF(D145&lt;&gt;"","[LC_"&amp;TEXT(ROW()-14-COUNTBLANK(D$15:$D145),"###")&amp;"]","")</f>
        <v>[LC_120]</v>
      </c>
      <c r="B145" s="116" t="s">
        <v>398</v>
      </c>
      <c r="C145" s="116"/>
      <c r="D145" s="158" t="s">
        <v>399</v>
      </c>
      <c r="E145" s="116"/>
      <c r="F145" s="160" t="s">
        <v>400</v>
      </c>
      <c r="G145" s="116"/>
      <c r="H145" s="117" t="s">
        <v>65</v>
      </c>
      <c r="I145" s="117"/>
      <c r="J145" s="115" t="s">
        <v>49</v>
      </c>
      <c r="K145" s="116"/>
      <c r="L145" s="116"/>
    </row>
    <row r="146" spans="1:12" s="120" customFormat="1" hidden="1" outlineLevel="3">
      <c r="A146" s="206" t="str">
        <f>IF(D146&lt;&gt;"","[LC_"&amp;TEXT(ROW()-14-COUNTBLANK(D$15:$D146),"###")&amp;"]","")</f>
        <v>[LC_121]</v>
      </c>
      <c r="B146" s="116" t="s">
        <v>393</v>
      </c>
      <c r="C146" s="116"/>
      <c r="D146" s="158" t="s">
        <v>396</v>
      </c>
      <c r="E146" s="116"/>
      <c r="F146" s="160" t="s">
        <v>392</v>
      </c>
      <c r="G146" s="116"/>
      <c r="H146" s="117" t="s">
        <v>65</v>
      </c>
      <c r="I146" s="117"/>
      <c r="J146" s="115" t="s">
        <v>49</v>
      </c>
      <c r="K146" s="116"/>
      <c r="L146" s="116"/>
    </row>
    <row r="147" spans="1:12" s="120" customFormat="1" hidden="1" outlineLevel="3">
      <c r="A147" s="206" t="str">
        <f>IF(D147&lt;&gt;"","[LC_"&amp;TEXT(ROW()-14-COUNTBLANK(D$15:$D147),"###")&amp;"]","")</f>
        <v>[LC_122]</v>
      </c>
      <c r="B147" s="116" t="s">
        <v>394</v>
      </c>
      <c r="C147" s="116"/>
      <c r="D147" s="158" t="s">
        <v>395</v>
      </c>
      <c r="E147" s="116"/>
      <c r="F147" s="160" t="s">
        <v>397</v>
      </c>
      <c r="G147" s="116"/>
      <c r="H147" s="117" t="s">
        <v>65</v>
      </c>
      <c r="I147" s="117"/>
      <c r="J147" s="115" t="s">
        <v>49</v>
      </c>
      <c r="K147" s="116"/>
      <c r="L147" s="116"/>
    </row>
    <row r="148" spans="1:12" s="120" customFormat="1" ht="28" hidden="1" outlineLevel="3">
      <c r="A148" s="206" t="str">
        <f>IF(D148&lt;&gt;"","[LC_"&amp;TEXT(ROW()-14-COUNTBLANK(D$15:$D148),"###")&amp;"]","")</f>
        <v>[LC_123]</v>
      </c>
      <c r="B148" s="135" t="s">
        <v>402</v>
      </c>
      <c r="C148" s="145"/>
      <c r="D148" s="135" t="s">
        <v>403</v>
      </c>
      <c r="E148" s="145"/>
      <c r="F148" s="145" t="s">
        <v>241</v>
      </c>
      <c r="G148" s="155"/>
      <c r="H148" s="156" t="s">
        <v>65</v>
      </c>
      <c r="I148" s="117"/>
      <c r="J148" s="115" t="s">
        <v>49</v>
      </c>
      <c r="K148" s="116"/>
      <c r="L148" s="116"/>
    </row>
    <row r="149" spans="1:12" s="120" customFormat="1" hidden="1" outlineLevel="3">
      <c r="A149" s="206" t="str">
        <f>IF(D149&lt;&gt;"","[LC_"&amp;TEXT(ROW()-14-COUNTBLANK(D$15:$D149),"###")&amp;"]","")</f>
        <v>[LC_124]</v>
      </c>
      <c r="B149" s="135"/>
      <c r="C149" s="145"/>
      <c r="D149" s="135" t="s">
        <v>242</v>
      </c>
      <c r="E149" s="145"/>
      <c r="F149" s="145" t="s">
        <v>243</v>
      </c>
      <c r="G149" s="155"/>
      <c r="H149" s="156" t="s">
        <v>65</v>
      </c>
      <c r="I149" s="117"/>
      <c r="J149" s="115" t="s">
        <v>49</v>
      </c>
      <c r="K149" s="116"/>
      <c r="L149" s="116"/>
    </row>
    <row r="150" spans="1:12" s="120" customFormat="1" ht="42" hidden="1" outlineLevel="3">
      <c r="A150" s="206" t="str">
        <f>IF(D150&lt;&gt;"","[LC_"&amp;TEXT(ROW()-14-COUNTBLANK(D$15:$D150),"###")&amp;"]","")</f>
        <v>[LC_125]</v>
      </c>
      <c r="B150" s="135" t="s">
        <v>404</v>
      </c>
      <c r="C150" s="145"/>
      <c r="D150" s="135" t="s">
        <v>407</v>
      </c>
      <c r="E150" s="145"/>
      <c r="F150" s="145" t="s">
        <v>245</v>
      </c>
      <c r="G150" s="155"/>
      <c r="H150" s="156" t="s">
        <v>65</v>
      </c>
      <c r="I150" s="117"/>
      <c r="J150" s="115" t="s">
        <v>49</v>
      </c>
      <c r="K150" s="116"/>
      <c r="L150" s="116"/>
    </row>
    <row r="151" spans="1:12" s="120" customFormat="1" ht="70" hidden="1" outlineLevel="3">
      <c r="A151" s="206" t="str">
        <f>IF(D151&lt;&gt;"","[LC_"&amp;TEXT(ROW()-14-COUNTBLANK(D$15:$D151),"###")&amp;"]","")</f>
        <v>[LC_126]</v>
      </c>
      <c r="B151" s="135" t="s">
        <v>405</v>
      </c>
      <c r="C151" s="145"/>
      <c r="D151" s="135" t="s">
        <v>408</v>
      </c>
      <c r="E151" s="145"/>
      <c r="F151" s="145" t="s">
        <v>247</v>
      </c>
      <c r="G151" s="155"/>
      <c r="H151" s="156" t="s">
        <v>64</v>
      </c>
      <c r="I151" s="117"/>
      <c r="J151" s="115" t="s">
        <v>49</v>
      </c>
      <c r="K151" s="116"/>
      <c r="L151" s="116"/>
    </row>
    <row r="152" spans="1:12" s="120" customFormat="1" ht="42" hidden="1" outlineLevel="3">
      <c r="A152" s="206" t="str">
        <f>IF(D152&lt;&gt;"","[LC_"&amp;TEXT(ROW()-14-COUNTBLANK(D$15:$D152),"###")&amp;"]","")</f>
        <v>[LC_127]</v>
      </c>
      <c r="B152" s="135" t="s">
        <v>406</v>
      </c>
      <c r="C152" s="116"/>
      <c r="D152" s="135" t="s">
        <v>409</v>
      </c>
      <c r="E152" s="116"/>
      <c r="F152" s="160" t="s">
        <v>414</v>
      </c>
      <c r="G152" s="116"/>
      <c r="H152" s="156" t="s">
        <v>65</v>
      </c>
      <c r="I152" s="117"/>
      <c r="J152" s="115" t="s">
        <v>49</v>
      </c>
      <c r="K152" s="116"/>
      <c r="L152" s="116"/>
    </row>
    <row r="153" spans="1:12" s="120" customFormat="1" ht="42" hidden="1" outlineLevel="3">
      <c r="A153" s="206" t="str">
        <f>IF(D153&lt;&gt;"","[LC_"&amp;TEXT(ROW()-14-COUNTBLANK(D$15:$D153),"###")&amp;"]","")</f>
        <v>[LC_128]</v>
      </c>
      <c r="B153" s="135" t="s">
        <v>410</v>
      </c>
      <c r="C153" s="116"/>
      <c r="D153" s="135" t="s">
        <v>412</v>
      </c>
      <c r="E153" s="116"/>
      <c r="F153" s="160" t="s">
        <v>415</v>
      </c>
      <c r="G153" s="116"/>
      <c r="H153" s="156" t="s">
        <v>65</v>
      </c>
      <c r="I153" s="117"/>
      <c r="J153" s="115" t="s">
        <v>49</v>
      </c>
      <c r="K153" s="116"/>
      <c r="L153" s="116"/>
    </row>
    <row r="154" spans="1:12" s="120" customFormat="1" ht="42" hidden="1" outlineLevel="3">
      <c r="A154" s="206" t="str">
        <f>IF(D154&lt;&gt;"","[LC_"&amp;TEXT(ROW()-14-COUNTBLANK(D$15:$D154),"###")&amp;"]","")</f>
        <v>[LC_129]</v>
      </c>
      <c r="B154" s="135" t="s">
        <v>411</v>
      </c>
      <c r="C154" s="116"/>
      <c r="D154" s="135" t="s">
        <v>413</v>
      </c>
      <c r="E154" s="116"/>
      <c r="F154" s="160" t="s">
        <v>416</v>
      </c>
      <c r="G154" s="116"/>
      <c r="H154" s="156" t="s">
        <v>65</v>
      </c>
      <c r="I154" s="117"/>
      <c r="J154" s="115" t="s">
        <v>49</v>
      </c>
      <c r="K154" s="116"/>
      <c r="L154" s="116"/>
    </row>
    <row r="155" spans="1:12" s="120" customFormat="1" outlineLevel="2">
      <c r="A155" s="133"/>
      <c r="B155" s="134" t="s">
        <v>197</v>
      </c>
      <c r="C155" s="134"/>
      <c r="D155" s="133"/>
      <c r="E155" s="133"/>
      <c r="F155" s="133"/>
      <c r="G155" s="133"/>
      <c r="H155" s="133"/>
      <c r="I155" s="133"/>
      <c r="J155" s="133"/>
      <c r="K155" s="133"/>
      <c r="L155" s="133"/>
    </row>
    <row r="156" spans="1:12" s="120" customFormat="1" ht="28" outlineLevel="3">
      <c r="A156" s="206" t="str">
        <f>IF(D156&lt;&gt;"","[LC_"&amp;TEXT(ROW()-14-COUNTBLANK(D$15:$D156),"###")&amp;"]","")</f>
        <v>[LC_130]</v>
      </c>
      <c r="B156" s="116" t="s">
        <v>198</v>
      </c>
      <c r="C156" s="116"/>
      <c r="D156" s="116" t="s">
        <v>199</v>
      </c>
      <c r="E156" s="116"/>
      <c r="F156" s="116" t="s">
        <v>200</v>
      </c>
      <c r="G156" s="116"/>
      <c r="H156" s="117" t="s">
        <v>65</v>
      </c>
      <c r="I156" s="117"/>
      <c r="J156" s="115" t="s">
        <v>49</v>
      </c>
      <c r="K156" s="116"/>
      <c r="L156" s="116"/>
    </row>
    <row r="157" spans="1:12" s="120" customFormat="1" ht="28" outlineLevel="3">
      <c r="A157" s="206" t="str">
        <f>IF(D157&lt;&gt;"","[LC_"&amp;TEXT(ROW()-14-COUNTBLANK(D$15:$D157),"###")&amp;"]","")</f>
        <v>[LC_131]</v>
      </c>
      <c r="B157" s="116" t="s">
        <v>201</v>
      </c>
      <c r="C157" s="116"/>
      <c r="D157" s="116" t="s">
        <v>202</v>
      </c>
      <c r="E157" s="116"/>
      <c r="F157" s="145" t="s">
        <v>586</v>
      </c>
      <c r="G157" s="116"/>
      <c r="H157" s="117" t="s">
        <v>65</v>
      </c>
      <c r="I157" s="117"/>
      <c r="J157" s="115" t="s">
        <v>49</v>
      </c>
      <c r="K157" s="116"/>
      <c r="L157" s="116"/>
    </row>
    <row r="158" spans="1:12" s="120" customFormat="1" ht="28" outlineLevel="3">
      <c r="A158" s="206" t="str">
        <f>IF(D158&lt;&gt;"","[LC_"&amp;TEXT(ROW()-14-COUNTBLANK(D$15:$D158),"###")&amp;"]","")</f>
        <v>[LC_132]</v>
      </c>
      <c r="B158" s="141" t="s">
        <v>229</v>
      </c>
      <c r="C158" s="141"/>
      <c r="D158" s="141" t="s">
        <v>218</v>
      </c>
      <c r="E158" s="141"/>
      <c r="F158" s="141" t="s">
        <v>219</v>
      </c>
      <c r="G158" s="116"/>
      <c r="H158" s="117" t="s">
        <v>65</v>
      </c>
      <c r="I158" s="117"/>
      <c r="J158" s="115" t="s">
        <v>49</v>
      </c>
      <c r="K158" s="116"/>
      <c r="L158" s="116"/>
    </row>
    <row r="159" spans="1:12" s="120" customFormat="1" ht="112" outlineLevel="3">
      <c r="A159" s="206" t="str">
        <f>IF(D159&lt;&gt;"","[LC_"&amp;TEXT(ROW()-14-COUNTBLANK(D$15:$D159),"###")&amp;"]","")</f>
        <v>[LC_133]</v>
      </c>
      <c r="B159" s="116" t="s">
        <v>220</v>
      </c>
      <c r="C159" s="116"/>
      <c r="D159" s="141" t="s">
        <v>221</v>
      </c>
      <c r="E159" s="141"/>
      <c r="F159" s="141" t="s">
        <v>1010</v>
      </c>
      <c r="G159" s="116"/>
      <c r="H159" s="117" t="s">
        <v>64</v>
      </c>
      <c r="I159" s="117"/>
      <c r="J159" s="115" t="s">
        <v>49</v>
      </c>
      <c r="K159" s="116"/>
      <c r="L159" s="116"/>
    </row>
    <row r="160" spans="1:12" s="120" customFormat="1" ht="28" outlineLevel="3">
      <c r="A160" s="206" t="str">
        <f>IF(D160&lt;&gt;"","[LC_"&amp;TEXT(ROW()-14-COUNTBLANK(D$15:$D160),"###")&amp;"]","")</f>
        <v>[LC_134]</v>
      </c>
      <c r="B160" s="116" t="s">
        <v>222</v>
      </c>
      <c r="C160" s="141" t="s">
        <v>223</v>
      </c>
      <c r="D160" s="141" t="s">
        <v>211</v>
      </c>
      <c r="E160" s="141"/>
      <c r="F160" s="141" t="s">
        <v>212</v>
      </c>
      <c r="G160" s="116"/>
      <c r="H160" s="117" t="s">
        <v>65</v>
      </c>
      <c r="I160" s="117"/>
      <c r="J160" s="115" t="s">
        <v>49</v>
      </c>
      <c r="K160" s="116"/>
      <c r="L160" s="116"/>
    </row>
    <row r="161" spans="1:12" s="120" customFormat="1" ht="28" outlineLevel="3">
      <c r="A161" s="206" t="str">
        <f>IF(D161&lt;&gt;"","[LC_"&amp;TEXT(ROW()-14-COUNTBLANK(D$15:$D161),"###")&amp;"]","")</f>
        <v>[LC_135]</v>
      </c>
      <c r="B161" s="116" t="s">
        <v>224</v>
      </c>
      <c r="C161" s="141" t="s">
        <v>223</v>
      </c>
      <c r="D161" s="141" t="s">
        <v>214</v>
      </c>
      <c r="E161" s="141"/>
      <c r="F161" s="141" t="s">
        <v>212</v>
      </c>
      <c r="G161" s="116"/>
      <c r="H161" s="117" t="s">
        <v>65</v>
      </c>
      <c r="I161" s="117"/>
      <c r="J161" s="115" t="s">
        <v>49</v>
      </c>
      <c r="K161" s="116"/>
      <c r="L161" s="116"/>
    </row>
    <row r="162" spans="1:12" s="120" customFormat="1" ht="42" outlineLevel="3">
      <c r="A162" s="206" t="str">
        <f>IF(D162&lt;&gt;"","[LC_"&amp;TEXT(ROW()-14-COUNTBLANK(D$15:$D162),"###")&amp;"]","")</f>
        <v>[LC_136]</v>
      </c>
      <c r="B162" s="116" t="s">
        <v>225</v>
      </c>
      <c r="C162" s="141" t="s">
        <v>223</v>
      </c>
      <c r="D162" s="141" t="s">
        <v>216</v>
      </c>
      <c r="E162" s="141"/>
      <c r="F162" s="141" t="s">
        <v>226</v>
      </c>
      <c r="G162" s="116"/>
      <c r="H162" s="117" t="s">
        <v>64</v>
      </c>
      <c r="I162" s="117"/>
      <c r="J162" s="115" t="s">
        <v>49</v>
      </c>
      <c r="K162" s="116"/>
      <c r="L162" s="116"/>
    </row>
    <row r="163" spans="1:12" s="120" customFormat="1" ht="126" outlineLevel="3">
      <c r="A163" s="206" t="str">
        <f>IF(D163&lt;&gt;"","[LC_"&amp;TEXT(ROW()-14-COUNTBLANK(D$15:$D163),"###")&amp;"]","")</f>
        <v>[LC_137]</v>
      </c>
      <c r="B163" s="135" t="s">
        <v>467</v>
      </c>
      <c r="C163" s="139"/>
      <c r="D163" s="139" t="s">
        <v>441</v>
      </c>
      <c r="E163" s="164"/>
      <c r="F163" s="164" t="s">
        <v>468</v>
      </c>
      <c r="G163" s="155"/>
      <c r="H163" s="156" t="s">
        <v>64</v>
      </c>
      <c r="I163" s="117"/>
      <c r="J163" s="115" t="s">
        <v>49</v>
      </c>
      <c r="K163" s="116"/>
      <c r="L163" s="116"/>
    </row>
    <row r="164" spans="1:12" s="120" customFormat="1" ht="28" outlineLevel="3">
      <c r="A164" s="206" t="str">
        <f>IF(D164&lt;&gt;"","[LC_"&amp;TEXT(ROW()-14-COUNTBLANK(D$15:$D164),"###")&amp;"]","")</f>
        <v>[LC_138]</v>
      </c>
      <c r="B164" s="135" t="s">
        <v>465</v>
      </c>
      <c r="C164" s="139" t="s">
        <v>442</v>
      </c>
      <c r="D164" s="139" t="s">
        <v>211</v>
      </c>
      <c r="E164" s="164"/>
      <c r="F164" s="164" t="s">
        <v>212</v>
      </c>
      <c r="G164" s="155"/>
      <c r="H164" s="156" t="s">
        <v>65</v>
      </c>
      <c r="I164" s="117"/>
      <c r="J164" s="115" t="s">
        <v>49</v>
      </c>
      <c r="K164" s="116"/>
      <c r="L164" s="116"/>
    </row>
    <row r="165" spans="1:12" s="120" customFormat="1" ht="56" outlineLevel="3">
      <c r="A165" s="206" t="str">
        <f>IF(D165&lt;&gt;"","[LC_"&amp;TEXT(ROW()-14-COUNTBLANK(D$15:$D165),"###")&amp;"]","")</f>
        <v>[LC_139]</v>
      </c>
      <c r="B165" s="135" t="s">
        <v>471</v>
      </c>
      <c r="C165" s="139" t="s">
        <v>442</v>
      </c>
      <c r="D165" s="139" t="s">
        <v>469</v>
      </c>
      <c r="E165" s="164"/>
      <c r="F165" s="164" t="s">
        <v>841</v>
      </c>
      <c r="G165" s="155"/>
      <c r="H165" s="156" t="s">
        <v>65</v>
      </c>
      <c r="I165" s="117"/>
      <c r="J165" s="115" t="s">
        <v>49</v>
      </c>
      <c r="K165" s="116"/>
      <c r="L165" s="116"/>
    </row>
    <row r="166" spans="1:12" s="120" customFormat="1" ht="28" outlineLevel="3">
      <c r="A166" s="206" t="str">
        <f>IF(D166&lt;&gt;"","[LC_"&amp;TEXT(ROW()-14-COUNTBLANK(D$15:$D166),"###")&amp;"]","")</f>
        <v>[LC_140]</v>
      </c>
      <c r="B166" s="135" t="s">
        <v>470</v>
      </c>
      <c r="C166" s="139"/>
      <c r="D166" s="139" t="s">
        <v>473</v>
      </c>
      <c r="E166" s="164"/>
      <c r="F166" s="164" t="s">
        <v>476</v>
      </c>
      <c r="G166" s="155"/>
      <c r="H166" s="156" t="s">
        <v>65</v>
      </c>
      <c r="I166" s="117"/>
      <c r="J166" s="115" t="s">
        <v>49</v>
      </c>
      <c r="K166" s="116"/>
      <c r="L166" s="116"/>
    </row>
    <row r="167" spans="1:12" s="120" customFormat="1" ht="28" outlineLevel="3">
      <c r="A167" s="206" t="str">
        <f>IF(D167&lt;&gt;"","[LC_"&amp;TEXT(ROW()-14-COUNTBLANK(D$15:$D167),"###")&amp;"]","")</f>
        <v>[LC_141]</v>
      </c>
      <c r="B167" s="135"/>
      <c r="C167" s="139"/>
      <c r="D167" s="139" t="s">
        <v>474</v>
      </c>
      <c r="E167" s="164"/>
      <c r="F167" s="164" t="s">
        <v>475</v>
      </c>
      <c r="G167" s="155"/>
      <c r="H167" s="156" t="s">
        <v>65</v>
      </c>
      <c r="I167" s="117"/>
      <c r="J167" s="115" t="s">
        <v>49</v>
      </c>
      <c r="K167" s="116"/>
      <c r="L167" s="116"/>
    </row>
    <row r="168" spans="1:12" s="120" customFormat="1" ht="42" outlineLevel="3">
      <c r="A168" s="206" t="str">
        <f>IF(D168&lt;&gt;"","[LC_"&amp;TEXT(ROW()-14-COUNTBLANK(D$15:$D168),"###")&amp;"]","")</f>
        <v>[LC_142]</v>
      </c>
      <c r="B168" s="135" t="s">
        <v>483</v>
      </c>
      <c r="C168" s="139"/>
      <c r="D168" s="207" t="s">
        <v>482</v>
      </c>
      <c r="E168" s="164"/>
      <c r="F168" s="166" t="s">
        <v>481</v>
      </c>
      <c r="G168" s="155"/>
      <c r="H168" s="156" t="s">
        <v>65</v>
      </c>
      <c r="I168" s="117"/>
      <c r="J168" s="115" t="s">
        <v>49</v>
      </c>
      <c r="K168" s="116"/>
      <c r="L168" s="116"/>
    </row>
    <row r="169" spans="1:12" s="120" customFormat="1" ht="28" outlineLevel="3">
      <c r="A169" s="206" t="str">
        <f>IF(D169&lt;&gt;"","[LC_"&amp;TEXT(ROW()-14-COUNTBLANK(D$15:$D169),"###")&amp;"]","")</f>
        <v>[LC_143]</v>
      </c>
      <c r="B169" s="135" t="s">
        <v>477</v>
      </c>
      <c r="C169" s="139" t="s">
        <v>442</v>
      </c>
      <c r="D169" s="139" t="s">
        <v>214</v>
      </c>
      <c r="E169" s="164"/>
      <c r="F169" s="164" t="s">
        <v>212</v>
      </c>
      <c r="G169" s="155"/>
      <c r="H169" s="156" t="s">
        <v>65</v>
      </c>
      <c r="I169" s="117"/>
      <c r="J169" s="115" t="s">
        <v>49</v>
      </c>
      <c r="K169" s="116"/>
      <c r="L169" s="116"/>
    </row>
    <row r="170" spans="1:12" s="120" customFormat="1" ht="28" outlineLevel="3">
      <c r="A170" s="206" t="str">
        <f>IF(D170&lt;&gt;"","[LC_"&amp;TEXT(ROW()-14-COUNTBLANK(D$15:$D170),"###")&amp;"]","")</f>
        <v>[LC_144]</v>
      </c>
      <c r="B170" s="135" t="s">
        <v>479</v>
      </c>
      <c r="C170" s="139" t="s">
        <v>442</v>
      </c>
      <c r="D170" s="139" t="s">
        <v>216</v>
      </c>
      <c r="E170" s="164"/>
      <c r="F170" s="164" t="s">
        <v>443</v>
      </c>
      <c r="G170" s="155"/>
      <c r="H170" s="156" t="s">
        <v>64</v>
      </c>
      <c r="I170" s="117"/>
      <c r="J170" s="115" t="s">
        <v>49</v>
      </c>
      <c r="K170" s="116"/>
      <c r="L170" s="116"/>
    </row>
    <row r="171" spans="1:12" s="120" customFormat="1" ht="42" outlineLevel="3">
      <c r="A171" s="206" t="str">
        <f>IF(D171&lt;&gt;"","[LC_"&amp;TEXT(ROW()-14-COUNTBLANK(D$15:$D171),"###")&amp;"]","")</f>
        <v>[LC_145]</v>
      </c>
      <c r="B171" s="265" t="s">
        <v>741</v>
      </c>
      <c r="C171" s="116" t="s">
        <v>744</v>
      </c>
      <c r="D171" s="116" t="s">
        <v>228</v>
      </c>
      <c r="E171" s="116"/>
      <c r="F171" s="116" t="s">
        <v>743</v>
      </c>
      <c r="G171" s="116"/>
      <c r="H171" s="117" t="s">
        <v>64</v>
      </c>
      <c r="I171" s="117"/>
      <c r="J171" s="115" t="s">
        <v>49</v>
      </c>
      <c r="K171" s="116"/>
      <c r="L171" s="116"/>
    </row>
    <row r="172" spans="1:12" s="120" customFormat="1" ht="56" outlineLevel="3">
      <c r="A172" s="206" t="str">
        <f>IF(D172&lt;&gt;"","[LC_"&amp;TEXT(ROW()-14-COUNTBLANK(D$15:$D172),"###")&amp;"]","")</f>
        <v>[LC_146]</v>
      </c>
      <c r="B172" s="267"/>
      <c r="C172" s="116" t="s">
        <v>742</v>
      </c>
      <c r="D172" s="116" t="s">
        <v>228</v>
      </c>
      <c r="E172" s="116"/>
      <c r="F172" s="116" t="s">
        <v>745</v>
      </c>
      <c r="G172" s="116"/>
      <c r="H172" s="117" t="s">
        <v>64</v>
      </c>
      <c r="I172" s="117"/>
      <c r="J172" s="115" t="s">
        <v>49</v>
      </c>
      <c r="K172" s="116" t="s">
        <v>1170</v>
      </c>
      <c r="L172" s="116"/>
    </row>
    <row r="173" spans="1:12" s="120" customFormat="1" ht="15" customHeight="1" outlineLevel="2">
      <c r="A173" s="133"/>
      <c r="B173" s="150" t="s">
        <v>418</v>
      </c>
      <c r="C173" s="171" t="s">
        <v>419</v>
      </c>
      <c r="D173" s="133"/>
      <c r="E173" s="133"/>
      <c r="F173" s="133"/>
      <c r="G173" s="133"/>
      <c r="H173" s="133"/>
      <c r="I173" s="133"/>
      <c r="J173" s="133"/>
      <c r="K173" s="133"/>
      <c r="L173" s="133"/>
    </row>
    <row r="174" spans="1:12" s="120" customFormat="1" ht="70" outlineLevel="3">
      <c r="A174" s="206" t="str">
        <f>IF(D174&lt;&gt;"","[LC_"&amp;TEXT(ROW()-14-COUNTBLANK(D$15:$D174),"###")&amp;"]","")</f>
        <v>[LC_147]</v>
      </c>
      <c r="B174" s="146" t="s">
        <v>1132</v>
      </c>
      <c r="C174" s="147"/>
      <c r="D174" s="146" t="s">
        <v>420</v>
      </c>
      <c r="E174" s="146"/>
      <c r="F174" s="148" t="s">
        <v>1023</v>
      </c>
      <c r="G174" s="155"/>
      <c r="H174" s="151" t="s">
        <v>63</v>
      </c>
      <c r="I174" s="117"/>
      <c r="J174" s="115" t="s">
        <v>49</v>
      </c>
      <c r="K174" s="116"/>
      <c r="L174" s="116"/>
    </row>
    <row r="175" spans="1:12" s="120" customFormat="1" ht="42" outlineLevel="3">
      <c r="A175" s="206" t="str">
        <f>IF(D175&lt;&gt;"","[LC_"&amp;TEXT(ROW()-14-COUNTBLANK(D$15:$D175),"###")&amp;"]","")</f>
        <v>[LC_148]</v>
      </c>
      <c r="B175" s="146" t="s">
        <v>1133</v>
      </c>
      <c r="C175" s="147"/>
      <c r="D175" s="146" t="s">
        <v>421</v>
      </c>
      <c r="E175" s="146"/>
      <c r="F175" s="148" t="s">
        <v>312</v>
      </c>
      <c r="G175" s="155"/>
      <c r="H175" s="151" t="s">
        <v>64</v>
      </c>
      <c r="I175" s="117"/>
      <c r="J175" s="115" t="s">
        <v>49</v>
      </c>
      <c r="K175" s="116"/>
      <c r="L175" s="116"/>
    </row>
    <row r="176" spans="1:12" s="120" customFormat="1" ht="56" outlineLevel="3">
      <c r="A176" s="206" t="str">
        <f>IF(D176&lt;&gt;"","[LC_"&amp;TEXT(ROW()-14-COUNTBLANK(D$15:$D176),"###")&amp;"]","")</f>
        <v>[LC_149]</v>
      </c>
      <c r="B176" s="146" t="s">
        <v>1134</v>
      </c>
      <c r="C176" s="147" t="s">
        <v>185</v>
      </c>
      <c r="D176" s="146" t="s">
        <v>422</v>
      </c>
      <c r="E176" s="146"/>
      <c r="F176" s="148" t="s">
        <v>187</v>
      </c>
      <c r="G176" s="155"/>
      <c r="H176" s="151" t="s">
        <v>64</v>
      </c>
      <c r="I176" s="117"/>
      <c r="J176" s="115" t="s">
        <v>49</v>
      </c>
      <c r="K176" s="116"/>
      <c r="L176" s="116"/>
    </row>
    <row r="177" spans="1:12" s="120" customFormat="1" ht="56" outlineLevel="3">
      <c r="A177" s="206" t="str">
        <f>IF(D177&lt;&gt;"","[LC_"&amp;TEXT(ROW()-14-COUNTBLANK(D$15:$D177),"###")&amp;"]","")</f>
        <v>[LC_150]</v>
      </c>
      <c r="B177" s="146" t="s">
        <v>1135</v>
      </c>
      <c r="C177" s="147" t="s">
        <v>185</v>
      </c>
      <c r="D177" s="146" t="s">
        <v>423</v>
      </c>
      <c r="E177" s="146"/>
      <c r="F177" s="148" t="s">
        <v>190</v>
      </c>
      <c r="G177" s="155"/>
      <c r="H177" s="151" t="s">
        <v>64</v>
      </c>
      <c r="I177" s="117"/>
      <c r="J177" s="115" t="s">
        <v>49</v>
      </c>
      <c r="K177" s="116"/>
      <c r="L177" s="116"/>
    </row>
    <row r="178" spans="1:12" s="120" customFormat="1" ht="70" outlineLevel="3">
      <c r="A178" s="206" t="str">
        <f>IF(D178&lt;&gt;"","[LC_"&amp;TEXT(ROW()-14-COUNTBLANK(D$15:$D178),"###")&amp;"]","")</f>
        <v>[LC_151]</v>
      </c>
      <c r="B178" s="146" t="s">
        <v>1136</v>
      </c>
      <c r="C178" s="147" t="s">
        <v>185</v>
      </c>
      <c r="D178" s="146" t="s">
        <v>424</v>
      </c>
      <c r="E178" s="146"/>
      <c r="F178" s="148" t="s">
        <v>194</v>
      </c>
      <c r="G178" s="155"/>
      <c r="H178" s="151" t="s">
        <v>64</v>
      </c>
      <c r="I178" s="117"/>
      <c r="J178" s="115" t="s">
        <v>49</v>
      </c>
      <c r="K178" s="116"/>
      <c r="L178" s="116"/>
    </row>
    <row r="179" spans="1:12" s="120" customFormat="1" ht="56" outlineLevel="3">
      <c r="A179" s="206" t="str">
        <f>IF(D179&lt;&gt;"","[LC_"&amp;TEXT(ROW()-14-COUNTBLANK(D$15:$D179),"###")&amp;"]","")</f>
        <v>[LC_152]</v>
      </c>
      <c r="B179" s="146" t="s">
        <v>1137</v>
      </c>
      <c r="C179" s="147" t="s">
        <v>185</v>
      </c>
      <c r="D179" s="146" t="s">
        <v>425</v>
      </c>
      <c r="E179" s="146"/>
      <c r="F179" s="148" t="s">
        <v>318</v>
      </c>
      <c r="G179" s="155"/>
      <c r="H179" s="151" t="s">
        <v>64</v>
      </c>
      <c r="I179" s="117"/>
      <c r="J179" s="115" t="s">
        <v>49</v>
      </c>
      <c r="K179" s="116"/>
      <c r="L179" s="116"/>
    </row>
    <row r="180" spans="1:12" s="120" customFormat="1" ht="28" outlineLevel="3">
      <c r="A180" s="206" t="str">
        <f>IF(D180&lt;&gt;"","[LC_"&amp;TEXT(ROW()-14-COUNTBLANK(D$15:$D180),"###")&amp;"]","")</f>
        <v>[LC_153]</v>
      </c>
      <c r="B180" s="146" t="s">
        <v>1138</v>
      </c>
      <c r="C180" s="149" t="s">
        <v>192</v>
      </c>
      <c r="D180" s="146" t="s">
        <v>319</v>
      </c>
      <c r="E180" s="146"/>
      <c r="F180" s="146" t="s">
        <v>320</v>
      </c>
      <c r="G180" s="155"/>
      <c r="H180" s="152" t="s">
        <v>63</v>
      </c>
      <c r="I180" s="117"/>
      <c r="J180" s="115" t="s">
        <v>49</v>
      </c>
      <c r="K180" s="116"/>
      <c r="L180" s="116"/>
    </row>
    <row r="181" spans="1:12" s="120" customFormat="1" ht="28" outlineLevel="3">
      <c r="A181" s="206" t="str">
        <f>IF(D181&lt;&gt;"","[LC_"&amp;TEXT(ROW()-14-COUNTBLANK(D$15:$D181),"###")&amp;"]","")</f>
        <v>[LC_154]</v>
      </c>
      <c r="B181" s="146" t="s">
        <v>1139</v>
      </c>
      <c r="C181" s="149" t="s">
        <v>192</v>
      </c>
      <c r="D181" s="146" t="s">
        <v>321</v>
      </c>
      <c r="E181" s="146"/>
      <c r="F181" s="146" t="s">
        <v>322</v>
      </c>
      <c r="G181" s="155"/>
      <c r="H181" s="152" t="s">
        <v>63</v>
      </c>
      <c r="I181" s="117"/>
      <c r="J181" s="115" t="s">
        <v>49</v>
      </c>
      <c r="K181" s="116"/>
      <c r="L181" s="116"/>
    </row>
    <row r="182" spans="1:12" s="120" customFormat="1" ht="28" outlineLevel="3">
      <c r="A182" s="206" t="str">
        <f>IF(D182&lt;&gt;"","[LC_"&amp;TEXT(ROW()-14-COUNTBLANK(D$15:$D182),"###")&amp;"]","")</f>
        <v>[LC_155]</v>
      </c>
      <c r="B182" s="146" t="s">
        <v>1140</v>
      </c>
      <c r="C182" s="149" t="s">
        <v>192</v>
      </c>
      <c r="D182" s="146" t="s">
        <v>193</v>
      </c>
      <c r="E182" s="146"/>
      <c r="F182" s="148" t="s">
        <v>194</v>
      </c>
      <c r="G182" s="155"/>
      <c r="H182" s="152" t="s">
        <v>63</v>
      </c>
      <c r="I182" s="117"/>
      <c r="J182" s="115" t="s">
        <v>49</v>
      </c>
      <c r="K182" s="116"/>
      <c r="L182" s="116"/>
    </row>
    <row r="183" spans="1:12" s="120" customFormat="1" ht="15" customHeight="1" outlineLevel="1" collapsed="1">
      <c r="A183" s="129"/>
      <c r="B183" s="128" t="s">
        <v>230</v>
      </c>
      <c r="C183" s="128" t="s">
        <v>838</v>
      </c>
      <c r="D183" s="129"/>
      <c r="E183" s="129"/>
      <c r="F183" s="129"/>
      <c r="G183" s="114"/>
      <c r="H183" s="129"/>
      <c r="I183" s="129"/>
      <c r="J183" s="129"/>
      <c r="K183" s="129"/>
      <c r="L183" s="129"/>
    </row>
    <row r="184" spans="1:12" s="120" customFormat="1" ht="154" hidden="1" outlineLevel="2">
      <c r="A184" s="206" t="str">
        <f>IF(D184&lt;&gt;"","[LC_"&amp;TEXT(ROW()-14-COUNTBLANK(D$15:$D184),"###")&amp;"]","")</f>
        <v>[LC_156]</v>
      </c>
      <c r="B184" s="116" t="s">
        <v>231</v>
      </c>
      <c r="C184" s="116"/>
      <c r="D184" s="116" t="s">
        <v>232</v>
      </c>
      <c r="E184" s="116"/>
      <c r="F184" s="116" t="s">
        <v>466</v>
      </c>
      <c r="G184" s="116"/>
      <c r="H184" s="117" t="s">
        <v>63</v>
      </c>
      <c r="I184" s="117"/>
      <c r="J184" s="115" t="s">
        <v>49</v>
      </c>
      <c r="K184" s="116"/>
      <c r="L184" s="116"/>
    </row>
    <row r="185" spans="1:12" s="120" customFormat="1" ht="56" hidden="1" outlineLevel="2">
      <c r="A185" s="206" t="str">
        <f>IF(D185&lt;&gt;"","[LC_"&amp;TEXT(ROW()-14-COUNTBLANK(D$15:$D185),"###")&amp;"]","")</f>
        <v>[LC_157]</v>
      </c>
      <c r="B185" s="229" t="s">
        <v>1085</v>
      </c>
      <c r="C185" s="229"/>
      <c r="D185" s="229" t="s">
        <v>1086</v>
      </c>
      <c r="E185" s="229"/>
      <c r="F185" s="229" t="s">
        <v>1158</v>
      </c>
      <c r="G185" s="116"/>
      <c r="H185" s="117" t="s">
        <v>63</v>
      </c>
      <c r="I185" s="117"/>
      <c r="J185" s="115" t="s">
        <v>49</v>
      </c>
      <c r="K185" s="116"/>
      <c r="L185" s="116"/>
    </row>
    <row r="186" spans="1:12" s="120" customFormat="1" ht="42" hidden="1" outlineLevel="2">
      <c r="A186" s="206" t="str">
        <f>IF(D186&lt;&gt;"","[LC_"&amp;TEXT(ROW()-14-COUNTBLANK(D$15:$D186),"###")&amp;"]","")</f>
        <v>[LC_158]</v>
      </c>
      <c r="B186" s="229" t="s">
        <v>1091</v>
      </c>
      <c r="C186" s="229" t="s">
        <v>1087</v>
      </c>
      <c r="D186" s="230" t="s">
        <v>1092</v>
      </c>
      <c r="E186" s="229"/>
      <c r="F186" s="230" t="s">
        <v>1093</v>
      </c>
      <c r="G186" s="229"/>
      <c r="H186" s="231" t="s">
        <v>63</v>
      </c>
      <c r="I186" s="117"/>
      <c r="J186" s="115" t="s">
        <v>49</v>
      </c>
      <c r="K186" s="116"/>
      <c r="L186" s="116"/>
    </row>
    <row r="187" spans="1:12" s="120" customFormat="1" ht="42" hidden="1" outlineLevel="2">
      <c r="A187" s="206" t="str">
        <f>IF(D187&lt;&gt;"","[LC_"&amp;TEXT(ROW()-14-COUNTBLANK(D$15:$D187),"###")&amp;"]","")</f>
        <v>[LC_159]</v>
      </c>
      <c r="B187" s="229" t="s">
        <v>1094</v>
      </c>
      <c r="C187" s="229" t="s">
        <v>1089</v>
      </c>
      <c r="D187" s="230" t="s">
        <v>1095</v>
      </c>
      <c r="E187" s="229"/>
      <c r="F187" s="230" t="s">
        <v>1096</v>
      </c>
      <c r="G187" s="229"/>
      <c r="H187" s="231" t="s">
        <v>63</v>
      </c>
      <c r="I187" s="117"/>
      <c r="J187" s="115" t="s">
        <v>49</v>
      </c>
      <c r="K187" s="116"/>
      <c r="L187" s="116"/>
    </row>
    <row r="188" spans="1:12" s="120" customFormat="1" ht="42" hidden="1" outlineLevel="2">
      <c r="A188" s="206" t="str">
        <f>IF(D188&lt;&gt;"","[LC_"&amp;TEXT(ROW()-14-COUNTBLANK(D$15:$D188),"###")&amp;"]","")</f>
        <v>[LC_160]</v>
      </c>
      <c r="B188" s="141" t="s">
        <v>233</v>
      </c>
      <c r="C188" s="141"/>
      <c r="D188" s="141" t="s">
        <v>234</v>
      </c>
      <c r="E188" s="141"/>
      <c r="F188" s="141" t="s">
        <v>235</v>
      </c>
      <c r="G188" s="116"/>
      <c r="H188" s="117" t="s">
        <v>63</v>
      </c>
      <c r="I188" s="117"/>
      <c r="J188" s="115" t="s">
        <v>49</v>
      </c>
      <c r="K188" s="116"/>
      <c r="L188" s="116"/>
    </row>
    <row r="189" spans="1:12" s="120" customFormat="1" ht="28" hidden="1" outlineLevel="2">
      <c r="A189" s="206" t="str">
        <f>IF(D189&lt;&gt;"","[LC_"&amp;TEXT(ROW()-14-COUNTBLANK(D$15:$D189),"###")&amp;"]","")</f>
        <v>[LC_161]</v>
      </c>
      <c r="B189" s="135" t="s">
        <v>451</v>
      </c>
      <c r="C189" s="145"/>
      <c r="D189" s="135" t="s">
        <v>452</v>
      </c>
      <c r="E189" s="145"/>
      <c r="F189" s="141" t="s">
        <v>453</v>
      </c>
      <c r="G189" s="155"/>
      <c r="H189" s="156" t="s">
        <v>65</v>
      </c>
      <c r="I189" s="117"/>
      <c r="J189" s="115" t="s">
        <v>49</v>
      </c>
      <c r="K189" s="116"/>
      <c r="L189" s="116"/>
    </row>
    <row r="190" spans="1:12" s="120" customFormat="1" ht="28" hidden="1" outlineLevel="2">
      <c r="A190" s="206" t="str">
        <f>IF(D190&lt;&gt;"","[LC_"&amp;TEXT(ROW()-14-COUNTBLANK(D$15:$D190),"###")&amp;"]","")</f>
        <v>[LC_162]</v>
      </c>
      <c r="B190" s="116" t="s">
        <v>448</v>
      </c>
      <c r="C190" s="141"/>
      <c r="D190" s="116" t="s">
        <v>236</v>
      </c>
      <c r="E190" s="116"/>
      <c r="F190" s="116" t="s">
        <v>237</v>
      </c>
      <c r="G190" s="116"/>
      <c r="H190" s="117" t="s">
        <v>65</v>
      </c>
      <c r="I190" s="117"/>
      <c r="J190" s="115" t="s">
        <v>49</v>
      </c>
      <c r="K190" s="116"/>
      <c r="L190" s="116"/>
    </row>
    <row r="191" spans="1:12" s="120" customFormat="1" ht="56" hidden="1" outlineLevel="2">
      <c r="A191" s="206" t="str">
        <f>IF(D191&lt;&gt;"","[LC_"&amp;TEXT(ROW()-14-COUNTBLANK(D$15:$D191),"###")&amp;"]","")</f>
        <v>[LC_163]</v>
      </c>
      <c r="B191" s="116" t="s">
        <v>449</v>
      </c>
      <c r="C191" s="141"/>
      <c r="D191" s="116" t="s">
        <v>236</v>
      </c>
      <c r="E191" s="116"/>
      <c r="F191" s="116" t="s">
        <v>238</v>
      </c>
      <c r="G191" s="116"/>
      <c r="H191" s="117" t="s">
        <v>64</v>
      </c>
      <c r="I191" s="117"/>
      <c r="J191" s="115" t="s">
        <v>49</v>
      </c>
      <c r="K191" s="116"/>
      <c r="L191" s="116"/>
    </row>
    <row r="192" spans="1:12" s="120" customFormat="1" ht="28" hidden="1" outlineLevel="2">
      <c r="A192" s="206" t="str">
        <f>IF(D192&lt;&gt;"","[LC_"&amp;TEXT(ROW()-14-COUNTBLANK(D$15:$D192),"###")&amp;"]","")</f>
        <v>[LC_164]</v>
      </c>
      <c r="B192" s="116" t="s">
        <v>450</v>
      </c>
      <c r="C192" s="141"/>
      <c r="D192" s="116" t="s">
        <v>236</v>
      </c>
      <c r="E192" s="116"/>
      <c r="F192" s="116" t="s">
        <v>239</v>
      </c>
      <c r="G192" s="116"/>
      <c r="H192" s="117" t="s">
        <v>65</v>
      </c>
      <c r="I192" s="117"/>
      <c r="J192" s="115" t="s">
        <v>49</v>
      </c>
      <c r="K192" s="116"/>
      <c r="L192" s="116"/>
    </row>
    <row r="193" spans="1:12" s="120" customFormat="1" ht="28" hidden="1" outlineLevel="2">
      <c r="A193" s="206" t="str">
        <f>IF(D193&lt;&gt;"","[LC_"&amp;TEXT(ROW()-14-COUNTBLANK(D$15:$D193),"###")&amp;"]","")</f>
        <v>[LC_165]</v>
      </c>
      <c r="B193" s="135" t="s">
        <v>402</v>
      </c>
      <c r="C193" s="141"/>
      <c r="D193" s="116" t="s">
        <v>240</v>
      </c>
      <c r="E193" s="116"/>
      <c r="F193" s="116" t="s">
        <v>241</v>
      </c>
      <c r="G193" s="116"/>
      <c r="H193" s="117" t="s">
        <v>65</v>
      </c>
      <c r="I193" s="117"/>
      <c r="J193" s="115" t="s">
        <v>49</v>
      </c>
      <c r="K193" s="116"/>
      <c r="L193" s="116"/>
    </row>
    <row r="194" spans="1:12" s="120" customFormat="1" hidden="1" outlineLevel="2">
      <c r="A194" s="206" t="str">
        <f>IF(D194&lt;&gt;"","[LC_"&amp;TEXT(ROW()-14-COUNTBLANK(D$15:$D194),"###")&amp;"]","")</f>
        <v>[LC_166]</v>
      </c>
      <c r="B194" s="116"/>
      <c r="C194" s="141"/>
      <c r="D194" s="116" t="s">
        <v>242</v>
      </c>
      <c r="E194" s="116"/>
      <c r="F194" s="116" t="s">
        <v>243</v>
      </c>
      <c r="G194" s="116"/>
      <c r="H194" s="117" t="s">
        <v>65</v>
      </c>
      <c r="I194" s="117"/>
      <c r="J194" s="115" t="s">
        <v>49</v>
      </c>
      <c r="K194" s="116"/>
      <c r="L194" s="116"/>
    </row>
    <row r="195" spans="1:12" s="120" customFormat="1" ht="42" hidden="1" outlineLevel="2">
      <c r="A195" s="206" t="str">
        <f>IF(D195&lt;&gt;"","[LC_"&amp;TEXT(ROW()-14-COUNTBLANK(D$15:$D195),"###")&amp;"]","")</f>
        <v>[LC_167]</v>
      </c>
      <c r="B195" s="116" t="s">
        <v>404</v>
      </c>
      <c r="C195" s="141"/>
      <c r="D195" s="116" t="s">
        <v>244</v>
      </c>
      <c r="E195" s="116"/>
      <c r="F195" s="116" t="s">
        <v>245</v>
      </c>
      <c r="G195" s="116"/>
      <c r="H195" s="117" t="s">
        <v>65</v>
      </c>
      <c r="I195" s="117"/>
      <c r="J195" s="115" t="s">
        <v>49</v>
      </c>
      <c r="K195" s="116"/>
      <c r="L195" s="116"/>
    </row>
    <row r="196" spans="1:12" s="120" customFormat="1" ht="70" hidden="1" outlineLevel="2">
      <c r="A196" s="206" t="str">
        <f>IF(D196&lt;&gt;"","[LC_"&amp;TEXT(ROW()-14-COUNTBLANK(D$15:$D196),"###")&amp;"]","")</f>
        <v>[LC_168]</v>
      </c>
      <c r="B196" s="116" t="s">
        <v>405</v>
      </c>
      <c r="C196" s="141"/>
      <c r="D196" s="116" t="s">
        <v>246</v>
      </c>
      <c r="E196" s="116"/>
      <c r="F196" s="116" t="s">
        <v>247</v>
      </c>
      <c r="G196" s="116"/>
      <c r="H196" s="117" t="s">
        <v>64</v>
      </c>
      <c r="I196" s="117"/>
      <c r="J196" s="115" t="s">
        <v>49</v>
      </c>
      <c r="K196" s="116"/>
      <c r="L196" s="116"/>
    </row>
    <row r="197" spans="1:12" s="120" customFormat="1" ht="42" hidden="1" outlineLevel="2">
      <c r="A197" s="206" t="str">
        <f>IF(D197&lt;&gt;"","[LC_"&amp;TEXT(ROW()-14-COUNTBLANK(D$15:$D197),"###")&amp;"]","")</f>
        <v>[LC_169]</v>
      </c>
      <c r="B197" s="135" t="s">
        <v>406</v>
      </c>
      <c r="C197" s="116"/>
      <c r="D197" s="135" t="s">
        <v>409</v>
      </c>
      <c r="E197" s="116"/>
      <c r="F197" s="160" t="s">
        <v>414</v>
      </c>
      <c r="G197" s="116"/>
      <c r="H197" s="156" t="s">
        <v>65</v>
      </c>
      <c r="I197" s="117"/>
      <c r="J197" s="115" t="s">
        <v>49</v>
      </c>
      <c r="K197" s="116"/>
      <c r="L197" s="116"/>
    </row>
    <row r="198" spans="1:12" s="120" customFormat="1" ht="42" hidden="1" outlineLevel="2">
      <c r="A198" s="206" t="str">
        <f>IF(D198&lt;&gt;"","[LC_"&amp;TEXT(ROW()-14-COUNTBLANK(D$15:$D198),"###")&amp;"]","")</f>
        <v>[LC_170]</v>
      </c>
      <c r="B198" s="135" t="s">
        <v>410</v>
      </c>
      <c r="C198" s="116"/>
      <c r="D198" s="135" t="s">
        <v>412</v>
      </c>
      <c r="E198" s="116"/>
      <c r="F198" s="160" t="s">
        <v>415</v>
      </c>
      <c r="G198" s="116"/>
      <c r="H198" s="156" t="s">
        <v>65</v>
      </c>
      <c r="I198" s="117"/>
      <c r="J198" s="115" t="s">
        <v>49</v>
      </c>
      <c r="K198" s="116"/>
      <c r="L198" s="116"/>
    </row>
    <row r="199" spans="1:12" s="120" customFormat="1" ht="42" hidden="1" outlineLevel="2">
      <c r="A199" s="206" t="str">
        <f>IF(D199&lt;&gt;"","[LC_"&amp;TEXT(ROW()-14-COUNTBLANK(D$15:$D199),"###")&amp;"]","")</f>
        <v>[LC_171]</v>
      </c>
      <c r="B199" s="135" t="s">
        <v>411</v>
      </c>
      <c r="C199" s="116"/>
      <c r="D199" s="135" t="s">
        <v>413</v>
      </c>
      <c r="E199" s="116"/>
      <c r="F199" s="160" t="s">
        <v>416</v>
      </c>
      <c r="G199" s="116"/>
      <c r="H199" s="156" t="s">
        <v>65</v>
      </c>
      <c r="I199" s="117"/>
      <c r="J199" s="115" t="s">
        <v>49</v>
      </c>
      <c r="K199" s="116"/>
      <c r="L199" s="116"/>
    </row>
    <row r="200" spans="1:12" s="120" customFormat="1" ht="28" hidden="1" outlineLevel="2">
      <c r="A200" s="206" t="str">
        <f>IF(D200&lt;&gt;"","[LC_"&amp;TEXT(ROW()-14-COUNTBLANK(D$15:$D200),"###")&amp;"]","")</f>
        <v>[LC_172]</v>
      </c>
      <c r="B200" s="116" t="s">
        <v>248</v>
      </c>
      <c r="C200" s="141"/>
      <c r="D200" s="116" t="s">
        <v>249</v>
      </c>
      <c r="E200" s="116"/>
      <c r="F200" s="116" t="s">
        <v>250</v>
      </c>
      <c r="G200" s="116"/>
      <c r="H200" s="117" t="s">
        <v>65</v>
      </c>
      <c r="I200" s="117"/>
      <c r="J200" s="115" t="s">
        <v>49</v>
      </c>
      <c r="K200" s="116"/>
      <c r="L200" s="116"/>
    </row>
    <row r="201" spans="1:12" s="120" customFormat="1" ht="28" hidden="1" outlineLevel="2">
      <c r="A201" s="206" t="str">
        <f>IF(D201&lt;&gt;"","[LC_"&amp;TEXT(ROW()-14-COUNTBLANK(D$15:$D201),"###")&amp;"]","")</f>
        <v>[LC_173]</v>
      </c>
      <c r="B201" s="116" t="s">
        <v>251</v>
      </c>
      <c r="C201" s="141"/>
      <c r="D201" s="116" t="s">
        <v>252</v>
      </c>
      <c r="E201" s="116"/>
      <c r="F201" s="116" t="s">
        <v>253</v>
      </c>
      <c r="G201" s="116"/>
      <c r="H201" s="117" t="s">
        <v>65</v>
      </c>
      <c r="I201" s="117"/>
      <c r="J201" s="115" t="s">
        <v>49</v>
      </c>
      <c r="K201" s="116"/>
      <c r="L201" s="116"/>
    </row>
    <row r="202" spans="1:12" s="120" customFormat="1" hidden="1" outlineLevel="2">
      <c r="A202" s="206" t="str">
        <f>IF(D202&lt;&gt;"","[LC_"&amp;TEXT(ROW()-14-COUNTBLANK(D$15:$D202),"###")&amp;"]","")</f>
        <v>[LC_174]</v>
      </c>
      <c r="B202" s="116" t="s">
        <v>254</v>
      </c>
      <c r="C202" s="141"/>
      <c r="D202" s="123" t="s">
        <v>255</v>
      </c>
      <c r="E202" s="116"/>
      <c r="F202" s="123" t="s">
        <v>256</v>
      </c>
      <c r="G202" s="116"/>
      <c r="H202" s="117" t="s">
        <v>64</v>
      </c>
      <c r="I202" s="117"/>
      <c r="J202" s="115" t="s">
        <v>49</v>
      </c>
      <c r="K202" s="116"/>
      <c r="L202" s="116"/>
    </row>
    <row r="203" spans="1:12" s="120" customFormat="1" hidden="1" outlineLevel="2">
      <c r="A203" s="206" t="str">
        <f>IF(D203&lt;&gt;"","[LC_"&amp;TEXT(ROW()-14-COUNTBLANK(D$15:$D203),"###")&amp;"]","")</f>
        <v>[LC_175]</v>
      </c>
      <c r="B203" s="116" t="s">
        <v>257</v>
      </c>
      <c r="C203" s="141"/>
      <c r="D203" s="123" t="s">
        <v>258</v>
      </c>
      <c r="E203" s="116"/>
      <c r="F203" s="123" t="s">
        <v>256</v>
      </c>
      <c r="G203" s="116"/>
      <c r="H203" s="117" t="s">
        <v>64</v>
      </c>
      <c r="I203" s="117"/>
      <c r="J203" s="115" t="s">
        <v>49</v>
      </c>
      <c r="K203" s="116"/>
      <c r="L203" s="116"/>
    </row>
    <row r="204" spans="1:12" s="120" customFormat="1" hidden="1" outlineLevel="2">
      <c r="A204" s="206" t="str">
        <f>IF(D204&lt;&gt;"","[LC_"&amp;TEXT(ROW()-14-COUNTBLANK(D$15:$D204),"###")&amp;"]","")</f>
        <v>[LC_176]</v>
      </c>
      <c r="B204" s="116" t="s">
        <v>259</v>
      </c>
      <c r="C204" s="141"/>
      <c r="D204" s="123" t="s">
        <v>260</v>
      </c>
      <c r="E204" s="116"/>
      <c r="F204" s="141" t="s">
        <v>159</v>
      </c>
      <c r="G204" s="116"/>
      <c r="H204" s="117" t="s">
        <v>64</v>
      </c>
      <c r="I204" s="117"/>
      <c r="J204" s="115" t="s">
        <v>49</v>
      </c>
      <c r="K204" s="116"/>
      <c r="L204" s="116"/>
    </row>
    <row r="205" spans="1:12" s="120" customFormat="1" ht="28" hidden="1" outlineLevel="2">
      <c r="A205" s="206" t="str">
        <f>IF(D205&lt;&gt;"","[LC_"&amp;TEXT(ROW()-14-COUNTBLANK(D$15:$D205),"###")&amp;"]","")</f>
        <v>[LC_177]</v>
      </c>
      <c r="B205" s="116" t="s">
        <v>261</v>
      </c>
      <c r="C205" s="141"/>
      <c r="D205" s="116" t="s">
        <v>262</v>
      </c>
      <c r="E205" s="116"/>
      <c r="F205" s="116" t="s">
        <v>263</v>
      </c>
      <c r="G205" s="116"/>
      <c r="H205" s="117" t="s">
        <v>65</v>
      </c>
      <c r="I205" s="117"/>
      <c r="J205" s="115" t="s">
        <v>49</v>
      </c>
      <c r="K205" s="116"/>
      <c r="L205" s="116"/>
    </row>
    <row r="206" spans="1:12" s="120" customFormat="1" ht="28" hidden="1" outlineLevel="2">
      <c r="A206" s="206" t="str">
        <f>IF(D206&lt;&gt;"","[LC_"&amp;TEXT(ROW()-14-COUNTBLANK(D$15:$D206),"###")&amp;"]","")</f>
        <v>[LC_178]</v>
      </c>
      <c r="B206" s="116" t="s">
        <v>264</v>
      </c>
      <c r="C206" s="141"/>
      <c r="D206" s="116" t="s">
        <v>262</v>
      </c>
      <c r="E206" s="116"/>
      <c r="F206" s="116" t="s">
        <v>265</v>
      </c>
      <c r="G206" s="116"/>
      <c r="H206" s="117" t="s">
        <v>64</v>
      </c>
      <c r="I206" s="117"/>
      <c r="J206" s="115" t="s">
        <v>49</v>
      </c>
      <c r="K206" s="116"/>
      <c r="L206" s="116"/>
    </row>
    <row r="207" spans="1:12" s="120" customFormat="1" ht="28" hidden="1" outlineLevel="2">
      <c r="A207" s="206" t="str">
        <f>IF(D207&lt;&gt;"","[LC_"&amp;TEXT(ROW()-14-COUNTBLANK(D$15:$D207),"###")&amp;"]","")</f>
        <v>[LC_179]</v>
      </c>
      <c r="B207" s="116" t="s">
        <v>266</v>
      </c>
      <c r="C207" s="141"/>
      <c r="D207" s="116" t="s">
        <v>262</v>
      </c>
      <c r="E207" s="116"/>
      <c r="F207" s="116" t="s">
        <v>267</v>
      </c>
      <c r="G207" s="116"/>
      <c r="H207" s="117" t="s">
        <v>64</v>
      </c>
      <c r="I207" s="117"/>
      <c r="J207" s="115" t="s">
        <v>49</v>
      </c>
      <c r="K207" s="116"/>
      <c r="L207" s="116"/>
    </row>
    <row r="208" spans="1:12" s="120" customFormat="1" ht="56" hidden="1" outlineLevel="2">
      <c r="A208" s="206" t="str">
        <f>IF(D208&lt;&gt;"","[LC_"&amp;TEXT(ROW()-14-COUNTBLANK(D$15:$D208),"###")&amp;"]","")</f>
        <v>[LC_180]</v>
      </c>
      <c r="B208" s="116" t="s">
        <v>268</v>
      </c>
      <c r="C208" s="141"/>
      <c r="D208" s="116" t="s">
        <v>269</v>
      </c>
      <c r="E208" s="116"/>
      <c r="F208" s="116" t="s">
        <v>270</v>
      </c>
      <c r="G208" s="116"/>
      <c r="H208" s="117" t="s">
        <v>64</v>
      </c>
      <c r="I208" s="117"/>
      <c r="J208" s="115" t="s">
        <v>49</v>
      </c>
      <c r="K208" s="116"/>
      <c r="L208" s="116"/>
    </row>
    <row r="209" spans="1:12" s="120" customFormat="1" ht="56" hidden="1" outlineLevel="2">
      <c r="A209" s="206" t="str">
        <f>IF(D209&lt;&gt;"","[LC_"&amp;TEXT(ROW()-14-COUNTBLANK(D$15:$D209),"###")&amp;"]","")</f>
        <v>[LC_181]</v>
      </c>
      <c r="B209" s="116" t="s">
        <v>271</v>
      </c>
      <c r="C209" s="141"/>
      <c r="D209" s="116" t="s">
        <v>272</v>
      </c>
      <c r="E209" s="116"/>
      <c r="F209" s="141" t="s">
        <v>273</v>
      </c>
      <c r="G209" s="116"/>
      <c r="H209" s="117" t="s">
        <v>64</v>
      </c>
      <c r="I209" s="117"/>
      <c r="J209" s="115" t="s">
        <v>49</v>
      </c>
      <c r="K209" s="116"/>
      <c r="L209" s="116"/>
    </row>
    <row r="210" spans="1:12" s="120" customFormat="1" ht="56" hidden="1" outlineLevel="2">
      <c r="A210" s="206" t="str">
        <f>IF(D210&lt;&gt;"","[LC_"&amp;TEXT(ROW()-14-COUNTBLANK(D$15:$D210),"###")&amp;"]","")</f>
        <v>[LC_182]</v>
      </c>
      <c r="B210" s="116" t="s">
        <v>274</v>
      </c>
      <c r="C210" s="141" t="s">
        <v>842</v>
      </c>
      <c r="D210" s="116" t="s">
        <v>275</v>
      </c>
      <c r="E210" s="116"/>
      <c r="F210" s="116" t="s">
        <v>276</v>
      </c>
      <c r="G210" s="116"/>
      <c r="H210" s="117" t="s">
        <v>64</v>
      </c>
      <c r="I210" s="117"/>
      <c r="J210" s="115" t="s">
        <v>49</v>
      </c>
      <c r="K210" s="116"/>
      <c r="L210" s="116"/>
    </row>
    <row r="211" spans="1:12" s="120" customFormat="1" ht="56" hidden="1" outlineLevel="2">
      <c r="A211" s="206" t="str">
        <f>IF(D211&lt;&gt;"","[LC_"&amp;TEXT(ROW()-14-COUNTBLANK(D$15:$D211),"###")&amp;"]","")</f>
        <v>[LC_183]</v>
      </c>
      <c r="B211" s="116" t="s">
        <v>277</v>
      </c>
      <c r="C211" s="141"/>
      <c r="D211" s="116" t="s">
        <v>278</v>
      </c>
      <c r="E211" s="116"/>
      <c r="F211" s="116" t="s">
        <v>279</v>
      </c>
      <c r="G211" s="116"/>
      <c r="H211" s="117" t="s">
        <v>64</v>
      </c>
      <c r="I211" s="117"/>
      <c r="J211" s="115" t="s">
        <v>49</v>
      </c>
      <c r="K211" s="116"/>
      <c r="L211" s="116"/>
    </row>
    <row r="212" spans="1:12" s="120" customFormat="1" ht="42" hidden="1" outlineLevel="2">
      <c r="A212" s="206" t="str">
        <f>IF(D212&lt;&gt;"","[LC_"&amp;TEXT(ROW()-14-COUNTBLANK(D$15:$D212),"###")&amp;"]","")</f>
        <v>[LC_184]</v>
      </c>
      <c r="B212" s="116" t="s">
        <v>280</v>
      </c>
      <c r="C212" s="141"/>
      <c r="D212" s="116" t="s">
        <v>262</v>
      </c>
      <c r="E212" s="116"/>
      <c r="F212" s="116" t="s">
        <v>281</v>
      </c>
      <c r="G212" s="116"/>
      <c r="H212" s="117" t="s">
        <v>64</v>
      </c>
      <c r="I212" s="117"/>
      <c r="J212" s="115" t="s">
        <v>49</v>
      </c>
      <c r="K212" s="116"/>
      <c r="L212" s="116"/>
    </row>
    <row r="213" spans="1:12" s="120" customFormat="1" ht="28" hidden="1" outlineLevel="2">
      <c r="A213" s="206" t="str">
        <f>IF(D213&lt;&gt;"","[LC_"&amp;TEXT(ROW()-14-COUNTBLANK(D$15:$D213),"###")&amp;"]","")</f>
        <v>[LC_185]</v>
      </c>
      <c r="B213" s="116" t="s">
        <v>282</v>
      </c>
      <c r="C213" s="141" t="s">
        <v>842</v>
      </c>
      <c r="D213" s="116" t="s">
        <v>283</v>
      </c>
      <c r="E213" s="116"/>
      <c r="F213" s="116" t="s">
        <v>284</v>
      </c>
      <c r="G213" s="116"/>
      <c r="H213" s="117" t="s">
        <v>64</v>
      </c>
      <c r="I213" s="117"/>
      <c r="J213" s="115" t="s">
        <v>49</v>
      </c>
      <c r="K213" s="116"/>
      <c r="L213" s="116"/>
    </row>
    <row r="214" spans="1:12" s="120" customFormat="1" ht="56" hidden="1" outlineLevel="2">
      <c r="A214" s="206" t="str">
        <f>IF(D214&lt;&gt;"","[LC_"&amp;TEXT(ROW()-14-COUNTBLANK(D$15:$D214),"###")&amp;"]","")</f>
        <v>[LC_186]</v>
      </c>
      <c r="B214" s="208" t="s">
        <v>786</v>
      </c>
      <c r="C214" s="141" t="s">
        <v>843</v>
      </c>
      <c r="D214" s="116" t="s">
        <v>787</v>
      </c>
      <c r="E214" s="116"/>
      <c r="F214" s="116" t="s">
        <v>791</v>
      </c>
      <c r="G214" s="116"/>
      <c r="H214" s="117" t="s">
        <v>64</v>
      </c>
      <c r="I214" s="117"/>
      <c r="J214" s="115" t="s">
        <v>49</v>
      </c>
      <c r="K214" s="116"/>
      <c r="L214" s="116"/>
    </row>
    <row r="215" spans="1:12" s="120" customFormat="1" ht="28" hidden="1" outlineLevel="2">
      <c r="A215" s="206" t="str">
        <f>IF(D215&lt;&gt;"","[LC_"&amp;TEXT(ROW()-14-COUNTBLANK(D$15:$D215),"###")&amp;"]","")</f>
        <v>[LC_187]</v>
      </c>
      <c r="B215" s="135" t="s">
        <v>454</v>
      </c>
      <c r="C215" s="145"/>
      <c r="D215" s="135" t="s">
        <v>455</v>
      </c>
      <c r="E215" s="145"/>
      <c r="F215" s="145" t="s">
        <v>456</v>
      </c>
      <c r="G215" s="155"/>
      <c r="H215" s="156" t="s">
        <v>65</v>
      </c>
      <c r="I215" s="117"/>
      <c r="J215" s="115" t="s">
        <v>49</v>
      </c>
      <c r="K215" s="116"/>
      <c r="L215" s="116"/>
    </row>
    <row r="216" spans="1:12" s="120" customFormat="1" ht="28" hidden="1" outlineLevel="2">
      <c r="A216" s="206" t="str">
        <f>IF(D216&lt;&gt;"","[LC_"&amp;TEXT(ROW()-14-COUNTBLANK(D$15:$D216),"###")&amp;"]","")</f>
        <v>[LC_188]</v>
      </c>
      <c r="B216" s="135"/>
      <c r="C216" s="145"/>
      <c r="D216" s="135" t="s">
        <v>457</v>
      </c>
      <c r="E216" s="145"/>
      <c r="F216" s="145" t="s">
        <v>458</v>
      </c>
      <c r="G216" s="155"/>
      <c r="H216" s="156" t="s">
        <v>65</v>
      </c>
      <c r="I216" s="117"/>
      <c r="J216" s="115" t="s">
        <v>49</v>
      </c>
      <c r="K216" s="116"/>
      <c r="L216" s="116"/>
    </row>
    <row r="217" spans="1:12" s="120" customFormat="1" ht="28" hidden="1" outlineLevel="2">
      <c r="A217" s="206" t="str">
        <f>IF(D217&lt;&gt;"","[LC_"&amp;TEXT(ROW()-14-COUNTBLANK(D$15:$D217),"###")&amp;"]","")</f>
        <v>[LC_189]</v>
      </c>
      <c r="B217" s="135"/>
      <c r="C217" s="145"/>
      <c r="D217" s="135" t="s">
        <v>459</v>
      </c>
      <c r="E217" s="145"/>
      <c r="F217" s="145" t="s">
        <v>460</v>
      </c>
      <c r="G217" s="155"/>
      <c r="H217" s="156" t="s">
        <v>65</v>
      </c>
      <c r="I217" s="117"/>
      <c r="J217" s="115" t="s">
        <v>49</v>
      </c>
      <c r="K217" s="116"/>
      <c r="L217" s="116"/>
    </row>
    <row r="218" spans="1:12" s="120" customFormat="1" ht="28" hidden="1" outlineLevel="2">
      <c r="A218" s="206" t="str">
        <f>IF(D218&lt;&gt;"","[LC_"&amp;TEXT(ROW()-14-COUNTBLANK(D$15:$D218),"###")&amp;"]","")</f>
        <v>[LC_190]</v>
      </c>
      <c r="B218" s="139" t="s">
        <v>461</v>
      </c>
      <c r="C218" s="139"/>
      <c r="D218" s="139" t="s">
        <v>748</v>
      </c>
      <c r="E218" s="139"/>
      <c r="F218" s="139" t="s">
        <v>431</v>
      </c>
      <c r="G218" s="155"/>
      <c r="H218" s="156" t="s">
        <v>65</v>
      </c>
      <c r="I218" s="117"/>
      <c r="J218" s="115" t="s">
        <v>49</v>
      </c>
      <c r="K218" s="116"/>
      <c r="L218" s="116"/>
    </row>
    <row r="219" spans="1:12" s="120" customFormat="1" ht="28" hidden="1" outlineLevel="2">
      <c r="A219" s="206" t="str">
        <f>IF(D219&lt;&gt;"","[LC_"&amp;TEXT(ROW()-14-COUNTBLANK(D$15:$D219),"###")&amp;"]","")</f>
        <v>[LC_191]</v>
      </c>
      <c r="B219" s="139" t="s">
        <v>462</v>
      </c>
      <c r="C219" s="139"/>
      <c r="D219" s="139" t="s">
        <v>748</v>
      </c>
      <c r="E219" s="139"/>
      <c r="F219" s="139" t="s">
        <v>432</v>
      </c>
      <c r="G219" s="155"/>
      <c r="H219" s="156" t="s">
        <v>65</v>
      </c>
      <c r="I219" s="117"/>
      <c r="J219" s="115" t="s">
        <v>49</v>
      </c>
      <c r="K219" s="116"/>
      <c r="L219" s="116"/>
    </row>
    <row r="220" spans="1:12" s="120" customFormat="1" hidden="1" outlineLevel="2" collapsed="1">
      <c r="A220" s="133"/>
      <c r="B220" s="134" t="s">
        <v>197</v>
      </c>
      <c r="C220" s="134"/>
      <c r="D220" s="133"/>
      <c r="E220" s="133"/>
      <c r="F220" s="133"/>
      <c r="G220" s="133"/>
      <c r="H220" s="133"/>
      <c r="I220" s="133"/>
      <c r="J220" s="133"/>
      <c r="K220" s="133"/>
      <c r="L220" s="133"/>
    </row>
    <row r="221" spans="1:12" s="120" customFormat="1" ht="84" hidden="1" outlineLevel="3">
      <c r="A221" s="206" t="str">
        <f>IF(D221&lt;&gt;"","[LC_"&amp;TEXT(ROW()-14-COUNTBLANK(D$15:$D221),"###")&amp;"]","")</f>
        <v>[LC_192]</v>
      </c>
      <c r="B221" s="141" t="s">
        <v>285</v>
      </c>
      <c r="C221" s="141"/>
      <c r="D221" s="141" t="s">
        <v>286</v>
      </c>
      <c r="E221" s="141"/>
      <c r="F221" s="141" t="s">
        <v>753</v>
      </c>
      <c r="G221" s="116"/>
      <c r="H221" s="117" t="s">
        <v>65</v>
      </c>
      <c r="I221" s="117"/>
      <c r="J221" s="115" t="s">
        <v>49</v>
      </c>
      <c r="K221" s="116"/>
      <c r="L221" s="116"/>
    </row>
    <row r="222" spans="1:12" s="120" customFormat="1" ht="28" hidden="1" outlineLevel="3">
      <c r="A222" s="206" t="str">
        <f>IF(D222&lt;&gt;"","[LC_"&amp;TEXT(ROW()-14-COUNTBLANK(D$15:$D222),"###")&amp;"]","")</f>
        <v>[LC_193]</v>
      </c>
      <c r="B222" s="139" t="s">
        <v>751</v>
      </c>
      <c r="C222" s="139"/>
      <c r="D222" s="139" t="s">
        <v>749</v>
      </c>
      <c r="E222" s="139"/>
      <c r="F222" s="139" t="s">
        <v>752</v>
      </c>
      <c r="G222" s="155"/>
      <c r="H222" s="156" t="s">
        <v>65</v>
      </c>
      <c r="I222" s="117"/>
      <c r="J222" s="115" t="s">
        <v>49</v>
      </c>
      <c r="K222" s="116"/>
      <c r="L222" s="116"/>
    </row>
    <row r="223" spans="1:12" s="120" customFormat="1" ht="154" hidden="1" outlineLevel="3">
      <c r="A223" s="206" t="str">
        <f>IF(D223&lt;&gt;"","[LC_"&amp;TEXT(ROW()-14-COUNTBLANK(D$15:$D223),"###")&amp;"]","")</f>
        <v>[LC_194]</v>
      </c>
      <c r="B223" s="141" t="s">
        <v>754</v>
      </c>
      <c r="C223" s="141" t="s">
        <v>755</v>
      </c>
      <c r="D223" s="160" t="s">
        <v>756</v>
      </c>
      <c r="E223" s="141"/>
      <c r="F223" s="141" t="s">
        <v>757</v>
      </c>
      <c r="G223" s="116"/>
      <c r="H223" s="117" t="s">
        <v>64</v>
      </c>
      <c r="I223" s="117"/>
      <c r="J223" s="115" t="s">
        <v>49</v>
      </c>
      <c r="K223" s="116"/>
      <c r="L223" s="116"/>
    </row>
    <row r="224" spans="1:12" s="120" customFormat="1" ht="266" hidden="1" outlineLevel="3">
      <c r="A224" s="206" t="str">
        <f>IF(D224&lt;&gt;"","[LC_"&amp;TEXT(ROW()-14-COUNTBLANK(D$15:$D224),"###")&amp;"]","")</f>
        <v>[LC_195]</v>
      </c>
      <c r="B224" s="141" t="s">
        <v>758</v>
      </c>
      <c r="C224" s="141" t="s">
        <v>755</v>
      </c>
      <c r="D224" s="160" t="s">
        <v>759</v>
      </c>
      <c r="E224" s="141"/>
      <c r="F224" s="160" t="s">
        <v>760</v>
      </c>
      <c r="G224" s="116"/>
      <c r="H224" s="117" t="s">
        <v>65</v>
      </c>
      <c r="I224" s="117"/>
      <c r="J224" s="115" t="s">
        <v>49</v>
      </c>
      <c r="K224" s="116"/>
      <c r="L224" s="116"/>
    </row>
    <row r="225" spans="1:12" s="120" customFormat="1" ht="42" hidden="1" outlineLevel="3">
      <c r="A225" s="206" t="str">
        <f>IF(D225&lt;&gt;"","[LC_"&amp;TEXT(ROW()-14-COUNTBLANK(D$15:$D225),"###")&amp;"]","")</f>
        <v>[LC_196]</v>
      </c>
      <c r="B225" s="141" t="s">
        <v>761</v>
      </c>
      <c r="C225" s="141" t="s">
        <v>755</v>
      </c>
      <c r="D225" s="160" t="s">
        <v>762</v>
      </c>
      <c r="E225" s="141" t="s">
        <v>763</v>
      </c>
      <c r="F225" s="160" t="s">
        <v>765</v>
      </c>
      <c r="G225" s="116"/>
      <c r="H225" s="117" t="s">
        <v>65</v>
      </c>
      <c r="I225" s="117"/>
      <c r="J225" s="115" t="s">
        <v>49</v>
      </c>
      <c r="K225" s="116"/>
      <c r="L225" s="116"/>
    </row>
    <row r="226" spans="1:12" s="120" customFormat="1" ht="56" hidden="1" outlineLevel="3">
      <c r="A226" s="206" t="str">
        <f>IF(D226&lt;&gt;"","[LC_"&amp;TEXT(ROW()-14-COUNTBLANK(D$15:$D226),"###")&amp;"]","")</f>
        <v>[LC_197]</v>
      </c>
      <c r="B226" s="141" t="s">
        <v>767</v>
      </c>
      <c r="C226" s="141" t="s">
        <v>755</v>
      </c>
      <c r="D226" s="160" t="s">
        <v>768</v>
      </c>
      <c r="E226" s="141" t="s">
        <v>764</v>
      </c>
      <c r="F226" s="160" t="s">
        <v>766</v>
      </c>
      <c r="G226" s="116"/>
      <c r="H226" s="117" t="s">
        <v>65</v>
      </c>
      <c r="I226" s="117"/>
      <c r="J226" s="115" t="s">
        <v>49</v>
      </c>
      <c r="K226" s="116"/>
      <c r="L226" s="116"/>
    </row>
    <row r="227" spans="1:12" s="120" customFormat="1" ht="56" hidden="1" outlineLevel="3">
      <c r="A227" s="206" t="str">
        <f>IF(D227&lt;&gt;"","[LC_"&amp;TEXT(ROW()-14-COUNTBLANK(D$15:$D227),"###")&amp;"]","")</f>
        <v>[LC_198]</v>
      </c>
      <c r="B227" s="141" t="s">
        <v>770</v>
      </c>
      <c r="C227" s="141" t="s">
        <v>755</v>
      </c>
      <c r="D227" s="160" t="s">
        <v>771</v>
      </c>
      <c r="E227" s="141" t="s">
        <v>769</v>
      </c>
      <c r="F227" s="160" t="s">
        <v>766</v>
      </c>
      <c r="G227" s="116"/>
      <c r="H227" s="117" t="s">
        <v>65</v>
      </c>
      <c r="I227" s="117"/>
      <c r="J227" s="115" t="s">
        <v>49</v>
      </c>
      <c r="K227" s="116"/>
      <c r="L227" s="116"/>
    </row>
    <row r="228" spans="1:12" s="120" customFormat="1" ht="42" hidden="1" outlineLevel="3">
      <c r="A228" s="206" t="str">
        <f>IF(D228&lt;&gt;"","[LC_"&amp;TEXT(ROW()-14-COUNTBLANK(D$15:$D228),"###")&amp;"]","")</f>
        <v>[LC_199]</v>
      </c>
      <c r="B228" s="141" t="s">
        <v>773</v>
      </c>
      <c r="C228" s="141" t="s">
        <v>755</v>
      </c>
      <c r="D228" s="160" t="s">
        <v>774</v>
      </c>
      <c r="E228" s="141" t="s">
        <v>772</v>
      </c>
      <c r="F228" s="160" t="s">
        <v>766</v>
      </c>
      <c r="G228" s="116"/>
      <c r="H228" s="117" t="s">
        <v>65</v>
      </c>
      <c r="I228" s="117"/>
      <c r="J228" s="115" t="s">
        <v>49</v>
      </c>
      <c r="K228" s="116"/>
      <c r="L228" s="116"/>
    </row>
    <row r="229" spans="1:12" s="120" customFormat="1" ht="42" hidden="1" outlineLevel="3">
      <c r="A229" s="206" t="str">
        <f>IF(D229&lt;&gt;"","[LC_"&amp;TEXT(ROW()-14-COUNTBLANK(D$15:$D229),"###")&amp;"]","")</f>
        <v>[LC_200]</v>
      </c>
      <c r="B229" s="141" t="s">
        <v>775</v>
      </c>
      <c r="C229" s="141" t="s">
        <v>755</v>
      </c>
      <c r="D229" s="160" t="s">
        <v>776</v>
      </c>
      <c r="E229" s="141"/>
      <c r="F229" s="160" t="s">
        <v>777</v>
      </c>
      <c r="G229" s="116"/>
      <c r="H229" s="117" t="s">
        <v>65</v>
      </c>
      <c r="I229" s="117"/>
      <c r="J229" s="115" t="s">
        <v>49</v>
      </c>
      <c r="K229" s="116"/>
      <c r="L229" s="116"/>
    </row>
    <row r="230" spans="1:12" s="120" customFormat="1" ht="28" hidden="1" outlineLevel="3">
      <c r="A230" s="206" t="str">
        <f>IF(D230&lt;&gt;"","[LC_"&amp;TEXT(ROW()-14-COUNTBLANK(D$15:$D230),"###")&amp;"]","")</f>
        <v>[LC_201]</v>
      </c>
      <c r="B230" s="141" t="s">
        <v>778</v>
      </c>
      <c r="C230" s="141" t="s">
        <v>755</v>
      </c>
      <c r="D230" s="160" t="s">
        <v>214</v>
      </c>
      <c r="E230" s="141"/>
      <c r="F230" s="160" t="s">
        <v>989</v>
      </c>
      <c r="G230" s="116"/>
      <c r="H230" s="117" t="s">
        <v>65</v>
      </c>
      <c r="I230" s="117"/>
      <c r="J230" s="115" t="s">
        <v>49</v>
      </c>
      <c r="K230" s="116"/>
      <c r="L230" s="116"/>
    </row>
    <row r="231" spans="1:12" s="120" customFormat="1" ht="28" hidden="1" outlineLevel="3">
      <c r="A231" s="206" t="str">
        <f>IF(D231&lt;&gt;"","[LC_"&amp;TEXT(ROW()-14-COUNTBLANK(D$15:$D231),"###")&amp;"]","")</f>
        <v>[LC_202]</v>
      </c>
      <c r="B231" s="141" t="s">
        <v>779</v>
      </c>
      <c r="C231" s="141" t="s">
        <v>755</v>
      </c>
      <c r="D231" s="160" t="s">
        <v>780</v>
      </c>
      <c r="E231" s="141"/>
      <c r="F231" s="160" t="s">
        <v>990</v>
      </c>
      <c r="G231" s="116"/>
      <c r="H231" s="117" t="s">
        <v>64</v>
      </c>
      <c r="I231" s="117"/>
      <c r="J231" s="115" t="s">
        <v>49</v>
      </c>
      <c r="K231" s="116"/>
      <c r="L231" s="116"/>
    </row>
    <row r="232" spans="1:12" s="120" customFormat="1" ht="28" hidden="1" outlineLevel="3">
      <c r="A232" s="206" t="str">
        <f>IF(D232&lt;&gt;"","[LC_"&amp;TEXT(ROW()-14-COUNTBLANK(D$15:$D232),"###")&amp;"]","")</f>
        <v>[LC_203]</v>
      </c>
      <c r="B232" s="141" t="s">
        <v>201</v>
      </c>
      <c r="C232" s="141"/>
      <c r="D232" s="141" t="s">
        <v>205</v>
      </c>
      <c r="E232" s="141"/>
      <c r="F232" s="141" t="s">
        <v>287</v>
      </c>
      <c r="G232" s="116"/>
      <c r="H232" s="117" t="s">
        <v>65</v>
      </c>
      <c r="I232" s="117"/>
      <c r="J232" s="115" t="s">
        <v>49</v>
      </c>
      <c r="K232" s="116"/>
      <c r="L232" s="116"/>
    </row>
    <row r="233" spans="1:12" s="120" customFormat="1" ht="28" hidden="1" outlineLevel="3">
      <c r="A233" s="206" t="str">
        <f>IF(D233&lt;&gt;"","[LC_"&amp;TEXT(ROW()-14-COUNTBLANK(D$15:$D233),"###")&amp;"]","")</f>
        <v>[LC_204]</v>
      </c>
      <c r="B233" s="141" t="s">
        <v>229</v>
      </c>
      <c r="C233" s="141"/>
      <c r="D233" s="141" t="s">
        <v>218</v>
      </c>
      <c r="E233" s="141"/>
      <c r="F233" s="141" t="s">
        <v>219</v>
      </c>
      <c r="G233" s="116"/>
      <c r="H233" s="117" t="s">
        <v>65</v>
      </c>
      <c r="I233" s="117"/>
      <c r="J233" s="115" t="s">
        <v>49</v>
      </c>
      <c r="K233" s="116"/>
      <c r="L233" s="116"/>
    </row>
    <row r="234" spans="1:12" s="120" customFormat="1" ht="112" hidden="1" outlineLevel="3">
      <c r="A234" s="206" t="str">
        <f>IF(D234&lt;&gt;"","[LC_"&amp;TEXT(ROW()-14-COUNTBLANK(D$15:$D234),"###")&amp;"]","")</f>
        <v>[LC_205]</v>
      </c>
      <c r="B234" s="116" t="s">
        <v>220</v>
      </c>
      <c r="C234" s="116"/>
      <c r="D234" s="141" t="s">
        <v>221</v>
      </c>
      <c r="E234" s="141"/>
      <c r="F234" s="141" t="s">
        <v>1010</v>
      </c>
      <c r="G234" s="116"/>
      <c r="H234" s="117" t="s">
        <v>64</v>
      </c>
      <c r="I234" s="117"/>
      <c r="J234" s="115" t="s">
        <v>49</v>
      </c>
      <c r="K234" s="116"/>
      <c r="L234" s="116"/>
    </row>
    <row r="235" spans="1:12" s="120" customFormat="1" ht="28" hidden="1" outlineLevel="3">
      <c r="A235" s="206" t="str">
        <f>IF(D235&lt;&gt;"","[LC_"&amp;TEXT(ROW()-14-COUNTBLANK(D$15:$D235),"###")&amp;"]","")</f>
        <v>[LC_206]</v>
      </c>
      <c r="B235" s="116" t="s">
        <v>222</v>
      </c>
      <c r="C235" s="141" t="s">
        <v>223</v>
      </c>
      <c r="D235" s="141" t="s">
        <v>211</v>
      </c>
      <c r="E235" s="141"/>
      <c r="F235" s="141" t="s">
        <v>212</v>
      </c>
      <c r="G235" s="116"/>
      <c r="H235" s="117" t="s">
        <v>65</v>
      </c>
      <c r="I235" s="117"/>
      <c r="J235" s="115" t="s">
        <v>49</v>
      </c>
      <c r="K235" s="116"/>
      <c r="L235" s="116"/>
    </row>
    <row r="236" spans="1:12" s="120" customFormat="1" ht="28" hidden="1" outlineLevel="3">
      <c r="A236" s="206" t="str">
        <f>IF(D236&lt;&gt;"","[LC_"&amp;TEXT(ROW()-14-COUNTBLANK(D$15:$D236),"###")&amp;"]","")</f>
        <v>[LC_207]</v>
      </c>
      <c r="B236" s="116" t="s">
        <v>224</v>
      </c>
      <c r="C236" s="141" t="s">
        <v>223</v>
      </c>
      <c r="D236" s="141" t="s">
        <v>214</v>
      </c>
      <c r="E236" s="141"/>
      <c r="F236" s="141" t="s">
        <v>212</v>
      </c>
      <c r="G236" s="116"/>
      <c r="H236" s="117" t="s">
        <v>65</v>
      </c>
      <c r="I236" s="117"/>
      <c r="J236" s="115" t="s">
        <v>49</v>
      </c>
      <c r="K236" s="116"/>
      <c r="L236" s="116"/>
    </row>
    <row r="237" spans="1:12" s="120" customFormat="1" ht="42" hidden="1" outlineLevel="3">
      <c r="A237" s="206" t="str">
        <f>IF(D237&lt;&gt;"","[LC_"&amp;TEXT(ROW()-14-COUNTBLANK(D$15:$D237),"###")&amp;"]","")</f>
        <v>[LC_208]</v>
      </c>
      <c r="B237" s="116" t="s">
        <v>225</v>
      </c>
      <c r="C237" s="141" t="s">
        <v>223</v>
      </c>
      <c r="D237" s="141" t="s">
        <v>216</v>
      </c>
      <c r="E237" s="141"/>
      <c r="F237" s="141" t="s">
        <v>226</v>
      </c>
      <c r="G237" s="116"/>
      <c r="H237" s="117" t="s">
        <v>64</v>
      </c>
      <c r="I237" s="117"/>
      <c r="J237" s="115" t="s">
        <v>49</v>
      </c>
      <c r="K237" s="116"/>
      <c r="L237" s="116"/>
    </row>
    <row r="238" spans="1:12" s="120" customFormat="1" ht="126" hidden="1" outlineLevel="3">
      <c r="A238" s="206" t="str">
        <f>IF(D238&lt;&gt;"","[LC_"&amp;TEXT(ROW()-14-COUNTBLANK(D$15:$D238),"###")&amp;"]","")</f>
        <v>[LC_209]</v>
      </c>
      <c r="B238" s="135" t="s">
        <v>467</v>
      </c>
      <c r="C238" s="139"/>
      <c r="D238" s="139" t="s">
        <v>441</v>
      </c>
      <c r="E238" s="164"/>
      <c r="F238" s="164" t="s">
        <v>468</v>
      </c>
      <c r="G238" s="155"/>
      <c r="H238" s="156" t="s">
        <v>64</v>
      </c>
      <c r="I238" s="117"/>
      <c r="J238" s="115" t="s">
        <v>49</v>
      </c>
      <c r="K238" s="116"/>
      <c r="L238" s="116"/>
    </row>
    <row r="239" spans="1:12" s="120" customFormat="1" ht="28" hidden="1" outlineLevel="3">
      <c r="A239" s="206" t="str">
        <f>IF(D239&lt;&gt;"","[LC_"&amp;TEXT(ROW()-14-COUNTBLANK(D$15:$D239),"###")&amp;"]","")</f>
        <v>[LC_210]</v>
      </c>
      <c r="B239" s="135" t="s">
        <v>465</v>
      </c>
      <c r="C239" s="139" t="s">
        <v>442</v>
      </c>
      <c r="D239" s="139" t="s">
        <v>211</v>
      </c>
      <c r="E239" s="164"/>
      <c r="F239" s="164" t="s">
        <v>212</v>
      </c>
      <c r="G239" s="155"/>
      <c r="H239" s="156" t="s">
        <v>65</v>
      </c>
      <c r="I239" s="117"/>
      <c r="J239" s="115" t="s">
        <v>49</v>
      </c>
      <c r="K239" s="116"/>
      <c r="L239" s="116"/>
    </row>
    <row r="240" spans="1:12" s="120" customFormat="1" ht="56" hidden="1" outlineLevel="3">
      <c r="A240" s="206" t="str">
        <f>IF(D240&lt;&gt;"","[LC_"&amp;TEXT(ROW()-14-COUNTBLANK(D$15:$D240),"###")&amp;"]","")</f>
        <v>[LC_211]</v>
      </c>
      <c r="B240" s="135" t="s">
        <v>471</v>
      </c>
      <c r="C240" s="139" t="s">
        <v>442</v>
      </c>
      <c r="D240" s="139" t="s">
        <v>469</v>
      </c>
      <c r="E240" s="164"/>
      <c r="F240" s="164" t="s">
        <v>841</v>
      </c>
      <c r="G240" s="155"/>
      <c r="H240" s="156" t="s">
        <v>65</v>
      </c>
      <c r="I240" s="117"/>
      <c r="J240" s="115" t="s">
        <v>49</v>
      </c>
      <c r="K240" s="116"/>
      <c r="L240" s="116"/>
    </row>
    <row r="241" spans="1:12" s="120" customFormat="1" ht="28" hidden="1" outlineLevel="3">
      <c r="A241" s="206" t="str">
        <f>IF(D241&lt;&gt;"","[LC_"&amp;TEXT(ROW()-14-COUNTBLANK(D$15:$D241),"###")&amp;"]","")</f>
        <v>[LC_212]</v>
      </c>
      <c r="B241" s="135" t="s">
        <v>470</v>
      </c>
      <c r="C241" s="139"/>
      <c r="D241" s="139" t="s">
        <v>473</v>
      </c>
      <c r="E241" s="164"/>
      <c r="F241" s="164" t="s">
        <v>476</v>
      </c>
      <c r="G241" s="155"/>
      <c r="H241" s="156" t="s">
        <v>65</v>
      </c>
      <c r="I241" s="117"/>
      <c r="J241" s="115" t="s">
        <v>49</v>
      </c>
      <c r="K241" s="116"/>
      <c r="L241" s="116"/>
    </row>
    <row r="242" spans="1:12" s="120" customFormat="1" ht="28" hidden="1" outlineLevel="3">
      <c r="A242" s="206" t="str">
        <f>IF(D242&lt;&gt;"","[LC_"&amp;TEXT(ROW()-14-COUNTBLANK(D$15:$D242),"###")&amp;"]","")</f>
        <v>[LC_213]</v>
      </c>
      <c r="B242" s="135"/>
      <c r="C242" s="139"/>
      <c r="D242" s="139" t="s">
        <v>474</v>
      </c>
      <c r="E242" s="164"/>
      <c r="F242" s="164" t="s">
        <v>475</v>
      </c>
      <c r="G242" s="155"/>
      <c r="H242" s="156" t="s">
        <v>65</v>
      </c>
      <c r="I242" s="117"/>
      <c r="J242" s="115" t="s">
        <v>49</v>
      </c>
      <c r="K242" s="116"/>
      <c r="L242" s="116"/>
    </row>
    <row r="243" spans="1:12" s="120" customFormat="1" ht="28" hidden="1" outlineLevel="3">
      <c r="A243" s="206" t="str">
        <f>IF(D243&lt;&gt;"","[LC_"&amp;TEXT(ROW()-14-COUNTBLANK(D$15:$D243),"###")&amp;"]","")</f>
        <v>[LC_214]</v>
      </c>
      <c r="B243" s="135" t="s">
        <v>483</v>
      </c>
      <c r="C243" s="139"/>
      <c r="D243" s="207" t="s">
        <v>482</v>
      </c>
      <c r="E243" s="164"/>
      <c r="F243" s="166" t="s">
        <v>481</v>
      </c>
      <c r="G243" s="155"/>
      <c r="H243" s="156" t="s">
        <v>65</v>
      </c>
      <c r="I243" s="117"/>
      <c r="J243" s="115" t="s">
        <v>49</v>
      </c>
      <c r="K243" s="116"/>
      <c r="L243" s="116"/>
    </row>
    <row r="244" spans="1:12" s="120" customFormat="1" ht="28" hidden="1" outlineLevel="3">
      <c r="A244" s="206" t="str">
        <f>IF(D244&lt;&gt;"","[LC_"&amp;TEXT(ROW()-14-COUNTBLANK(D$15:$D244),"###")&amp;"]","")</f>
        <v>[LC_215]</v>
      </c>
      <c r="B244" s="135" t="s">
        <v>477</v>
      </c>
      <c r="C244" s="139" t="s">
        <v>442</v>
      </c>
      <c r="D244" s="139" t="s">
        <v>214</v>
      </c>
      <c r="E244" s="164"/>
      <c r="F244" s="164" t="s">
        <v>212</v>
      </c>
      <c r="G244" s="155"/>
      <c r="H244" s="156" t="s">
        <v>65</v>
      </c>
      <c r="I244" s="117"/>
      <c r="J244" s="115" t="s">
        <v>49</v>
      </c>
      <c r="K244" s="116"/>
      <c r="L244" s="116"/>
    </row>
    <row r="245" spans="1:12" s="120" customFormat="1" ht="28" hidden="1" outlineLevel="3">
      <c r="A245" s="206" t="str">
        <f>IF(D245&lt;&gt;"","[LC_"&amp;TEXT(ROW()-14-COUNTBLANK(D$15:$D245),"###")&amp;"]","")</f>
        <v>[LC_216]</v>
      </c>
      <c r="B245" s="135" t="s">
        <v>479</v>
      </c>
      <c r="C245" s="139" t="s">
        <v>442</v>
      </c>
      <c r="D245" s="139" t="s">
        <v>216</v>
      </c>
      <c r="E245" s="164"/>
      <c r="F245" s="164" t="s">
        <v>443</v>
      </c>
      <c r="G245" s="155"/>
      <c r="H245" s="156" t="s">
        <v>64</v>
      </c>
      <c r="I245" s="117"/>
      <c r="J245" s="115" t="s">
        <v>49</v>
      </c>
      <c r="K245" s="116"/>
      <c r="L245" s="116"/>
    </row>
    <row r="246" spans="1:12" s="120" customFormat="1" ht="70" hidden="1" outlineLevel="3">
      <c r="A246" s="206" t="str">
        <f>IF(D246&lt;&gt;"","[LC_"&amp;TEXT(ROW()-14-COUNTBLANK(D$15:$D246),"###")&amp;"]","")</f>
        <v>[LC_217]</v>
      </c>
      <c r="B246" s="116" t="s">
        <v>227</v>
      </c>
      <c r="C246" s="116"/>
      <c r="D246" s="116" t="s">
        <v>228</v>
      </c>
      <c r="E246" s="116"/>
      <c r="F246" s="116" t="s">
        <v>417</v>
      </c>
      <c r="G246" s="116"/>
      <c r="H246" s="156" t="s">
        <v>64</v>
      </c>
      <c r="I246" s="117"/>
      <c r="J246" s="115" t="s">
        <v>49</v>
      </c>
      <c r="K246" s="116"/>
      <c r="L246" s="116"/>
    </row>
    <row r="247" spans="1:12" s="120" customFormat="1" hidden="1" outlineLevel="2" collapsed="1">
      <c r="A247" s="134"/>
      <c r="B247" s="150" t="s">
        <v>298</v>
      </c>
      <c r="C247" s="150" t="s">
        <v>299</v>
      </c>
      <c r="D247" s="133"/>
      <c r="E247" s="133"/>
      <c r="F247" s="133"/>
      <c r="G247" s="129"/>
      <c r="H247" s="133"/>
      <c r="I247" s="133"/>
      <c r="J247" s="133"/>
      <c r="K247" s="133"/>
      <c r="L247" s="133"/>
    </row>
    <row r="248" spans="1:12" s="120" customFormat="1" ht="28" hidden="1" outlineLevel="3">
      <c r="A248" s="206" t="str">
        <f>IF(D248&lt;&gt;"","[LC_"&amp;TEXT(ROW()-14-COUNTBLANK(D$15:$D248),"###")&amp;"]","")</f>
        <v>[LC_218]</v>
      </c>
      <c r="B248" s="146" t="s">
        <v>1102</v>
      </c>
      <c r="C248" s="147"/>
      <c r="D248" s="146" t="s">
        <v>300</v>
      </c>
      <c r="E248" s="146"/>
      <c r="F248" s="148" t="s">
        <v>301</v>
      </c>
      <c r="G248" s="116"/>
      <c r="H248" s="151" t="s">
        <v>65</v>
      </c>
      <c r="I248" s="117"/>
      <c r="J248" s="115" t="s">
        <v>49</v>
      </c>
      <c r="K248" s="116"/>
      <c r="L248" s="116"/>
    </row>
    <row r="249" spans="1:12" s="120" customFormat="1" ht="70" hidden="1" outlineLevel="3">
      <c r="A249" s="206" t="str">
        <f>IF(D249&lt;&gt;"","[LC_"&amp;TEXT(ROW()-14-COUNTBLANK(D$15:$D249),"###")&amp;"]","")</f>
        <v>[LC_219]</v>
      </c>
      <c r="B249" s="146" t="s">
        <v>1103</v>
      </c>
      <c r="C249" s="147"/>
      <c r="D249" s="146" t="s">
        <v>302</v>
      </c>
      <c r="E249" s="146"/>
      <c r="F249" s="148" t="s">
        <v>1015</v>
      </c>
      <c r="G249" s="116"/>
      <c r="H249" s="151" t="s">
        <v>63</v>
      </c>
      <c r="I249" s="117"/>
      <c r="J249" s="115" t="s">
        <v>49</v>
      </c>
      <c r="K249" s="116"/>
      <c r="L249" s="116"/>
    </row>
    <row r="250" spans="1:12" s="120" customFormat="1" ht="84" hidden="1" outlineLevel="3">
      <c r="A250" s="206" t="str">
        <f>IF(D250&lt;&gt;"","[LC_"&amp;TEXT(ROW()-14-COUNTBLANK(D$15:$D250),"###")&amp;"]","")</f>
        <v>[LC_220]</v>
      </c>
      <c r="B250" s="146" t="s">
        <v>1104</v>
      </c>
      <c r="C250" s="147"/>
      <c r="D250" s="146" t="s">
        <v>303</v>
      </c>
      <c r="E250" s="146"/>
      <c r="F250" s="148" t="s">
        <v>1016</v>
      </c>
      <c r="G250" s="116"/>
      <c r="H250" s="151" t="s">
        <v>63</v>
      </c>
      <c r="I250" s="117"/>
      <c r="J250" s="115" t="s">
        <v>49</v>
      </c>
      <c r="K250" s="116"/>
      <c r="L250" s="116"/>
    </row>
    <row r="251" spans="1:12" s="120" customFormat="1" ht="70" hidden="1" outlineLevel="3">
      <c r="A251" s="206" t="str">
        <f>IF(D251&lt;&gt;"","[LC_"&amp;TEXT(ROW()-14-COUNTBLANK(D$15:$D251),"###")&amp;"]","")</f>
        <v>[LC_221]</v>
      </c>
      <c r="B251" s="146" t="s">
        <v>1105</v>
      </c>
      <c r="C251" s="147"/>
      <c r="D251" s="146" t="s">
        <v>304</v>
      </c>
      <c r="E251" s="146"/>
      <c r="F251" s="148" t="s">
        <v>1015</v>
      </c>
      <c r="G251" s="116"/>
      <c r="H251" s="151" t="s">
        <v>63</v>
      </c>
      <c r="I251" s="117"/>
      <c r="J251" s="115" t="s">
        <v>49</v>
      </c>
      <c r="K251" s="116"/>
      <c r="L251" s="116"/>
    </row>
    <row r="252" spans="1:12" s="120" customFormat="1" ht="70" hidden="1" outlineLevel="3">
      <c r="A252" s="206" t="str">
        <f>IF(D252&lt;&gt;"","[LC_"&amp;TEXT(ROW()-14-COUNTBLANK(D$15:$D252),"###")&amp;"]","")</f>
        <v>[LC_222]</v>
      </c>
      <c r="B252" s="146" t="s">
        <v>1106</v>
      </c>
      <c r="C252" s="147"/>
      <c r="D252" s="146" t="s">
        <v>305</v>
      </c>
      <c r="E252" s="146"/>
      <c r="F252" s="148" t="s">
        <v>1015</v>
      </c>
      <c r="G252" s="116"/>
      <c r="H252" s="151" t="s">
        <v>63</v>
      </c>
      <c r="I252" s="117"/>
      <c r="J252" s="115" t="s">
        <v>49</v>
      </c>
      <c r="K252" s="116"/>
      <c r="L252" s="116"/>
    </row>
    <row r="253" spans="1:12" s="120" customFormat="1" ht="70" hidden="1" outlineLevel="3">
      <c r="A253" s="206" t="str">
        <f>IF(D253&lt;&gt;"","[LC_"&amp;TEXT(ROW()-14-COUNTBLANK(D$15:$D253),"###")&amp;"]","")</f>
        <v>[LC_223]</v>
      </c>
      <c r="B253" s="146" t="s">
        <v>1107</v>
      </c>
      <c r="C253" s="147"/>
      <c r="D253" s="146" t="s">
        <v>306</v>
      </c>
      <c r="E253" s="146"/>
      <c r="F253" s="148" t="s">
        <v>1015</v>
      </c>
      <c r="G253" s="116"/>
      <c r="H253" s="151" t="s">
        <v>63</v>
      </c>
      <c r="I253" s="117"/>
      <c r="J253" s="115" t="s">
        <v>49</v>
      </c>
      <c r="K253" s="116"/>
      <c r="L253" s="116"/>
    </row>
    <row r="254" spans="1:12" s="120" customFormat="1" ht="70" hidden="1" outlineLevel="3">
      <c r="A254" s="206" t="str">
        <f>IF(D254&lt;&gt;"","[LC_"&amp;TEXT(ROW()-14-COUNTBLANK(D$15:$D254),"###")&amp;"]","")</f>
        <v>[LC_224]</v>
      </c>
      <c r="B254" s="146" t="s">
        <v>1108</v>
      </c>
      <c r="C254" s="147"/>
      <c r="D254" s="146" t="s">
        <v>307</v>
      </c>
      <c r="E254" s="146"/>
      <c r="F254" s="148" t="s">
        <v>1015</v>
      </c>
      <c r="G254" s="116"/>
      <c r="H254" s="151" t="s">
        <v>63</v>
      </c>
      <c r="I254" s="117"/>
      <c r="J254" s="115" t="s">
        <v>49</v>
      </c>
      <c r="K254" s="116"/>
      <c r="L254" s="116"/>
    </row>
    <row r="255" spans="1:12" s="120" customFormat="1" ht="70" hidden="1" outlineLevel="3">
      <c r="A255" s="206" t="str">
        <f>IF(D255&lt;&gt;"","[LC_"&amp;TEXT(ROW()-14-COUNTBLANK(D$15:$D255),"###")&amp;"]","")</f>
        <v>[LC_225]</v>
      </c>
      <c r="B255" s="146" t="s">
        <v>1109</v>
      </c>
      <c r="C255" s="147"/>
      <c r="D255" s="146" t="s">
        <v>308</v>
      </c>
      <c r="E255" s="146"/>
      <c r="F255" s="148" t="s">
        <v>1015</v>
      </c>
      <c r="G255" s="116"/>
      <c r="H255" s="151" t="s">
        <v>63</v>
      </c>
      <c r="I255" s="117"/>
      <c r="J255" s="115" t="s">
        <v>49</v>
      </c>
      <c r="K255" s="116"/>
      <c r="L255" s="116"/>
    </row>
    <row r="256" spans="1:12" s="120" customFormat="1" ht="70" hidden="1" outlineLevel="3">
      <c r="A256" s="206" t="str">
        <f>IF(D256&lt;&gt;"","[LC_"&amp;TEXT(ROW()-14-COUNTBLANK(D$15:$D256),"###")&amp;"]","")</f>
        <v>[LC_226]</v>
      </c>
      <c r="B256" s="146" t="s">
        <v>1110</v>
      </c>
      <c r="C256" s="147"/>
      <c r="D256" s="146" t="s">
        <v>309</v>
      </c>
      <c r="E256" s="146"/>
      <c r="F256" s="148" t="s">
        <v>1015</v>
      </c>
      <c r="G256" s="116"/>
      <c r="H256" s="151" t="s">
        <v>63</v>
      </c>
      <c r="I256" s="117"/>
      <c r="J256" s="115" t="s">
        <v>49</v>
      </c>
      <c r="K256" s="116"/>
      <c r="L256" s="116"/>
    </row>
    <row r="257" spans="1:12" s="120" customFormat="1" ht="70" hidden="1" outlineLevel="3">
      <c r="A257" s="206" t="str">
        <f>IF(D257&lt;&gt;"","[LC_"&amp;TEXT(ROW()-14-COUNTBLANK(D$15:$D257),"###")&amp;"]","")</f>
        <v>[LC_227]</v>
      </c>
      <c r="B257" s="146" t="s">
        <v>1111</v>
      </c>
      <c r="C257" s="147"/>
      <c r="D257" s="146" t="s">
        <v>310</v>
      </c>
      <c r="E257" s="146"/>
      <c r="F257" s="148" t="s">
        <v>1017</v>
      </c>
      <c r="G257" s="116"/>
      <c r="H257" s="151" t="s">
        <v>64</v>
      </c>
      <c r="I257" s="117"/>
      <c r="J257" s="115" t="s">
        <v>49</v>
      </c>
      <c r="K257" s="116"/>
      <c r="L257" s="116"/>
    </row>
    <row r="258" spans="1:12" s="120" customFormat="1" ht="70" hidden="1" outlineLevel="3">
      <c r="A258" s="206" t="str">
        <f>IF(D258&lt;&gt;"","[LC_"&amp;TEXT(ROW()-14-COUNTBLANK(D$15:$D258),"###")&amp;"]","")</f>
        <v>[LC_228]</v>
      </c>
      <c r="B258" s="146" t="s">
        <v>1103</v>
      </c>
      <c r="C258" s="147"/>
      <c r="D258" s="146" t="s">
        <v>302</v>
      </c>
      <c r="E258" s="146"/>
      <c r="F258" s="148" t="s">
        <v>1015</v>
      </c>
      <c r="G258" s="116"/>
      <c r="H258" s="151" t="s">
        <v>63</v>
      </c>
      <c r="I258" s="117"/>
      <c r="J258" s="115" t="s">
        <v>49</v>
      </c>
      <c r="K258" s="116"/>
      <c r="L258" s="116"/>
    </row>
    <row r="259" spans="1:12" s="120" customFormat="1" ht="28" hidden="1" outlineLevel="3">
      <c r="A259" s="206" t="str">
        <f>IF(D259&lt;&gt;"","[LC_"&amp;TEXT(ROW()-14-COUNTBLANK(D$15:$D259),"###")&amp;"]","")</f>
        <v>[LC_229]</v>
      </c>
      <c r="B259" s="146" t="s">
        <v>1112</v>
      </c>
      <c r="C259" s="147"/>
      <c r="D259" s="146" t="s">
        <v>311</v>
      </c>
      <c r="E259" s="146"/>
      <c r="F259" s="148" t="s">
        <v>312</v>
      </c>
      <c r="G259" s="116"/>
      <c r="H259" s="151" t="s">
        <v>64</v>
      </c>
      <c r="I259" s="117"/>
      <c r="J259" s="115" t="s">
        <v>49</v>
      </c>
      <c r="K259" s="116"/>
      <c r="L259" s="116"/>
    </row>
    <row r="260" spans="1:12" s="120" customFormat="1" ht="42" hidden="1" outlineLevel="3">
      <c r="A260" s="206" t="str">
        <f>IF(D260&lt;&gt;"","[LC_"&amp;TEXT(ROW()-14-COUNTBLANK(D$15:$D260),"###")&amp;"]","")</f>
        <v>[LC_230]</v>
      </c>
      <c r="B260" s="146" t="s">
        <v>1113</v>
      </c>
      <c r="C260" s="147" t="s">
        <v>185</v>
      </c>
      <c r="D260" s="146" t="s">
        <v>313</v>
      </c>
      <c r="E260" s="146"/>
      <c r="F260" s="148" t="s">
        <v>187</v>
      </c>
      <c r="G260" s="116"/>
      <c r="H260" s="151" t="s">
        <v>64</v>
      </c>
      <c r="I260" s="117"/>
      <c r="J260" s="115" t="s">
        <v>49</v>
      </c>
      <c r="K260" s="116"/>
      <c r="L260" s="116"/>
    </row>
    <row r="261" spans="1:12" s="120" customFormat="1" ht="42" hidden="1" outlineLevel="3">
      <c r="A261" s="206" t="str">
        <f>IF(D261&lt;&gt;"","[LC_"&amp;TEXT(ROW()-14-COUNTBLANK(D$15:$D261),"###")&amp;"]","")</f>
        <v>[LC_231]</v>
      </c>
      <c r="B261" s="146" t="s">
        <v>1114</v>
      </c>
      <c r="C261" s="147" t="s">
        <v>185</v>
      </c>
      <c r="D261" s="146" t="s">
        <v>314</v>
      </c>
      <c r="E261" s="146"/>
      <c r="F261" s="148" t="s">
        <v>190</v>
      </c>
      <c r="G261" s="116"/>
      <c r="H261" s="151" t="s">
        <v>64</v>
      </c>
      <c r="I261" s="117"/>
      <c r="J261" s="115" t="s">
        <v>49</v>
      </c>
      <c r="K261" s="116"/>
      <c r="L261" s="116"/>
    </row>
    <row r="262" spans="1:12" s="120" customFormat="1" ht="56" hidden="1" outlineLevel="3">
      <c r="A262" s="206" t="str">
        <f>IF(D262&lt;&gt;"","[LC_"&amp;TEXT(ROW()-14-COUNTBLANK(D$15:$D262),"###")&amp;"]","")</f>
        <v>[LC_232]</v>
      </c>
      <c r="B262" s="146" t="s">
        <v>1115</v>
      </c>
      <c r="C262" s="147" t="s">
        <v>185</v>
      </c>
      <c r="D262" s="146" t="s">
        <v>315</v>
      </c>
      <c r="E262" s="146"/>
      <c r="F262" s="148" t="s">
        <v>194</v>
      </c>
      <c r="G262" s="116"/>
      <c r="H262" s="151" t="s">
        <v>64</v>
      </c>
      <c r="I262" s="117"/>
      <c r="J262" s="115" t="s">
        <v>49</v>
      </c>
      <c r="K262" s="116"/>
      <c r="L262" s="116"/>
    </row>
    <row r="263" spans="1:12" s="120" customFormat="1" ht="42" hidden="1" outlineLevel="3">
      <c r="A263" s="206" t="str">
        <f>IF(D263&lt;&gt;"","[LC_"&amp;TEXT(ROW()-14-COUNTBLANK(D$15:$D263),"###")&amp;"]","")</f>
        <v>[LC_233]</v>
      </c>
      <c r="B263" s="146" t="s">
        <v>1116</v>
      </c>
      <c r="C263" s="147" t="s">
        <v>316</v>
      </c>
      <c r="D263" s="146" t="s">
        <v>317</v>
      </c>
      <c r="E263" s="146"/>
      <c r="F263" s="148" t="s">
        <v>318</v>
      </c>
      <c r="G263" s="116"/>
      <c r="H263" s="151" t="s">
        <v>64</v>
      </c>
      <c r="I263" s="117"/>
      <c r="J263" s="115" t="s">
        <v>49</v>
      </c>
      <c r="K263" s="116"/>
      <c r="L263" s="116"/>
    </row>
    <row r="264" spans="1:12" s="120" customFormat="1" ht="28" hidden="1" outlineLevel="3">
      <c r="A264" s="206" t="str">
        <f>IF(D264&lt;&gt;"","[LC_"&amp;TEXT(ROW()-14-COUNTBLANK(D$15:$D264),"###")&amp;"]","")</f>
        <v>[LC_234]</v>
      </c>
      <c r="B264" s="146" t="s">
        <v>1117</v>
      </c>
      <c r="C264" s="149" t="s">
        <v>192</v>
      </c>
      <c r="D264" s="146" t="s">
        <v>319</v>
      </c>
      <c r="E264" s="146"/>
      <c r="F264" s="146" t="s">
        <v>320</v>
      </c>
      <c r="G264" s="116"/>
      <c r="H264" s="152" t="s">
        <v>63</v>
      </c>
      <c r="I264" s="117"/>
      <c r="J264" s="115" t="s">
        <v>49</v>
      </c>
      <c r="K264" s="116"/>
      <c r="L264" s="116"/>
    </row>
    <row r="265" spans="1:12" s="120" customFormat="1" ht="28" hidden="1" outlineLevel="3">
      <c r="A265" s="206" t="str">
        <f>IF(D265&lt;&gt;"","[LC_"&amp;TEXT(ROW()-14-COUNTBLANK(D$15:$D265),"###")&amp;"]","")</f>
        <v>[LC_235]</v>
      </c>
      <c r="B265" s="146" t="s">
        <v>1118</v>
      </c>
      <c r="C265" s="149" t="s">
        <v>192</v>
      </c>
      <c r="D265" s="146" t="s">
        <v>321</v>
      </c>
      <c r="E265" s="146"/>
      <c r="F265" s="146" t="s">
        <v>322</v>
      </c>
      <c r="G265" s="116"/>
      <c r="H265" s="152" t="s">
        <v>63</v>
      </c>
      <c r="I265" s="117"/>
      <c r="J265" s="115" t="s">
        <v>49</v>
      </c>
      <c r="K265" s="116"/>
      <c r="L265" s="116"/>
    </row>
    <row r="266" spans="1:12" s="120" customFormat="1" ht="28" hidden="1" outlineLevel="3">
      <c r="A266" s="206" t="str">
        <f>IF(D266&lt;&gt;"","[LC_"&amp;TEXT(ROW()-14-COUNTBLANK(D$15:$D266),"###")&amp;"]","")</f>
        <v>[LC_236]</v>
      </c>
      <c r="B266" s="146" t="s">
        <v>1119</v>
      </c>
      <c r="C266" s="158" t="s">
        <v>192</v>
      </c>
      <c r="D266" s="158" t="s">
        <v>193</v>
      </c>
      <c r="E266" s="158"/>
      <c r="F266" s="159" t="s">
        <v>194</v>
      </c>
      <c r="G266" s="138"/>
      <c r="H266" s="161" t="s">
        <v>63</v>
      </c>
      <c r="I266" s="117"/>
      <c r="J266" s="115" t="s">
        <v>49</v>
      </c>
      <c r="K266" s="116"/>
      <c r="L266" s="116"/>
    </row>
    <row r="267" spans="1:12" s="120" customFormat="1" hidden="1" outlineLevel="3">
      <c r="A267" s="133"/>
      <c r="B267" s="268" t="s">
        <v>1120</v>
      </c>
      <c r="C267" s="269"/>
      <c r="D267" s="133"/>
      <c r="E267" s="133"/>
      <c r="F267" s="133"/>
      <c r="G267" s="133"/>
      <c r="H267" s="133"/>
      <c r="I267" s="133"/>
      <c r="J267" s="133"/>
      <c r="K267" s="133"/>
      <c r="L267" s="133"/>
    </row>
    <row r="268" spans="1:12" s="120" customFormat="1" ht="56" hidden="1" outlineLevel="3">
      <c r="A268" s="115" t="str">
        <f>IF(F268&lt;&gt;"","[LC_"&amp;TEXT(ROW()-14-COUNTBLANK(F$14:$F268),"###")&amp;"]","")</f>
        <v>[LC_236]</v>
      </c>
      <c r="B268" s="146" t="s">
        <v>1121</v>
      </c>
      <c r="C268" s="147"/>
      <c r="D268" s="146" t="s">
        <v>492</v>
      </c>
      <c r="E268" s="146"/>
      <c r="F268" s="167" t="s">
        <v>1122</v>
      </c>
      <c r="G268" s="155"/>
      <c r="H268" s="151" t="s">
        <v>63</v>
      </c>
      <c r="I268" s="117"/>
      <c r="J268" s="115" t="s">
        <v>49</v>
      </c>
      <c r="K268" s="116"/>
      <c r="L268" s="116"/>
    </row>
    <row r="269" spans="1:12" s="120" customFormat="1" ht="28" hidden="1" outlineLevel="3">
      <c r="A269" s="115" t="str">
        <f>IF(F269&lt;&gt;"","[LC_"&amp;TEXT(ROW()-14-COUNTBLANK(F$14:$F269),"###")&amp;"]","")</f>
        <v>[LC_237]</v>
      </c>
      <c r="B269" s="146" t="s">
        <v>1123</v>
      </c>
      <c r="C269" s="147"/>
      <c r="D269" s="146" t="s">
        <v>493</v>
      </c>
      <c r="E269" s="146"/>
      <c r="F269" s="167" t="s">
        <v>312</v>
      </c>
      <c r="G269" s="155"/>
      <c r="H269" s="151" t="s">
        <v>64</v>
      </c>
      <c r="I269" s="117"/>
      <c r="J269" s="115" t="s">
        <v>49</v>
      </c>
      <c r="K269" s="116"/>
      <c r="L269" s="116"/>
    </row>
    <row r="270" spans="1:12" s="120" customFormat="1" ht="42" hidden="1" outlineLevel="3">
      <c r="A270" s="115" t="str">
        <f>IF(F270&lt;&gt;"","[LC_"&amp;TEXT(ROW()-14-COUNTBLANK(F$14:$F270),"###")&amp;"]","")</f>
        <v>[LC_238]</v>
      </c>
      <c r="B270" s="146" t="s">
        <v>1124</v>
      </c>
      <c r="C270" s="147" t="s">
        <v>185</v>
      </c>
      <c r="D270" s="146" t="s">
        <v>186</v>
      </c>
      <c r="E270" s="146"/>
      <c r="F270" s="167" t="s">
        <v>187</v>
      </c>
      <c r="G270" s="155"/>
      <c r="H270" s="151" t="s">
        <v>64</v>
      </c>
      <c r="I270" s="117"/>
      <c r="J270" s="115" t="s">
        <v>49</v>
      </c>
      <c r="K270" s="116"/>
      <c r="L270" s="116"/>
    </row>
    <row r="271" spans="1:12" s="120" customFormat="1" ht="42" hidden="1" outlineLevel="3">
      <c r="A271" s="115" t="str">
        <f>IF(F271&lt;&gt;"","[LC_"&amp;TEXT(ROW()-14-COUNTBLANK(F$14:$F271),"###")&amp;"]","")</f>
        <v>[LC_239]</v>
      </c>
      <c r="B271" s="146" t="s">
        <v>1125</v>
      </c>
      <c r="C271" s="147" t="s">
        <v>185</v>
      </c>
      <c r="D271" s="146" t="s">
        <v>189</v>
      </c>
      <c r="E271" s="146"/>
      <c r="F271" s="167" t="s">
        <v>190</v>
      </c>
      <c r="G271" s="155"/>
      <c r="H271" s="151" t="s">
        <v>64</v>
      </c>
      <c r="I271" s="117"/>
      <c r="J271" s="115" t="s">
        <v>49</v>
      </c>
      <c r="K271" s="116"/>
      <c r="L271" s="116"/>
    </row>
    <row r="272" spans="1:12" s="120" customFormat="1" ht="56" hidden="1" outlineLevel="3">
      <c r="A272" s="115" t="str">
        <f>IF(F272&lt;&gt;"","[LC_"&amp;TEXT(ROW()-14-COUNTBLANK(F$14:$F272),"###")&amp;"]","")</f>
        <v>[LC_240]</v>
      </c>
      <c r="B272" s="146" t="s">
        <v>1126</v>
      </c>
      <c r="C272" s="147" t="s">
        <v>185</v>
      </c>
      <c r="D272" s="146" t="s">
        <v>494</v>
      </c>
      <c r="E272" s="146"/>
      <c r="F272" s="167" t="s">
        <v>194</v>
      </c>
      <c r="G272" s="155"/>
      <c r="H272" s="151" t="s">
        <v>64</v>
      </c>
      <c r="I272" s="117"/>
      <c r="J272" s="115" t="s">
        <v>49</v>
      </c>
      <c r="K272" s="116"/>
      <c r="L272" s="116"/>
    </row>
    <row r="273" spans="1:12" s="120" customFormat="1" ht="42" hidden="1" outlineLevel="3">
      <c r="A273" s="115" t="str">
        <f>IF(F273&lt;&gt;"","[LC_"&amp;TEXT(ROW()-14-COUNTBLANK(F$14:$F273),"###")&amp;"]","")</f>
        <v>[LC_241]</v>
      </c>
      <c r="B273" s="146" t="s">
        <v>1127</v>
      </c>
      <c r="C273" s="147" t="s">
        <v>185</v>
      </c>
      <c r="D273" s="146" t="s">
        <v>495</v>
      </c>
      <c r="E273" s="146"/>
      <c r="F273" s="167" t="s">
        <v>318</v>
      </c>
      <c r="G273" s="155"/>
      <c r="H273" s="151" t="s">
        <v>64</v>
      </c>
      <c r="I273" s="117"/>
      <c r="J273" s="115" t="s">
        <v>49</v>
      </c>
      <c r="K273" s="116"/>
      <c r="L273" s="116"/>
    </row>
    <row r="274" spans="1:12" s="120" customFormat="1" ht="42" hidden="1" outlineLevel="3">
      <c r="A274" s="115" t="str">
        <f>IF(F274&lt;&gt;"","[LC_"&amp;TEXT(ROW()-14-COUNTBLANK(F$14:$F274),"###")&amp;"]","")</f>
        <v>[LC_242]</v>
      </c>
      <c r="B274" s="146" t="s">
        <v>1128</v>
      </c>
      <c r="C274" s="147" t="s">
        <v>185</v>
      </c>
      <c r="D274" s="146" t="s">
        <v>496</v>
      </c>
      <c r="E274" s="146"/>
      <c r="F274" s="167" t="s">
        <v>318</v>
      </c>
      <c r="G274" s="155"/>
      <c r="H274" s="151" t="s">
        <v>64</v>
      </c>
      <c r="I274" s="117"/>
      <c r="J274" s="115" t="s">
        <v>49</v>
      </c>
      <c r="K274" s="116"/>
      <c r="L274" s="116"/>
    </row>
    <row r="275" spans="1:12" s="120" customFormat="1" ht="28" hidden="1" outlineLevel="3">
      <c r="A275" s="115" t="str">
        <f>IF(F275&lt;&gt;"","[LC_"&amp;TEXT(ROW()-14-COUNTBLANK(F$14:$F275),"###")&amp;"]","")</f>
        <v>[LC_243]</v>
      </c>
      <c r="B275" s="146" t="s">
        <v>1129</v>
      </c>
      <c r="C275" s="149" t="s">
        <v>192</v>
      </c>
      <c r="D275" s="146" t="s">
        <v>319</v>
      </c>
      <c r="E275" s="146"/>
      <c r="F275" s="168" t="s">
        <v>320</v>
      </c>
      <c r="G275" s="155"/>
      <c r="H275" s="152" t="s">
        <v>63</v>
      </c>
      <c r="I275" s="117"/>
      <c r="J275" s="115" t="s">
        <v>49</v>
      </c>
      <c r="K275" s="116"/>
      <c r="L275" s="116"/>
    </row>
    <row r="276" spans="1:12" s="120" customFormat="1" ht="28" hidden="1" outlineLevel="3">
      <c r="A276" s="115" t="str">
        <f>IF(F276&lt;&gt;"","[LC_"&amp;TEXT(ROW()-14-COUNTBLANK(F$14:$F276),"###")&amp;"]","")</f>
        <v>[LC_244]</v>
      </c>
      <c r="B276" s="146" t="s">
        <v>1130</v>
      </c>
      <c r="C276" s="149" t="s">
        <v>192</v>
      </c>
      <c r="D276" s="146" t="s">
        <v>321</v>
      </c>
      <c r="E276" s="146"/>
      <c r="F276" s="168" t="s">
        <v>322</v>
      </c>
      <c r="G276" s="155"/>
      <c r="H276" s="152" t="s">
        <v>63</v>
      </c>
      <c r="I276" s="117"/>
      <c r="J276" s="115" t="s">
        <v>49</v>
      </c>
      <c r="K276" s="116"/>
      <c r="L276" s="116"/>
    </row>
    <row r="277" spans="1:12" s="120" customFormat="1" ht="28" hidden="1" outlineLevel="3">
      <c r="A277" s="115" t="str">
        <f>IF(F277&lt;&gt;"","[LC_"&amp;TEXT(ROW()-14-COUNTBLANK(F$14:$F277),"###")&amp;"]","")</f>
        <v>[LC_245]</v>
      </c>
      <c r="B277" s="146" t="s">
        <v>1131</v>
      </c>
      <c r="C277" s="149" t="s">
        <v>192</v>
      </c>
      <c r="D277" s="146" t="s">
        <v>193</v>
      </c>
      <c r="E277" s="146"/>
      <c r="F277" s="167" t="s">
        <v>194</v>
      </c>
      <c r="G277" s="155"/>
      <c r="H277" s="152" t="s">
        <v>63</v>
      </c>
      <c r="I277" s="117"/>
      <c r="J277" s="115" t="s">
        <v>49</v>
      </c>
      <c r="K277" s="116"/>
      <c r="L277" s="116"/>
    </row>
    <row r="278" spans="1:12" s="120" customFormat="1" ht="15" customHeight="1" outlineLevel="1" collapsed="1">
      <c r="A278" s="129"/>
      <c r="B278" s="128" t="s">
        <v>426</v>
      </c>
      <c r="C278" s="128" t="s">
        <v>838</v>
      </c>
      <c r="D278" s="129"/>
      <c r="E278" s="129"/>
      <c r="F278" s="129"/>
      <c r="G278" s="129"/>
      <c r="H278" s="129"/>
      <c r="I278" s="129"/>
      <c r="J278" s="129"/>
      <c r="K278" s="129"/>
      <c r="L278" s="129"/>
    </row>
    <row r="279" spans="1:12" s="120" customFormat="1" ht="140" hidden="1" outlineLevel="2">
      <c r="A279" s="206" t="str">
        <f>IF(D279&lt;&gt;"","[LC_"&amp;TEXT(ROW()-14-COUNTBLANK(D$15:$D279),"###")&amp;"]","")</f>
        <v>[LC_247]</v>
      </c>
      <c r="B279" s="139" t="s">
        <v>428</v>
      </c>
      <c r="C279" s="139"/>
      <c r="D279" s="139" t="s">
        <v>429</v>
      </c>
      <c r="E279" s="139"/>
      <c r="F279" s="139" t="s">
        <v>987</v>
      </c>
      <c r="G279" s="155"/>
      <c r="H279" s="156" t="s">
        <v>63</v>
      </c>
      <c r="I279" s="117"/>
      <c r="J279" s="115" t="s">
        <v>49</v>
      </c>
      <c r="K279" s="116"/>
      <c r="L279" s="116"/>
    </row>
    <row r="280" spans="1:12" s="120" customFormat="1" ht="42" hidden="1" outlineLevel="2">
      <c r="A280" s="206" t="str">
        <f>IF(D280&lt;&gt;"","[LC_"&amp;TEXT(ROW()-14-COUNTBLANK(D$15:$D280),"###")&amp;"]","")</f>
        <v>[LC_248]</v>
      </c>
      <c r="B280" s="229" t="s">
        <v>844</v>
      </c>
      <c r="C280" s="229"/>
      <c r="D280" s="229" t="s">
        <v>845</v>
      </c>
      <c r="E280" s="229"/>
      <c r="F280" s="229" t="s">
        <v>1171</v>
      </c>
      <c r="G280" s="117" t="s">
        <v>64</v>
      </c>
      <c r="H280" s="231" t="s">
        <v>63</v>
      </c>
      <c r="I280" s="117"/>
      <c r="J280" s="115" t="s">
        <v>49</v>
      </c>
      <c r="K280" s="116"/>
      <c r="L280" s="116"/>
    </row>
    <row r="281" spans="1:12" s="120" customFormat="1" ht="42" hidden="1" outlineLevel="2">
      <c r="A281" s="206" t="str">
        <f>IF(D281&lt;&gt;"","[LC_"&amp;TEXT(ROW()-14-COUNTBLANK(D$15:$D281),"###")&amp;"]","")</f>
        <v>[LC_249]</v>
      </c>
      <c r="B281" s="227" t="s">
        <v>983</v>
      </c>
      <c r="C281" s="139"/>
      <c r="D281" s="139" t="s">
        <v>984</v>
      </c>
      <c r="E281" s="139"/>
      <c r="F281" s="116" t="s">
        <v>985</v>
      </c>
      <c r="G281" s="155"/>
      <c r="H281" s="156" t="s">
        <v>63</v>
      </c>
      <c r="I281" s="117"/>
      <c r="J281" s="115" t="s">
        <v>49</v>
      </c>
      <c r="K281" s="116"/>
      <c r="L281" s="116"/>
    </row>
    <row r="282" spans="1:12" s="120" customFormat="1" ht="28" hidden="1" outlineLevel="2">
      <c r="A282" s="206" t="str">
        <f>IF(D282&lt;&gt;"","[LC_"&amp;TEXT(ROW()-14-COUNTBLANK(D$15:$D282),"###")&amp;"]","")</f>
        <v>[LC_250]</v>
      </c>
      <c r="B282" s="139" t="s">
        <v>982</v>
      </c>
      <c r="C282" s="139"/>
      <c r="D282" s="139" t="s">
        <v>829</v>
      </c>
      <c r="E282" s="139"/>
      <c r="F282" s="139" t="s">
        <v>986</v>
      </c>
      <c r="G282" s="155"/>
      <c r="H282" s="156" t="s">
        <v>63</v>
      </c>
      <c r="I282" s="117"/>
      <c r="J282" s="115" t="s">
        <v>49</v>
      </c>
      <c r="K282" s="116"/>
      <c r="L282" s="116"/>
    </row>
    <row r="283" spans="1:12" s="120" customFormat="1" ht="28" hidden="1" outlineLevel="2">
      <c r="A283" s="206" t="str">
        <f>IF(D283&lt;&gt;"","[LC_"&amp;TEXT(ROW()-14-COUNTBLANK(D$15:$D283),"###")&amp;"]","")</f>
        <v>[LC_251]</v>
      </c>
      <c r="B283" s="165" t="s">
        <v>996</v>
      </c>
      <c r="C283" s="139"/>
      <c r="D283" s="207" t="s">
        <v>716</v>
      </c>
      <c r="E283" s="139"/>
      <c r="F283" s="116" t="s">
        <v>997</v>
      </c>
      <c r="G283" s="155"/>
      <c r="H283" s="156" t="s">
        <v>63</v>
      </c>
      <c r="I283" s="117"/>
      <c r="J283" s="115" t="s">
        <v>49</v>
      </c>
      <c r="K283" s="116"/>
      <c r="L283" s="116"/>
    </row>
    <row r="284" spans="1:12" s="120" customFormat="1" ht="42" hidden="1" outlineLevel="2">
      <c r="A284" s="206" t="str">
        <f>IF(D284&lt;&gt;"","[LC_"&amp;TEXT(ROW()-14-COUNTBLANK(D$15:$D284),"###")&amp;"]","")</f>
        <v>[LC_252]</v>
      </c>
      <c r="B284" s="165" t="s">
        <v>998</v>
      </c>
      <c r="C284" s="165"/>
      <c r="D284" s="216" t="s">
        <v>999</v>
      </c>
      <c r="E284" s="165"/>
      <c r="F284" s="216" t="s">
        <v>1000</v>
      </c>
      <c r="G284" s="215"/>
      <c r="H284" s="156" t="s">
        <v>63</v>
      </c>
      <c r="I284" s="117"/>
      <c r="J284" s="115" t="s">
        <v>49</v>
      </c>
      <c r="K284" s="116"/>
      <c r="L284" s="116"/>
    </row>
    <row r="285" spans="1:12" s="120" customFormat="1" ht="28" hidden="1" outlineLevel="2">
      <c r="A285" s="206" t="str">
        <f>IF(D285&lt;&gt;"","[LC_"&amp;TEXT(ROW()-14-COUNTBLANK(D$15:$D285),"###")&amp;"]","")</f>
        <v>[LC_253]</v>
      </c>
      <c r="B285" s="165" t="s">
        <v>1001</v>
      </c>
      <c r="C285" s="165"/>
      <c r="D285" s="216" t="s">
        <v>1002</v>
      </c>
      <c r="E285" s="165"/>
      <c r="F285" s="216" t="s">
        <v>1080</v>
      </c>
      <c r="G285" s="215"/>
      <c r="H285" s="156" t="s">
        <v>63</v>
      </c>
      <c r="I285" s="117"/>
      <c r="J285" s="115" t="s">
        <v>49</v>
      </c>
      <c r="K285" s="116"/>
      <c r="L285" s="116"/>
    </row>
    <row r="286" spans="1:12" s="143" customFormat="1" ht="28" hidden="1" outlineLevel="2">
      <c r="A286" s="206" t="str">
        <f>IF(D286&lt;&gt;"","[LC_"&amp;TEXT(ROW()-14-COUNTBLANK(D$15:$D286),"###")&amp;"]","")</f>
        <v>[LC_254]</v>
      </c>
      <c r="B286" s="270" t="s">
        <v>1081</v>
      </c>
      <c r="C286" s="165" t="s">
        <v>994</v>
      </c>
      <c r="D286" s="139" t="s">
        <v>1082</v>
      </c>
      <c r="E286" s="165"/>
      <c r="F286" s="216" t="s">
        <v>1083</v>
      </c>
      <c r="G286" s="215"/>
      <c r="H286" s="156" t="s">
        <v>63</v>
      </c>
      <c r="I286" s="117"/>
      <c r="J286" s="115" t="s">
        <v>49</v>
      </c>
      <c r="K286" s="141" t="s">
        <v>1167</v>
      </c>
      <c r="L286" s="141"/>
    </row>
    <row r="287" spans="1:12" s="143" customFormat="1" ht="28" hidden="1" outlineLevel="2">
      <c r="A287" s="206" t="str">
        <f>IF(D287&lt;&gt;"","[LC_"&amp;TEXT(ROW()-14-COUNTBLANK(D$15:$D287),"###")&amp;"]","")</f>
        <v>[LC_255]</v>
      </c>
      <c r="B287" s="271"/>
      <c r="C287" s="165" t="s">
        <v>995</v>
      </c>
      <c r="D287" s="139" t="s">
        <v>1082</v>
      </c>
      <c r="E287" s="165"/>
      <c r="F287" s="216" t="s">
        <v>1084</v>
      </c>
      <c r="G287" s="215"/>
      <c r="H287" s="156" t="s">
        <v>63</v>
      </c>
      <c r="I287" s="117"/>
      <c r="J287" s="115" t="s">
        <v>49</v>
      </c>
      <c r="K287" s="141"/>
      <c r="L287" s="141"/>
    </row>
    <row r="288" spans="1:12" s="120" customFormat="1" ht="28" hidden="1" outlineLevel="2">
      <c r="A288" s="206" t="str">
        <f>IF(D288&lt;&gt;"","[LC_"&amp;TEXT(ROW()-14-COUNTBLANK(D$15:$D288),"###")&amp;"]","")</f>
        <v>[LC_256]</v>
      </c>
      <c r="B288" s="139" t="s">
        <v>461</v>
      </c>
      <c r="C288" s="139"/>
      <c r="D288" s="139" t="s">
        <v>430</v>
      </c>
      <c r="E288" s="139"/>
      <c r="F288" s="139" t="s">
        <v>431</v>
      </c>
      <c r="G288" s="155"/>
      <c r="H288" s="156" t="s">
        <v>65</v>
      </c>
      <c r="I288" s="117"/>
      <c r="J288" s="115" t="s">
        <v>49</v>
      </c>
      <c r="K288" s="116"/>
      <c r="L288" s="116"/>
    </row>
    <row r="289" spans="1:12" s="120" customFormat="1" ht="28" hidden="1" outlineLevel="2">
      <c r="A289" s="206" t="str">
        <f>IF(D289&lt;&gt;"","[LC_"&amp;TEXT(ROW()-14-COUNTBLANK(D$15:$D289),"###")&amp;"]","")</f>
        <v>[LC_257]</v>
      </c>
      <c r="B289" s="139" t="s">
        <v>462</v>
      </c>
      <c r="C289" s="139"/>
      <c r="D289" s="139" t="s">
        <v>430</v>
      </c>
      <c r="E289" s="139"/>
      <c r="F289" s="139" t="s">
        <v>432</v>
      </c>
      <c r="G289" s="155"/>
      <c r="H289" s="156" t="s">
        <v>65</v>
      </c>
      <c r="I289" s="117"/>
      <c r="J289" s="115" t="s">
        <v>49</v>
      </c>
      <c r="K289" s="116"/>
      <c r="L289" s="116"/>
    </row>
    <row r="290" spans="1:12" s="120" customFormat="1" ht="42" hidden="1" outlineLevel="2">
      <c r="A290" s="206" t="str">
        <f>IF(D290&lt;&gt;"","[LC_"&amp;TEXT(ROW()-14-COUNTBLANK(D$15:$D290),"###")&amp;"]","")</f>
        <v>[LC_258]</v>
      </c>
      <c r="B290" s="139" t="s">
        <v>463</v>
      </c>
      <c r="C290" s="139"/>
      <c r="D290" s="139" t="s">
        <v>433</v>
      </c>
      <c r="E290" s="139"/>
      <c r="F290" s="139" t="s">
        <v>434</v>
      </c>
      <c r="G290" s="155"/>
      <c r="H290" s="156" t="s">
        <v>65</v>
      </c>
      <c r="I290" s="117"/>
      <c r="J290" s="115" t="s">
        <v>49</v>
      </c>
      <c r="K290" s="116"/>
      <c r="L290" s="116"/>
    </row>
    <row r="291" spans="1:12" s="120" customFormat="1" ht="28" hidden="1" outlineLevel="2">
      <c r="A291" s="206" t="str">
        <f>IF(D291&lt;&gt;"","[LC_"&amp;TEXT(ROW()-14-COUNTBLANK(D$15:$D291),"###")&amp;"]","")</f>
        <v>[LC_259]</v>
      </c>
      <c r="B291" s="135" t="s">
        <v>464</v>
      </c>
      <c r="C291" s="145"/>
      <c r="D291" s="135" t="s">
        <v>435</v>
      </c>
      <c r="E291" s="145"/>
      <c r="F291" s="145" t="s">
        <v>241</v>
      </c>
      <c r="G291" s="155"/>
      <c r="H291" s="156" t="s">
        <v>65</v>
      </c>
      <c r="I291" s="117"/>
      <c r="J291" s="115" t="s">
        <v>49</v>
      </c>
      <c r="K291" s="116"/>
      <c r="L291" s="116"/>
    </row>
    <row r="292" spans="1:12" s="120" customFormat="1" hidden="1" outlineLevel="2">
      <c r="A292" s="206" t="str">
        <f>IF(D292&lt;&gt;"","[LC_"&amp;TEXT(ROW()-14-COUNTBLANK(D$15:$D292),"###")&amp;"]","")</f>
        <v>[LC_260]</v>
      </c>
      <c r="B292" s="135"/>
      <c r="C292" s="145"/>
      <c r="D292" s="135" t="s">
        <v>242</v>
      </c>
      <c r="E292" s="145"/>
      <c r="F292" s="145" t="s">
        <v>243</v>
      </c>
      <c r="G292" s="155"/>
      <c r="H292" s="156" t="s">
        <v>65</v>
      </c>
      <c r="I292" s="117"/>
      <c r="J292" s="115" t="s">
        <v>49</v>
      </c>
      <c r="K292" s="116"/>
      <c r="L292" s="116"/>
    </row>
    <row r="293" spans="1:12" s="120" customFormat="1" ht="28" hidden="1" outlineLevel="2">
      <c r="A293" s="206" t="str">
        <f>IF(D293&lt;&gt;"","[LC_"&amp;TEXT(ROW()-14-COUNTBLANK(D$15:$D293),"###")&amp;"]","")</f>
        <v>[LC_261]</v>
      </c>
      <c r="B293" s="116" t="s">
        <v>448</v>
      </c>
      <c r="C293" s="145"/>
      <c r="D293" s="135" t="s">
        <v>436</v>
      </c>
      <c r="E293" s="145"/>
      <c r="F293" s="145" t="s">
        <v>237</v>
      </c>
      <c r="G293" s="155"/>
      <c r="H293" s="156" t="s">
        <v>65</v>
      </c>
      <c r="I293" s="117"/>
      <c r="J293" s="115" t="s">
        <v>49</v>
      </c>
      <c r="K293" s="116"/>
      <c r="L293" s="116"/>
    </row>
    <row r="294" spans="1:12" s="120" customFormat="1" ht="56" hidden="1" outlineLevel="2">
      <c r="A294" s="206" t="str">
        <f>IF(D294&lt;&gt;"","[LC_"&amp;TEXT(ROW()-14-COUNTBLANK(D$15:$D294),"###")&amp;"]","")</f>
        <v>[LC_262]</v>
      </c>
      <c r="B294" s="116" t="s">
        <v>449</v>
      </c>
      <c r="C294" s="145"/>
      <c r="D294" s="135" t="s">
        <v>436</v>
      </c>
      <c r="E294" s="145"/>
      <c r="F294" s="145" t="s">
        <v>401</v>
      </c>
      <c r="G294" s="155"/>
      <c r="H294" s="156" t="s">
        <v>64</v>
      </c>
      <c r="I294" s="117"/>
      <c r="J294" s="115" t="s">
        <v>49</v>
      </c>
      <c r="K294" s="116"/>
      <c r="L294" s="116"/>
    </row>
    <row r="295" spans="1:12" s="120" customFormat="1" ht="28" hidden="1" outlineLevel="2">
      <c r="A295" s="206" t="str">
        <f>IF(D295&lt;&gt;"","[LC_"&amp;TEXT(ROW()-14-COUNTBLANK(D$15:$D295),"###")&amp;"]","")</f>
        <v>[LC_263]</v>
      </c>
      <c r="B295" s="116" t="s">
        <v>450</v>
      </c>
      <c r="C295" s="145"/>
      <c r="D295" s="135" t="s">
        <v>436</v>
      </c>
      <c r="E295" s="145"/>
      <c r="F295" s="145" t="s">
        <v>239</v>
      </c>
      <c r="G295" s="155"/>
      <c r="H295" s="156" t="s">
        <v>65</v>
      </c>
      <c r="I295" s="117"/>
      <c r="J295" s="115" t="s">
        <v>49</v>
      </c>
      <c r="K295" s="116"/>
      <c r="L295" s="116"/>
    </row>
    <row r="296" spans="1:12" s="120" customFormat="1" ht="42" hidden="1" outlineLevel="2">
      <c r="A296" s="206" t="str">
        <f>IF(D296&lt;&gt;"","[LC_"&amp;TEXT(ROW()-14-COUNTBLANK(D$15:$D296),"###")&amp;"]","")</f>
        <v>[LC_264]</v>
      </c>
      <c r="B296" s="135" t="s">
        <v>404</v>
      </c>
      <c r="C296" s="145"/>
      <c r="D296" s="135" t="s">
        <v>437</v>
      </c>
      <c r="E296" s="145"/>
      <c r="F296" s="145" t="s">
        <v>245</v>
      </c>
      <c r="G296" s="155"/>
      <c r="H296" s="156" t="s">
        <v>65</v>
      </c>
      <c r="I296" s="117"/>
      <c r="J296" s="115" t="s">
        <v>49</v>
      </c>
      <c r="K296" s="116"/>
      <c r="L296" s="116"/>
    </row>
    <row r="297" spans="1:12" s="120" customFormat="1" ht="70" hidden="1" outlineLevel="2">
      <c r="A297" s="206" t="str">
        <f>IF(D297&lt;&gt;"","[LC_"&amp;TEXT(ROW()-14-COUNTBLANK(D$15:$D297),"###")&amp;"]","")</f>
        <v>[LC_265]</v>
      </c>
      <c r="B297" s="135" t="s">
        <v>405</v>
      </c>
      <c r="C297" s="145"/>
      <c r="D297" s="135" t="s">
        <v>438</v>
      </c>
      <c r="E297" s="145"/>
      <c r="F297" s="145" t="s">
        <v>247</v>
      </c>
      <c r="G297" s="155"/>
      <c r="H297" s="156" t="s">
        <v>64</v>
      </c>
      <c r="I297" s="117"/>
      <c r="J297" s="115" t="s">
        <v>49</v>
      </c>
      <c r="K297" s="116"/>
      <c r="L297" s="116"/>
    </row>
    <row r="298" spans="1:12" s="120" customFormat="1" hidden="1" outlineLevel="2" collapsed="1">
      <c r="A298" s="133"/>
      <c r="B298" s="134" t="s">
        <v>197</v>
      </c>
      <c r="C298" s="134"/>
      <c r="D298" s="133"/>
      <c r="E298" s="133"/>
      <c r="F298" s="133"/>
      <c r="G298" s="133"/>
      <c r="H298" s="133"/>
      <c r="I298" s="133"/>
      <c r="J298" s="133"/>
      <c r="K298" s="133"/>
      <c r="L298" s="133"/>
    </row>
    <row r="299" spans="1:12" s="120" customFormat="1" ht="28" hidden="1" outlineLevel="3">
      <c r="A299" s="206" t="str">
        <f>IF(D299&lt;&gt;"","[LC_"&amp;TEXT(ROW()-14-COUNTBLANK(D$15:$D299),"###")&amp;"]","")</f>
        <v>[LC_266]</v>
      </c>
      <c r="B299" s="162" t="s">
        <v>201</v>
      </c>
      <c r="C299" s="162"/>
      <c r="D299" s="162" t="s">
        <v>439</v>
      </c>
      <c r="E299" s="163"/>
      <c r="F299" s="163" t="s">
        <v>440</v>
      </c>
      <c r="G299" s="155"/>
      <c r="H299" s="156" t="s">
        <v>65</v>
      </c>
      <c r="I299" s="117"/>
      <c r="J299" s="115" t="s">
        <v>49</v>
      </c>
      <c r="K299" s="116"/>
      <c r="L299" s="116"/>
    </row>
    <row r="300" spans="1:12" s="120" customFormat="1" ht="126" hidden="1" outlineLevel="3">
      <c r="A300" s="206" t="str">
        <f>IF(D300&lt;&gt;"","[LC_"&amp;TEXT(ROW()-14-COUNTBLANK(D$15:$D300),"###")&amp;"]","")</f>
        <v>[LC_267]</v>
      </c>
      <c r="B300" s="135" t="s">
        <v>467</v>
      </c>
      <c r="C300" s="139"/>
      <c r="D300" s="139" t="s">
        <v>441</v>
      </c>
      <c r="E300" s="164"/>
      <c r="F300" s="164" t="s">
        <v>468</v>
      </c>
      <c r="G300" s="155"/>
      <c r="H300" s="156" t="s">
        <v>64</v>
      </c>
      <c r="I300" s="117"/>
      <c r="J300" s="115" t="s">
        <v>49</v>
      </c>
      <c r="K300" s="116"/>
      <c r="L300" s="116"/>
    </row>
    <row r="301" spans="1:12" s="120" customFormat="1" ht="28" hidden="1" outlineLevel="3">
      <c r="A301" s="206" t="str">
        <f>IF(D301&lt;&gt;"","[LC_"&amp;TEXT(ROW()-14-COUNTBLANK(D$15:$D301),"###")&amp;"]","")</f>
        <v>[LC_268]</v>
      </c>
      <c r="B301" s="135" t="s">
        <v>465</v>
      </c>
      <c r="C301" s="139" t="s">
        <v>442</v>
      </c>
      <c r="D301" s="139" t="s">
        <v>211</v>
      </c>
      <c r="E301" s="164"/>
      <c r="F301" s="164" t="s">
        <v>212</v>
      </c>
      <c r="G301" s="155"/>
      <c r="H301" s="156" t="s">
        <v>65</v>
      </c>
      <c r="I301" s="117"/>
      <c r="J301" s="115" t="s">
        <v>49</v>
      </c>
      <c r="K301" s="116"/>
      <c r="L301" s="116"/>
    </row>
    <row r="302" spans="1:12" s="120" customFormat="1" ht="56" hidden="1" outlineLevel="3">
      <c r="A302" s="206" t="str">
        <f>IF(D302&lt;&gt;"","[LC_"&amp;TEXT(ROW()-14-COUNTBLANK(D$15:$D302),"###")&amp;"]","")</f>
        <v>[LC_269]</v>
      </c>
      <c r="B302" s="135" t="s">
        <v>471</v>
      </c>
      <c r="C302" s="139" t="s">
        <v>442</v>
      </c>
      <c r="D302" s="139" t="s">
        <v>469</v>
      </c>
      <c r="E302" s="164"/>
      <c r="F302" s="164" t="s">
        <v>841</v>
      </c>
      <c r="G302" s="155"/>
      <c r="H302" s="156" t="s">
        <v>65</v>
      </c>
      <c r="I302" s="117"/>
      <c r="J302" s="115" t="s">
        <v>49</v>
      </c>
      <c r="K302" s="116"/>
      <c r="L302" s="116"/>
    </row>
    <row r="303" spans="1:12" s="120" customFormat="1" ht="28" hidden="1" outlineLevel="3">
      <c r="A303" s="206" t="str">
        <f>IF(D303&lt;&gt;"","[LC_"&amp;TEXT(ROW()-14-COUNTBLANK(D$15:$D303),"###")&amp;"]","")</f>
        <v>[LC_270]</v>
      </c>
      <c r="B303" s="135" t="s">
        <v>470</v>
      </c>
      <c r="C303" s="139"/>
      <c r="D303" s="139" t="s">
        <v>473</v>
      </c>
      <c r="E303" s="164"/>
      <c r="F303" s="164" t="s">
        <v>476</v>
      </c>
      <c r="G303" s="155"/>
      <c r="H303" s="156" t="s">
        <v>65</v>
      </c>
      <c r="I303" s="117"/>
      <c r="J303" s="115" t="s">
        <v>49</v>
      </c>
      <c r="K303" s="116"/>
      <c r="L303" s="116"/>
    </row>
    <row r="304" spans="1:12" s="120" customFormat="1" ht="28" hidden="1" outlineLevel="3">
      <c r="A304" s="206" t="str">
        <f>IF(D304&lt;&gt;"","[LC_"&amp;TEXT(ROW()-14-COUNTBLANK(D$15:$D304),"###")&amp;"]","")</f>
        <v>[LC_271]</v>
      </c>
      <c r="B304" s="135"/>
      <c r="C304" s="139"/>
      <c r="D304" s="139" t="s">
        <v>474</v>
      </c>
      <c r="E304" s="164"/>
      <c r="F304" s="164" t="s">
        <v>475</v>
      </c>
      <c r="G304" s="155"/>
      <c r="H304" s="156" t="s">
        <v>65</v>
      </c>
      <c r="I304" s="117"/>
      <c r="J304" s="115" t="s">
        <v>49</v>
      </c>
      <c r="K304" s="116"/>
      <c r="L304" s="116"/>
    </row>
    <row r="305" spans="1:12" s="120" customFormat="1" ht="28" hidden="1" outlineLevel="3">
      <c r="A305" s="206" t="str">
        <f>IF(D305&lt;&gt;"","[LC_"&amp;TEXT(ROW()-14-COUNTBLANK(D$15:$D305),"###")&amp;"]","")</f>
        <v>[LC_272]</v>
      </c>
      <c r="B305" s="135" t="s">
        <v>483</v>
      </c>
      <c r="C305" s="139"/>
      <c r="D305" s="207" t="s">
        <v>482</v>
      </c>
      <c r="E305" s="164"/>
      <c r="F305" s="166" t="s">
        <v>481</v>
      </c>
      <c r="G305" s="155"/>
      <c r="H305" s="156" t="s">
        <v>65</v>
      </c>
      <c r="I305" s="117"/>
      <c r="J305" s="115" t="s">
        <v>49</v>
      </c>
      <c r="K305" s="116"/>
      <c r="L305" s="116"/>
    </row>
    <row r="306" spans="1:12" s="120" customFormat="1" ht="28" hidden="1" outlineLevel="3">
      <c r="A306" s="206" t="str">
        <f>IF(D306&lt;&gt;"","[LC_"&amp;TEXT(ROW()-14-COUNTBLANK(D$15:$D306),"###")&amp;"]","")</f>
        <v>[LC_273]</v>
      </c>
      <c r="B306" s="135" t="s">
        <v>477</v>
      </c>
      <c r="C306" s="139" t="s">
        <v>442</v>
      </c>
      <c r="D306" s="139" t="s">
        <v>214</v>
      </c>
      <c r="E306" s="164"/>
      <c r="F306" s="164" t="s">
        <v>212</v>
      </c>
      <c r="G306" s="155"/>
      <c r="H306" s="156" t="s">
        <v>65</v>
      </c>
      <c r="I306" s="117"/>
      <c r="J306" s="115" t="s">
        <v>49</v>
      </c>
      <c r="K306" s="116"/>
      <c r="L306" s="116"/>
    </row>
    <row r="307" spans="1:12" s="120" customFormat="1" ht="28" hidden="1" outlineLevel="3">
      <c r="A307" s="206" t="str">
        <f>IF(D307&lt;&gt;"","[LC_"&amp;TEXT(ROW()-14-COUNTBLANK(D$15:$D307),"###")&amp;"]","")</f>
        <v>[LC_274]</v>
      </c>
      <c r="B307" s="135" t="s">
        <v>479</v>
      </c>
      <c r="C307" s="139" t="s">
        <v>442</v>
      </c>
      <c r="D307" s="139" t="s">
        <v>216</v>
      </c>
      <c r="E307" s="164"/>
      <c r="F307" s="164" t="s">
        <v>443</v>
      </c>
      <c r="G307" s="155"/>
      <c r="H307" s="156" t="s">
        <v>64</v>
      </c>
      <c r="I307" s="117"/>
      <c r="J307" s="115" t="s">
        <v>49</v>
      </c>
      <c r="K307" s="116"/>
      <c r="L307" s="116"/>
    </row>
    <row r="308" spans="1:12" s="120" customFormat="1" ht="112" hidden="1" outlineLevel="3">
      <c r="A308" s="206" t="str">
        <f>IF(D308&lt;&gt;"","[LC_"&amp;TEXT(ROW()-14-COUNTBLANK(D$15:$D308),"###")&amp;"]","")</f>
        <v>[LC_275]</v>
      </c>
      <c r="B308" s="162" t="s">
        <v>484</v>
      </c>
      <c r="C308" s="162"/>
      <c r="D308" s="162" t="s">
        <v>444</v>
      </c>
      <c r="E308" s="163"/>
      <c r="F308" s="163" t="s">
        <v>1024</v>
      </c>
      <c r="G308" s="155"/>
      <c r="H308" s="156" t="s">
        <v>64</v>
      </c>
      <c r="I308" s="117"/>
      <c r="J308" s="115" t="s">
        <v>49</v>
      </c>
      <c r="K308" s="116"/>
      <c r="L308" s="116"/>
    </row>
    <row r="309" spans="1:12" s="120" customFormat="1" ht="28" hidden="1" outlineLevel="3">
      <c r="A309" s="206" t="str">
        <f>IF(D309&lt;&gt;"","[LC_"&amp;TEXT(ROW()-14-COUNTBLANK(D$15:$D309),"###")&amp;"]","")</f>
        <v>[LC_276]</v>
      </c>
      <c r="B309" s="165" t="s">
        <v>485</v>
      </c>
      <c r="C309" s="162" t="s">
        <v>445</v>
      </c>
      <c r="D309" s="162" t="s">
        <v>211</v>
      </c>
      <c r="E309" s="163"/>
      <c r="F309" s="163" t="s">
        <v>212</v>
      </c>
      <c r="G309" s="155"/>
      <c r="H309" s="156" t="s">
        <v>65</v>
      </c>
      <c r="I309" s="117"/>
      <c r="J309" s="115" t="s">
        <v>49</v>
      </c>
      <c r="K309" s="116"/>
      <c r="L309" s="116"/>
    </row>
    <row r="310" spans="1:12" s="120" customFormat="1" ht="28" hidden="1" outlineLevel="3">
      <c r="A310" s="206" t="str">
        <f>IF(D310&lt;&gt;"","[LC_"&amp;TEXT(ROW()-14-COUNTBLANK(D$15:$D310),"###")&amp;"]","")</f>
        <v>[LC_277]</v>
      </c>
      <c r="B310" s="165" t="s">
        <v>478</v>
      </c>
      <c r="C310" s="162" t="s">
        <v>445</v>
      </c>
      <c r="D310" s="162" t="s">
        <v>214</v>
      </c>
      <c r="E310" s="163"/>
      <c r="F310" s="163" t="s">
        <v>212</v>
      </c>
      <c r="G310" s="155"/>
      <c r="H310" s="156" t="s">
        <v>65</v>
      </c>
      <c r="I310" s="117"/>
      <c r="J310" s="115" t="s">
        <v>49</v>
      </c>
      <c r="K310" s="116"/>
      <c r="L310" s="116"/>
    </row>
    <row r="311" spans="1:12" s="120" customFormat="1" ht="42" hidden="1" outlineLevel="3">
      <c r="A311" s="206" t="str">
        <f>IF(D311&lt;&gt;"","[LC_"&amp;TEXT(ROW()-14-COUNTBLANK(D$15:$D311),"###")&amp;"]","")</f>
        <v>[LC_278]</v>
      </c>
      <c r="B311" s="165" t="s">
        <v>480</v>
      </c>
      <c r="C311" s="162" t="s">
        <v>445</v>
      </c>
      <c r="D311" s="162" t="s">
        <v>216</v>
      </c>
      <c r="E311" s="163"/>
      <c r="F311" s="145" t="s">
        <v>831</v>
      </c>
      <c r="G311" s="155"/>
      <c r="H311" s="156" t="s">
        <v>64</v>
      </c>
      <c r="I311" s="117"/>
      <c r="J311" s="115" t="s">
        <v>49</v>
      </c>
      <c r="K311" s="116"/>
      <c r="L311" s="116"/>
    </row>
    <row r="312" spans="1:12" s="120" customFormat="1" ht="112" hidden="1" outlineLevel="3">
      <c r="A312" s="206" t="str">
        <f>IF(D312&lt;&gt;"","[LC_"&amp;TEXT(ROW()-14-COUNTBLANK(D$15:$D312),"###")&amp;"]","")</f>
        <v>[LC_279]</v>
      </c>
      <c r="B312" s="162" t="s">
        <v>486</v>
      </c>
      <c r="C312" s="139"/>
      <c r="D312" s="162" t="s">
        <v>221</v>
      </c>
      <c r="E312" s="163"/>
      <c r="F312" s="163" t="s">
        <v>446</v>
      </c>
      <c r="G312" s="155"/>
      <c r="H312" s="156" t="s">
        <v>64</v>
      </c>
      <c r="I312" s="117"/>
      <c r="J312" s="115" t="s">
        <v>49</v>
      </c>
      <c r="K312" s="116"/>
      <c r="L312" s="116"/>
    </row>
    <row r="313" spans="1:12" s="120" customFormat="1" ht="28" hidden="1" outlineLevel="3">
      <c r="A313" s="206" t="str">
        <f>IF(D313&lt;&gt;"","[LC_"&amp;TEXT(ROW()-14-COUNTBLANK(D$15:$D313),"###")&amp;"]","")</f>
        <v>[LC_280]</v>
      </c>
      <c r="B313" s="165" t="s">
        <v>487</v>
      </c>
      <c r="C313" s="165" t="s">
        <v>223</v>
      </c>
      <c r="D313" s="162" t="s">
        <v>211</v>
      </c>
      <c r="E313" s="163"/>
      <c r="F313" s="163" t="s">
        <v>212</v>
      </c>
      <c r="G313" s="155"/>
      <c r="H313" s="156" t="s">
        <v>65</v>
      </c>
      <c r="I313" s="117"/>
      <c r="J313" s="115" t="s">
        <v>49</v>
      </c>
      <c r="K313" s="116"/>
      <c r="L313" s="116"/>
    </row>
    <row r="314" spans="1:12" s="120" customFormat="1" ht="28" hidden="1" outlineLevel="3">
      <c r="A314" s="206" t="str">
        <f>IF(D314&lt;&gt;"","[LC_"&amp;TEXT(ROW()-14-COUNTBLANK(D$15:$D314),"###")&amp;"]","")</f>
        <v>[LC_281]</v>
      </c>
      <c r="B314" s="165" t="s">
        <v>488</v>
      </c>
      <c r="C314" s="165" t="s">
        <v>223</v>
      </c>
      <c r="D314" s="162" t="s">
        <v>214</v>
      </c>
      <c r="E314" s="163"/>
      <c r="F314" s="163" t="s">
        <v>212</v>
      </c>
      <c r="G314" s="155"/>
      <c r="H314" s="156" t="s">
        <v>65</v>
      </c>
      <c r="I314" s="117"/>
      <c r="J314" s="115" t="s">
        <v>49</v>
      </c>
      <c r="K314" s="116"/>
      <c r="L314" s="116"/>
    </row>
    <row r="315" spans="1:12" s="120" customFormat="1" ht="28" hidden="1" outlineLevel="3">
      <c r="A315" s="206" t="str">
        <f>IF(D315&lt;&gt;"","[LC_"&amp;TEXT(ROW()-14-COUNTBLANK(D$15:$D315),"###")&amp;"]","")</f>
        <v>[LC_282]</v>
      </c>
      <c r="B315" s="165" t="s">
        <v>489</v>
      </c>
      <c r="C315" s="165" t="s">
        <v>223</v>
      </c>
      <c r="D315" s="162" t="s">
        <v>216</v>
      </c>
      <c r="E315" s="163"/>
      <c r="F315" s="145" t="s">
        <v>447</v>
      </c>
      <c r="G315" s="155"/>
      <c r="H315" s="156" t="s">
        <v>64</v>
      </c>
      <c r="I315" s="117"/>
      <c r="J315" s="115" t="s">
        <v>49</v>
      </c>
      <c r="K315" s="116"/>
      <c r="L315" s="116"/>
    </row>
    <row r="316" spans="1:12" s="120" customFormat="1" hidden="1" outlineLevel="2" collapsed="1">
      <c r="A316" s="133"/>
      <c r="B316" s="150" t="s">
        <v>490</v>
      </c>
      <c r="C316" s="150" t="s">
        <v>491</v>
      </c>
      <c r="D316" s="133"/>
      <c r="E316" s="133"/>
      <c r="F316" s="133"/>
      <c r="G316" s="133"/>
      <c r="H316" s="133"/>
      <c r="I316" s="133"/>
      <c r="J316" s="133"/>
      <c r="K316" s="133"/>
      <c r="L316" s="133"/>
    </row>
    <row r="317" spans="1:12" s="120" customFormat="1" ht="56" hidden="1" outlineLevel="3">
      <c r="A317" s="206" t="str">
        <f>IF(D317&lt;&gt;"","[LC_"&amp;TEXT(ROW()-14-COUNTBLANK(D$15:$D317),"###")&amp;"]","")</f>
        <v>[LC_283]</v>
      </c>
      <c r="B317" s="146" t="s">
        <v>1141</v>
      </c>
      <c r="C317" s="147"/>
      <c r="D317" s="146" t="s">
        <v>492</v>
      </c>
      <c r="E317" s="146"/>
      <c r="F317" s="167" t="s">
        <v>1025</v>
      </c>
      <c r="G317" s="155"/>
      <c r="H317" s="151" t="s">
        <v>63</v>
      </c>
      <c r="I317" s="117"/>
      <c r="J317" s="115" t="s">
        <v>49</v>
      </c>
      <c r="K317" s="116"/>
      <c r="L317" s="116"/>
    </row>
    <row r="318" spans="1:12" s="120" customFormat="1" ht="28" hidden="1" outlineLevel="3">
      <c r="A318" s="206" t="str">
        <f>IF(D318&lt;&gt;"","[LC_"&amp;TEXT(ROW()-14-COUNTBLANK(D$15:$D318),"###")&amp;"]","")</f>
        <v>[LC_284]</v>
      </c>
      <c r="B318" s="146" t="s">
        <v>1142</v>
      </c>
      <c r="C318" s="147"/>
      <c r="D318" s="146" t="s">
        <v>493</v>
      </c>
      <c r="E318" s="146"/>
      <c r="F318" s="167" t="s">
        <v>312</v>
      </c>
      <c r="G318" s="155"/>
      <c r="H318" s="151" t="s">
        <v>64</v>
      </c>
      <c r="I318" s="117"/>
      <c r="J318" s="115" t="s">
        <v>49</v>
      </c>
      <c r="K318" s="116"/>
      <c r="L318" s="116"/>
    </row>
    <row r="319" spans="1:12" s="120" customFormat="1" ht="42" hidden="1" outlineLevel="3">
      <c r="A319" s="206" t="str">
        <f>IF(D319&lt;&gt;"","[LC_"&amp;TEXT(ROW()-14-COUNTBLANK(D$15:$D319),"###")&amp;"]","")</f>
        <v>[LC_285]</v>
      </c>
      <c r="B319" s="146" t="s">
        <v>1143</v>
      </c>
      <c r="C319" s="147" t="s">
        <v>185</v>
      </c>
      <c r="D319" s="146" t="s">
        <v>186</v>
      </c>
      <c r="E319" s="146"/>
      <c r="F319" s="167" t="s">
        <v>187</v>
      </c>
      <c r="G319" s="155"/>
      <c r="H319" s="151" t="s">
        <v>64</v>
      </c>
      <c r="I319" s="117"/>
      <c r="J319" s="115" t="s">
        <v>49</v>
      </c>
      <c r="K319" s="116"/>
      <c r="L319" s="116"/>
    </row>
    <row r="320" spans="1:12" s="120" customFormat="1" ht="42" hidden="1" outlineLevel="3">
      <c r="A320" s="206" t="str">
        <f>IF(D320&lt;&gt;"","[LC_"&amp;TEXT(ROW()-14-COUNTBLANK(D$15:$D320),"###")&amp;"]","")</f>
        <v>[LC_286]</v>
      </c>
      <c r="B320" s="146" t="s">
        <v>1144</v>
      </c>
      <c r="C320" s="147" t="s">
        <v>185</v>
      </c>
      <c r="D320" s="146" t="s">
        <v>189</v>
      </c>
      <c r="E320" s="146"/>
      <c r="F320" s="167" t="s">
        <v>190</v>
      </c>
      <c r="G320" s="155"/>
      <c r="H320" s="151" t="s">
        <v>64</v>
      </c>
      <c r="I320" s="117"/>
      <c r="J320" s="115" t="s">
        <v>49</v>
      </c>
      <c r="K320" s="116"/>
      <c r="L320" s="116"/>
    </row>
    <row r="321" spans="1:12" s="120" customFormat="1" ht="56" hidden="1" outlineLevel="3">
      <c r="A321" s="206" t="str">
        <f>IF(D321&lt;&gt;"","[LC_"&amp;TEXT(ROW()-14-COUNTBLANK(D$15:$D321),"###")&amp;"]","")</f>
        <v>[LC_287]</v>
      </c>
      <c r="B321" s="146" t="s">
        <v>1145</v>
      </c>
      <c r="C321" s="147" t="s">
        <v>185</v>
      </c>
      <c r="D321" s="146" t="s">
        <v>494</v>
      </c>
      <c r="E321" s="146"/>
      <c r="F321" s="167" t="s">
        <v>194</v>
      </c>
      <c r="G321" s="155"/>
      <c r="H321" s="151" t="s">
        <v>64</v>
      </c>
      <c r="I321" s="117"/>
      <c r="J321" s="115" t="s">
        <v>49</v>
      </c>
      <c r="K321" s="116"/>
      <c r="L321" s="116"/>
    </row>
    <row r="322" spans="1:12" s="120" customFormat="1" ht="42" hidden="1" outlineLevel="3">
      <c r="A322" s="206" t="str">
        <f>IF(D322&lt;&gt;"","[LC_"&amp;TEXT(ROW()-14-COUNTBLANK(D$15:$D322),"###")&amp;"]","")</f>
        <v>[LC_288]</v>
      </c>
      <c r="B322" s="146" t="s">
        <v>1146</v>
      </c>
      <c r="C322" s="147" t="s">
        <v>185</v>
      </c>
      <c r="D322" s="146" t="s">
        <v>495</v>
      </c>
      <c r="E322" s="146"/>
      <c r="F322" s="167" t="s">
        <v>318</v>
      </c>
      <c r="G322" s="155"/>
      <c r="H322" s="151" t="s">
        <v>64</v>
      </c>
      <c r="I322" s="117"/>
      <c r="J322" s="115" t="s">
        <v>49</v>
      </c>
      <c r="K322" s="116"/>
      <c r="L322" s="116"/>
    </row>
    <row r="323" spans="1:12" s="120" customFormat="1" ht="42" hidden="1" outlineLevel="3">
      <c r="A323" s="206" t="str">
        <f>IF(D323&lt;&gt;"","[LC_"&amp;TEXT(ROW()-14-COUNTBLANK(D$15:$D323),"###")&amp;"]","")</f>
        <v>[LC_289]</v>
      </c>
      <c r="B323" s="146" t="s">
        <v>1147</v>
      </c>
      <c r="C323" s="147" t="s">
        <v>185</v>
      </c>
      <c r="D323" s="146" t="s">
        <v>496</v>
      </c>
      <c r="E323" s="146"/>
      <c r="F323" s="167" t="s">
        <v>318</v>
      </c>
      <c r="G323" s="155"/>
      <c r="H323" s="151" t="s">
        <v>64</v>
      </c>
      <c r="I323" s="117"/>
      <c r="J323" s="115" t="s">
        <v>49</v>
      </c>
      <c r="K323" s="116"/>
      <c r="L323" s="116"/>
    </row>
    <row r="324" spans="1:12" s="120" customFormat="1" ht="28" hidden="1" outlineLevel="3">
      <c r="A324" s="206" t="str">
        <f>IF(D324&lt;&gt;"","[LC_"&amp;TEXT(ROW()-14-COUNTBLANK(D$15:$D324),"###")&amp;"]","")</f>
        <v>[LC_290]</v>
      </c>
      <c r="B324" s="146" t="s">
        <v>1148</v>
      </c>
      <c r="C324" s="149" t="s">
        <v>192</v>
      </c>
      <c r="D324" s="146" t="s">
        <v>319</v>
      </c>
      <c r="E324" s="146"/>
      <c r="F324" s="168" t="s">
        <v>320</v>
      </c>
      <c r="G324" s="155"/>
      <c r="H324" s="152" t="s">
        <v>63</v>
      </c>
      <c r="I324" s="117"/>
      <c r="J324" s="115" t="s">
        <v>49</v>
      </c>
      <c r="K324" s="116"/>
      <c r="L324" s="116"/>
    </row>
    <row r="325" spans="1:12" s="120" customFormat="1" ht="28" hidden="1" outlineLevel="3">
      <c r="A325" s="206" t="str">
        <f>IF(D325&lt;&gt;"","[LC_"&amp;TEXT(ROW()-14-COUNTBLANK(D$15:$D325),"###")&amp;"]","")</f>
        <v>[LC_291]</v>
      </c>
      <c r="B325" s="146" t="s">
        <v>1149</v>
      </c>
      <c r="C325" s="149" t="s">
        <v>192</v>
      </c>
      <c r="D325" s="146" t="s">
        <v>321</v>
      </c>
      <c r="E325" s="146"/>
      <c r="F325" s="168" t="s">
        <v>322</v>
      </c>
      <c r="G325" s="155"/>
      <c r="H325" s="152" t="s">
        <v>63</v>
      </c>
      <c r="I325" s="117"/>
      <c r="J325" s="115" t="s">
        <v>49</v>
      </c>
      <c r="K325" s="116"/>
      <c r="L325" s="116"/>
    </row>
    <row r="326" spans="1:12" s="120" customFormat="1" ht="28" hidden="1" outlineLevel="3">
      <c r="A326" s="206" t="str">
        <f>IF(D326&lt;&gt;"","[LC_"&amp;TEXT(ROW()-14-COUNTBLANK(D$15:$D326),"###")&amp;"]","")</f>
        <v>[LC_292]</v>
      </c>
      <c r="B326" s="146" t="s">
        <v>1150</v>
      </c>
      <c r="C326" s="149" t="s">
        <v>192</v>
      </c>
      <c r="D326" s="146" t="s">
        <v>193</v>
      </c>
      <c r="E326" s="146"/>
      <c r="F326" s="167" t="s">
        <v>194</v>
      </c>
      <c r="G326" s="155"/>
      <c r="H326" s="152" t="s">
        <v>63</v>
      </c>
      <c r="I326" s="117"/>
      <c r="J326" s="115" t="s">
        <v>49</v>
      </c>
      <c r="K326" s="116"/>
      <c r="L326" s="116"/>
    </row>
    <row r="327" spans="1:12" s="120" customFormat="1" collapsed="1">
      <c r="A327" s="113"/>
      <c r="B327" s="113" t="s">
        <v>19</v>
      </c>
      <c r="C327" s="113"/>
      <c r="D327" s="113"/>
      <c r="E327" s="113"/>
      <c r="F327" s="113"/>
      <c r="G327" s="113"/>
      <c r="H327" s="113"/>
      <c r="I327" s="113"/>
      <c r="J327" s="113"/>
      <c r="K327" s="113"/>
      <c r="L327" s="113"/>
    </row>
    <row r="328" spans="1:12" s="120" customFormat="1" ht="14.4" customHeight="1" collapsed="1">
      <c r="A328" s="114"/>
      <c r="B328" s="125" t="s">
        <v>581</v>
      </c>
      <c r="C328" s="125" t="s">
        <v>838</v>
      </c>
      <c r="D328" s="114"/>
      <c r="E328" s="114"/>
      <c r="F328" s="114"/>
      <c r="G328" s="114"/>
      <c r="H328" s="114"/>
      <c r="I328" s="114"/>
      <c r="J328" s="114"/>
      <c r="K328" s="114"/>
      <c r="L328" s="114"/>
    </row>
    <row r="329" spans="1:12" s="120" customFormat="1" ht="70" hidden="1" outlineLevel="1">
      <c r="A329" s="206" t="str">
        <f>IF(D329&lt;&gt;"","[LC_"&amp;TEXT(ROW()-14-COUNTBLANK(D$15:$D329),"###")&amp;"]","")</f>
        <v>[LC_293]</v>
      </c>
      <c r="B329" s="145" t="s">
        <v>331</v>
      </c>
      <c r="C329" s="116" t="s">
        <v>332</v>
      </c>
      <c r="D329" s="116" t="s">
        <v>333</v>
      </c>
      <c r="E329" s="116"/>
      <c r="F329" s="116" t="s">
        <v>334</v>
      </c>
      <c r="G329" s="116"/>
      <c r="H329" s="117" t="s">
        <v>63</v>
      </c>
      <c r="I329" s="116"/>
      <c r="J329" s="115" t="s">
        <v>49</v>
      </c>
      <c r="K329" s="116"/>
      <c r="L329" s="116"/>
    </row>
    <row r="330" spans="1:12" s="120" customFormat="1" ht="70" hidden="1" outlineLevel="1">
      <c r="A330" s="206" t="str">
        <f>IF(D330&lt;&gt;"","[LC_"&amp;TEXT(ROW()-14-COUNTBLANK(D$15:$D330),"###")&amp;"]","")</f>
        <v>[LC_294]</v>
      </c>
      <c r="B330" s="145" t="s">
        <v>335</v>
      </c>
      <c r="C330" s="116" t="s">
        <v>332</v>
      </c>
      <c r="D330" s="116" t="s">
        <v>336</v>
      </c>
      <c r="E330" s="116"/>
      <c r="F330" s="116" t="s">
        <v>334</v>
      </c>
      <c r="G330" s="116"/>
      <c r="H330" s="117" t="s">
        <v>63</v>
      </c>
      <c r="I330" s="116"/>
      <c r="J330" s="115" t="s">
        <v>49</v>
      </c>
      <c r="K330" s="116"/>
      <c r="L330" s="116"/>
    </row>
    <row r="331" spans="1:12" s="120" customFormat="1" ht="409.5" hidden="1" outlineLevel="1">
      <c r="A331" s="206" t="str">
        <f>IF(D331&lt;&gt;"","[LC_"&amp;TEXT(ROW()-14-COUNTBLANK(D$15:$D331),"###")&amp;"]","")</f>
        <v>[LC_295]</v>
      </c>
      <c r="B331" s="153" t="s">
        <v>339</v>
      </c>
      <c r="C331" s="116"/>
      <c r="D331" s="123" t="s">
        <v>340</v>
      </c>
      <c r="E331" s="154"/>
      <c r="F331" s="141" t="s">
        <v>1003</v>
      </c>
      <c r="G331" s="116"/>
      <c r="H331" s="117" t="s">
        <v>63</v>
      </c>
      <c r="I331" s="116"/>
      <c r="J331" s="115" t="s">
        <v>49</v>
      </c>
      <c r="K331" s="116"/>
      <c r="L331" s="116"/>
    </row>
    <row r="332" spans="1:12" s="120" customFormat="1" ht="15" customHeight="1" collapsed="1">
      <c r="A332" s="114"/>
      <c r="B332" s="125" t="s">
        <v>582</v>
      </c>
      <c r="C332" s="125" t="s">
        <v>838</v>
      </c>
      <c r="D332" s="114"/>
      <c r="E332" s="114"/>
      <c r="F332" s="169"/>
      <c r="G332" s="114"/>
      <c r="H332" s="114"/>
      <c r="I332" s="114"/>
      <c r="J332" s="114"/>
      <c r="K332" s="114"/>
      <c r="L332" s="114"/>
    </row>
    <row r="333" spans="1:12" s="120" customFormat="1" ht="168" hidden="1" outlineLevel="1">
      <c r="A333" s="206" t="str">
        <f>IF(D333&lt;&gt;"","[LC_"&amp;TEXT(ROW()-14-COUNTBLANK(D$15:$D333),"###")&amp;"]","")</f>
        <v>[LC_296]</v>
      </c>
      <c r="B333" s="145" t="s">
        <v>519</v>
      </c>
      <c r="C333" s="145" t="s">
        <v>520</v>
      </c>
      <c r="D333" s="135" t="s">
        <v>1026</v>
      </c>
      <c r="E333" s="157"/>
      <c r="F333" s="145" t="s">
        <v>497</v>
      </c>
      <c r="G333" s="155"/>
      <c r="H333" s="137" t="s">
        <v>63</v>
      </c>
      <c r="I333" s="116"/>
      <c r="J333" s="115" t="s">
        <v>49</v>
      </c>
      <c r="K333" s="116"/>
      <c r="L333" s="116"/>
    </row>
    <row r="334" spans="1:12" s="120" customFormat="1" ht="126" hidden="1" outlineLevel="1">
      <c r="A334" s="206" t="str">
        <f>IF(D334&lt;&gt;"","[LC_"&amp;TEXT(ROW()-14-COUNTBLANK(D$15:$D334),"###")&amp;"]","")</f>
        <v>[LC_297]</v>
      </c>
      <c r="B334" s="145" t="s">
        <v>521</v>
      </c>
      <c r="C334" s="145" t="s">
        <v>522</v>
      </c>
      <c r="D334" s="135" t="s">
        <v>1026</v>
      </c>
      <c r="E334" s="157"/>
      <c r="F334" s="145" t="s">
        <v>497</v>
      </c>
      <c r="G334" s="155"/>
      <c r="H334" s="137" t="s">
        <v>63</v>
      </c>
      <c r="I334" s="116"/>
      <c r="J334" s="115" t="s">
        <v>49</v>
      </c>
      <c r="K334" s="116"/>
      <c r="L334" s="116"/>
    </row>
    <row r="335" spans="1:12" s="120" customFormat="1" ht="280" hidden="1" outlineLevel="1">
      <c r="A335" s="206" t="str">
        <f>IF(D335&lt;&gt;"","[LC_"&amp;TEXT(ROW()-14-COUNTBLANK(D$15:$D335),"###")&amp;"]","")</f>
        <v>[LC_298]</v>
      </c>
      <c r="B335" s="116" t="s">
        <v>1173</v>
      </c>
      <c r="C335" s="116"/>
      <c r="D335" s="123" t="s">
        <v>1174</v>
      </c>
      <c r="E335" s="116"/>
      <c r="F335" s="116" t="s">
        <v>1175</v>
      </c>
      <c r="G335" s="155"/>
      <c r="H335" s="137" t="s">
        <v>63</v>
      </c>
      <c r="I335" s="116"/>
      <c r="J335" s="115" t="s">
        <v>52</v>
      </c>
      <c r="K335" s="116"/>
      <c r="L335" s="116"/>
    </row>
    <row r="336" spans="1:12" s="120" customFormat="1" ht="280" hidden="1" outlineLevel="1">
      <c r="A336" s="206" t="str">
        <f>IF(D336&lt;&gt;"","[LC_"&amp;TEXT(ROW()-14-COUNTBLANK(D$15:$D336),"###")&amp;"]","")</f>
        <v>[LC_299]</v>
      </c>
      <c r="B336" s="116" t="s">
        <v>1176</v>
      </c>
      <c r="C336" s="116"/>
      <c r="D336" s="123" t="s">
        <v>1174</v>
      </c>
      <c r="E336" s="116"/>
      <c r="F336" s="116" t="s">
        <v>1177</v>
      </c>
      <c r="G336" s="155"/>
      <c r="H336" s="137" t="s">
        <v>63</v>
      </c>
      <c r="I336" s="116"/>
      <c r="J336" s="115" t="s">
        <v>52</v>
      </c>
      <c r="K336" s="116"/>
      <c r="L336" s="116"/>
    </row>
    <row r="337" spans="1:12" s="120" customFormat="1" ht="154" hidden="1" outlineLevel="1">
      <c r="A337" s="206" t="str">
        <f>IF(D337&lt;&gt;"","[LC_"&amp;TEXT(ROW()-14-COUNTBLANK(D$15:$D337),"###")&amp;"]","")</f>
        <v>[LC_300]</v>
      </c>
      <c r="B337" s="116" t="s">
        <v>1178</v>
      </c>
      <c r="C337" s="116"/>
      <c r="D337" s="123" t="s">
        <v>1179</v>
      </c>
      <c r="E337" s="116"/>
      <c r="F337" s="230" t="s">
        <v>1180</v>
      </c>
      <c r="G337" s="155"/>
      <c r="H337" s="137" t="s">
        <v>63</v>
      </c>
      <c r="I337" s="116"/>
      <c r="J337" s="115" t="s">
        <v>52</v>
      </c>
      <c r="K337" s="116"/>
      <c r="L337" s="116"/>
    </row>
    <row r="338" spans="1:12" s="120" customFormat="1" ht="168" hidden="1" outlineLevel="1">
      <c r="A338" s="206" t="str">
        <f>IF(D338&lt;&gt;"","[LC_"&amp;TEXT(ROW()-14-COUNTBLANK(D$15:$D338),"###")&amp;"]","")</f>
        <v>[LC_301]</v>
      </c>
      <c r="B338" s="145" t="s">
        <v>523</v>
      </c>
      <c r="C338" s="145" t="s">
        <v>524</v>
      </c>
      <c r="D338" s="135" t="s">
        <v>1027</v>
      </c>
      <c r="E338" s="155"/>
      <c r="F338" s="145" t="s">
        <v>498</v>
      </c>
      <c r="G338" s="155"/>
      <c r="H338" s="137" t="s">
        <v>63</v>
      </c>
      <c r="I338" s="116"/>
      <c r="J338" s="115" t="s">
        <v>49</v>
      </c>
      <c r="K338" s="116"/>
      <c r="L338" s="116"/>
    </row>
    <row r="339" spans="1:12" s="120" customFormat="1" ht="168" hidden="1" outlineLevel="1">
      <c r="A339" s="206" t="str">
        <f>IF(D339&lt;&gt;"","[LC_"&amp;TEXT(ROW()-14-COUNTBLANK(D$15:$D339),"###")&amp;"]","")</f>
        <v>[LC_302]</v>
      </c>
      <c r="B339" s="145" t="s">
        <v>525</v>
      </c>
      <c r="C339" s="145" t="s">
        <v>526</v>
      </c>
      <c r="D339" s="135" t="s">
        <v>1027</v>
      </c>
      <c r="E339" s="155"/>
      <c r="F339" s="145" t="s">
        <v>498</v>
      </c>
      <c r="G339" s="155"/>
      <c r="H339" s="137" t="s">
        <v>63</v>
      </c>
      <c r="I339" s="116"/>
      <c r="J339" s="115" t="s">
        <v>49</v>
      </c>
      <c r="K339" s="116"/>
      <c r="L339" s="116"/>
    </row>
    <row r="340" spans="1:12" s="120" customFormat="1" ht="168" hidden="1" outlineLevel="1">
      <c r="A340" s="206" t="str">
        <f>IF(D340&lt;&gt;"","[LC_"&amp;TEXT(ROW()-14-COUNTBLANK(D$15:$D340),"###")&amp;"]","")</f>
        <v>[LC_303]</v>
      </c>
      <c r="B340" s="145" t="s">
        <v>527</v>
      </c>
      <c r="C340" s="145" t="s">
        <v>528</v>
      </c>
      <c r="D340" s="135" t="s">
        <v>1027</v>
      </c>
      <c r="E340" s="155"/>
      <c r="F340" s="145" t="s">
        <v>498</v>
      </c>
      <c r="G340" s="155"/>
      <c r="H340" s="137" t="s">
        <v>63</v>
      </c>
      <c r="I340" s="116"/>
      <c r="J340" s="115" t="s">
        <v>49</v>
      </c>
      <c r="K340" s="116"/>
      <c r="L340" s="116"/>
    </row>
    <row r="341" spans="1:12" s="120" customFormat="1" ht="168" hidden="1" outlineLevel="1">
      <c r="A341" s="206" t="str">
        <f>IF(D341&lt;&gt;"","[LC_"&amp;TEXT(ROW()-14-COUNTBLANK(D$15:$D341),"###")&amp;"]","")</f>
        <v>[LC_304]</v>
      </c>
      <c r="B341" s="145" t="s">
        <v>529</v>
      </c>
      <c r="C341" s="145" t="s">
        <v>530</v>
      </c>
      <c r="D341" s="135" t="s">
        <v>1027</v>
      </c>
      <c r="E341" s="155"/>
      <c r="F341" s="145" t="s">
        <v>498</v>
      </c>
      <c r="G341" s="155"/>
      <c r="H341" s="137" t="s">
        <v>63</v>
      </c>
      <c r="I341" s="121"/>
      <c r="J341" s="115" t="s">
        <v>49</v>
      </c>
      <c r="K341" s="116"/>
      <c r="L341" s="116"/>
    </row>
    <row r="342" spans="1:12" s="120" customFormat="1" ht="84" hidden="1" outlineLevel="1">
      <c r="A342" s="206" t="str">
        <f>IF(D342&lt;&gt;"","[LC_"&amp;TEXT(ROW()-14-COUNTBLANK(D$15:$D342),"###")&amp;"]","")</f>
        <v>[LC_305]</v>
      </c>
      <c r="B342" s="145" t="s">
        <v>531</v>
      </c>
      <c r="C342" s="145" t="s">
        <v>532</v>
      </c>
      <c r="D342" s="135" t="s">
        <v>1027</v>
      </c>
      <c r="E342" s="155"/>
      <c r="F342" s="145" t="s">
        <v>500</v>
      </c>
      <c r="G342" s="155"/>
      <c r="H342" s="137" t="s">
        <v>63</v>
      </c>
      <c r="I342" s="121"/>
      <c r="J342" s="115" t="s">
        <v>49</v>
      </c>
      <c r="K342" s="116"/>
      <c r="L342" s="116"/>
    </row>
    <row r="343" spans="1:12" s="120" customFormat="1" ht="168" hidden="1" outlineLevel="1">
      <c r="A343" s="206" t="str">
        <f>IF(D343&lt;&gt;"","[LC_"&amp;TEXT(ROW()-14-COUNTBLANK(D$15:$D343),"###")&amp;"]","")</f>
        <v>[LC_306]</v>
      </c>
      <c r="B343" s="145" t="s">
        <v>501</v>
      </c>
      <c r="C343" s="145" t="s">
        <v>533</v>
      </c>
      <c r="D343" s="135" t="s">
        <v>1028</v>
      </c>
      <c r="E343" s="157"/>
      <c r="F343" s="145" t="s">
        <v>497</v>
      </c>
      <c r="G343" s="155"/>
      <c r="H343" s="137" t="s">
        <v>63</v>
      </c>
      <c r="I343" s="121"/>
      <c r="J343" s="115" t="s">
        <v>49</v>
      </c>
      <c r="K343" s="116"/>
      <c r="L343" s="116"/>
    </row>
    <row r="344" spans="1:12" s="120" customFormat="1" ht="126" hidden="1" outlineLevel="1">
      <c r="A344" s="206" t="str">
        <f>IF(D344&lt;&gt;"","[LC_"&amp;TEXT(ROW()-14-COUNTBLANK(D$15:$D344),"###")&amp;"]","")</f>
        <v>[LC_307]</v>
      </c>
      <c r="B344" s="145" t="s">
        <v>502</v>
      </c>
      <c r="C344" s="145" t="s">
        <v>534</v>
      </c>
      <c r="D344" s="135" t="s">
        <v>1028</v>
      </c>
      <c r="E344" s="157"/>
      <c r="F344" s="145" t="s">
        <v>497</v>
      </c>
      <c r="G344" s="155"/>
      <c r="H344" s="137" t="s">
        <v>63</v>
      </c>
      <c r="I344" s="121"/>
      <c r="J344" s="115" t="s">
        <v>49</v>
      </c>
      <c r="K344" s="116"/>
      <c r="L344" s="116"/>
    </row>
    <row r="345" spans="1:12" s="120" customFormat="1" ht="168" hidden="1" outlineLevel="1">
      <c r="A345" s="206" t="str">
        <f>IF(D345&lt;&gt;"","[LC_"&amp;TEXT(ROW()-14-COUNTBLANK(D$15:$D345),"###")&amp;"]","")</f>
        <v>[LC_308]</v>
      </c>
      <c r="B345" s="145" t="s">
        <v>503</v>
      </c>
      <c r="C345" s="145" t="s">
        <v>535</v>
      </c>
      <c r="D345" s="135" t="s">
        <v>1029</v>
      </c>
      <c r="E345" s="155"/>
      <c r="F345" s="145" t="s">
        <v>498</v>
      </c>
      <c r="G345" s="155"/>
      <c r="H345" s="137" t="s">
        <v>63</v>
      </c>
      <c r="I345" s="121"/>
      <c r="J345" s="115" t="s">
        <v>49</v>
      </c>
      <c r="K345" s="116"/>
      <c r="L345" s="116"/>
    </row>
    <row r="346" spans="1:12" s="120" customFormat="1" ht="168" hidden="1" outlineLevel="1">
      <c r="A346" s="206" t="str">
        <f>IF(D346&lt;&gt;"","[LC_"&amp;TEXT(ROW()-14-COUNTBLANK(D$15:$D346),"###")&amp;"]","")</f>
        <v>[LC_309]</v>
      </c>
      <c r="B346" s="145" t="s">
        <v>536</v>
      </c>
      <c r="C346" s="145" t="s">
        <v>537</v>
      </c>
      <c r="D346" s="135" t="s">
        <v>1029</v>
      </c>
      <c r="E346" s="155"/>
      <c r="F346" s="145" t="s">
        <v>498</v>
      </c>
      <c r="G346" s="155"/>
      <c r="H346" s="137" t="s">
        <v>63</v>
      </c>
      <c r="I346" s="121"/>
      <c r="J346" s="115" t="s">
        <v>49</v>
      </c>
      <c r="K346" s="116"/>
      <c r="L346" s="116"/>
    </row>
    <row r="347" spans="1:12" s="120" customFormat="1" ht="168" hidden="1" outlineLevel="1">
      <c r="A347" s="206" t="str">
        <f>IF(D347&lt;&gt;"","[LC_"&amp;TEXT(ROW()-14-COUNTBLANK(D$15:$D347),"###")&amp;"]","")</f>
        <v>[LC_310]</v>
      </c>
      <c r="B347" s="145" t="s">
        <v>504</v>
      </c>
      <c r="C347" s="145" t="s">
        <v>538</v>
      </c>
      <c r="D347" s="135" t="s">
        <v>1029</v>
      </c>
      <c r="E347" s="155"/>
      <c r="F347" s="145" t="s">
        <v>498</v>
      </c>
      <c r="G347" s="155"/>
      <c r="H347" s="137" t="s">
        <v>63</v>
      </c>
      <c r="I347" s="121"/>
      <c r="J347" s="115" t="s">
        <v>49</v>
      </c>
      <c r="K347" s="116"/>
      <c r="L347" s="116"/>
    </row>
    <row r="348" spans="1:12" s="120" customFormat="1" ht="168" hidden="1" outlineLevel="1">
      <c r="A348" s="206" t="str">
        <f>IF(D348&lt;&gt;"","[LC_"&amp;TEXT(ROW()-14-COUNTBLANK(D$15:$D348),"###")&amp;"]","")</f>
        <v>[LC_311]</v>
      </c>
      <c r="B348" s="145" t="s">
        <v>505</v>
      </c>
      <c r="C348" s="145" t="s">
        <v>539</v>
      </c>
      <c r="D348" s="135" t="s">
        <v>1029</v>
      </c>
      <c r="E348" s="155"/>
      <c r="F348" s="145" t="s">
        <v>498</v>
      </c>
      <c r="G348" s="155"/>
      <c r="H348" s="137" t="s">
        <v>63</v>
      </c>
      <c r="I348" s="121"/>
      <c r="J348" s="115" t="s">
        <v>49</v>
      </c>
      <c r="K348" s="116"/>
      <c r="L348" s="116"/>
    </row>
    <row r="349" spans="1:12" s="120" customFormat="1" ht="84" hidden="1" outlineLevel="1">
      <c r="A349" s="206" t="str">
        <f>IF(D349&lt;&gt;"","[LC_"&amp;TEXT(ROW()-14-COUNTBLANK(D$15:$D349),"###")&amp;"]","")</f>
        <v>[LC_312]</v>
      </c>
      <c r="B349" s="145" t="s">
        <v>506</v>
      </c>
      <c r="C349" s="145" t="s">
        <v>532</v>
      </c>
      <c r="D349" s="135" t="s">
        <v>1029</v>
      </c>
      <c r="E349" s="155"/>
      <c r="F349" s="145" t="s">
        <v>500</v>
      </c>
      <c r="G349" s="155"/>
      <c r="H349" s="137" t="s">
        <v>63</v>
      </c>
      <c r="I349" s="121"/>
      <c r="J349" s="115" t="s">
        <v>49</v>
      </c>
      <c r="K349" s="116"/>
      <c r="L349" s="116"/>
    </row>
    <row r="350" spans="1:12" s="120" customFormat="1" ht="168" hidden="1" outlineLevel="1">
      <c r="A350" s="206" t="str">
        <f>IF(D350&lt;&gt;"","[LC_"&amp;TEXT(ROW()-14-COUNTBLANK(D$15:$D350),"###")&amp;"]","")</f>
        <v>[LC_313]</v>
      </c>
      <c r="B350" s="145" t="s">
        <v>507</v>
      </c>
      <c r="C350" s="145" t="s">
        <v>540</v>
      </c>
      <c r="D350" s="135" t="s">
        <v>1030</v>
      </c>
      <c r="E350" s="157"/>
      <c r="F350" s="145" t="s">
        <v>497</v>
      </c>
      <c r="G350" s="155"/>
      <c r="H350" s="137" t="s">
        <v>63</v>
      </c>
      <c r="I350" s="121"/>
      <c r="J350" s="115" t="s">
        <v>49</v>
      </c>
      <c r="K350" s="116"/>
      <c r="L350" s="116"/>
    </row>
    <row r="351" spans="1:12" s="120" customFormat="1" ht="126" hidden="1" outlineLevel="1">
      <c r="A351" s="206" t="str">
        <f>IF(D351&lt;&gt;"","[LC_"&amp;TEXT(ROW()-14-COUNTBLANK(D$15:$D351),"###")&amp;"]","")</f>
        <v>[LC_314]</v>
      </c>
      <c r="B351" s="145" t="s">
        <v>509</v>
      </c>
      <c r="C351" s="145" t="s">
        <v>541</v>
      </c>
      <c r="D351" s="135" t="s">
        <v>1030</v>
      </c>
      <c r="E351" s="157"/>
      <c r="F351" s="145" t="s">
        <v>497</v>
      </c>
      <c r="G351" s="155"/>
      <c r="H351" s="137" t="s">
        <v>63</v>
      </c>
      <c r="I351" s="121"/>
      <c r="J351" s="115" t="s">
        <v>49</v>
      </c>
      <c r="K351" s="116"/>
      <c r="L351" s="116"/>
    </row>
    <row r="352" spans="1:12" s="120" customFormat="1" ht="168" hidden="1" outlineLevel="1">
      <c r="A352" s="206" t="str">
        <f>IF(D352&lt;&gt;"","[LC_"&amp;TEXT(ROW()-14-COUNTBLANK(D$15:$D352),"###")&amp;"]","")</f>
        <v>[LC_315]</v>
      </c>
      <c r="B352" s="145" t="s">
        <v>511</v>
      </c>
      <c r="C352" s="145" t="s">
        <v>542</v>
      </c>
      <c r="D352" s="135" t="s">
        <v>1031</v>
      </c>
      <c r="E352" s="155"/>
      <c r="F352" s="145" t="s">
        <v>498</v>
      </c>
      <c r="G352" s="155"/>
      <c r="H352" s="137" t="s">
        <v>63</v>
      </c>
      <c r="I352" s="121"/>
      <c r="J352" s="115" t="s">
        <v>49</v>
      </c>
      <c r="K352" s="116"/>
      <c r="L352" s="116"/>
    </row>
    <row r="353" spans="1:12" s="120" customFormat="1" ht="168" hidden="1" outlineLevel="1">
      <c r="A353" s="206" t="str">
        <f>IF(D353&lt;&gt;"","[LC_"&amp;TEXT(ROW()-14-COUNTBLANK(D$15:$D353),"###")&amp;"]","")</f>
        <v>[LC_316]</v>
      </c>
      <c r="B353" s="145" t="s">
        <v>543</v>
      </c>
      <c r="C353" s="145" t="s">
        <v>544</v>
      </c>
      <c r="D353" s="135" t="s">
        <v>1031</v>
      </c>
      <c r="E353" s="155"/>
      <c r="F353" s="145" t="s">
        <v>498</v>
      </c>
      <c r="G353" s="155"/>
      <c r="H353" s="137" t="s">
        <v>63</v>
      </c>
      <c r="I353" s="121"/>
      <c r="J353" s="115" t="s">
        <v>49</v>
      </c>
      <c r="K353" s="116"/>
      <c r="L353" s="116"/>
    </row>
    <row r="354" spans="1:12" s="120" customFormat="1" ht="168" hidden="1" outlineLevel="1">
      <c r="A354" s="206" t="str">
        <f>IF(D354&lt;&gt;"","[LC_"&amp;TEXT(ROW()-14-COUNTBLANK(D$15:$D354),"###")&amp;"]","")</f>
        <v>[LC_317]</v>
      </c>
      <c r="B354" s="145" t="s">
        <v>514</v>
      </c>
      <c r="C354" s="145" t="s">
        <v>545</v>
      </c>
      <c r="D354" s="135" t="s">
        <v>1031</v>
      </c>
      <c r="E354" s="155"/>
      <c r="F354" s="145" t="s">
        <v>498</v>
      </c>
      <c r="G354" s="155"/>
      <c r="H354" s="137" t="s">
        <v>63</v>
      </c>
      <c r="I354" s="121"/>
      <c r="J354" s="115" t="s">
        <v>49</v>
      </c>
      <c r="K354" s="116"/>
      <c r="L354" s="116"/>
    </row>
    <row r="355" spans="1:12" s="119" customFormat="1" ht="168" hidden="1" outlineLevel="1">
      <c r="A355" s="206" t="str">
        <f>IF(D355&lt;&gt;"","[LC_"&amp;TEXT(ROW()-14-COUNTBLANK(D$15:$D355),"###")&amp;"]","")</f>
        <v>[LC_318]</v>
      </c>
      <c r="B355" s="145" t="s">
        <v>516</v>
      </c>
      <c r="C355" s="145" t="s">
        <v>546</v>
      </c>
      <c r="D355" s="135" t="s">
        <v>1031</v>
      </c>
      <c r="E355" s="155"/>
      <c r="F355" s="145" t="s">
        <v>498</v>
      </c>
      <c r="G355" s="155"/>
      <c r="H355" s="137" t="s">
        <v>63</v>
      </c>
      <c r="I355" s="121"/>
      <c r="J355" s="115" t="s">
        <v>49</v>
      </c>
      <c r="K355" s="116"/>
      <c r="L355" s="116"/>
    </row>
    <row r="356" spans="1:12" s="120" customFormat="1" ht="202.75" hidden="1" customHeight="1" outlineLevel="1">
      <c r="A356" s="206" t="str">
        <f>IF(D356&lt;&gt;"","[LC_"&amp;TEXT(ROW()-14-COUNTBLANK(D$15:$D356),"###")&amp;"]","")</f>
        <v>[LC_319]</v>
      </c>
      <c r="B356" s="145" t="s">
        <v>518</v>
      </c>
      <c r="C356" s="145" t="s">
        <v>532</v>
      </c>
      <c r="D356" s="135" t="s">
        <v>1031</v>
      </c>
      <c r="E356" s="155"/>
      <c r="F356" s="145" t="s">
        <v>500</v>
      </c>
      <c r="G356" s="155"/>
      <c r="H356" s="137" t="s">
        <v>63</v>
      </c>
      <c r="I356" s="121"/>
      <c r="J356" s="115" t="s">
        <v>49</v>
      </c>
      <c r="K356" s="116"/>
      <c r="L356" s="116"/>
    </row>
    <row r="357" spans="1:12" s="120" customFormat="1" ht="202.75" hidden="1" customHeight="1" outlineLevel="1">
      <c r="A357" s="206" t="str">
        <f>IF(D357&lt;&gt;"","[LC_"&amp;TEXT(ROW()-14-COUNTBLANK(D$15:$D357),"###")&amp;"]","")</f>
        <v>[LC_320]</v>
      </c>
      <c r="B357" s="153" t="s">
        <v>339</v>
      </c>
      <c r="C357" s="116"/>
      <c r="D357" s="123" t="s">
        <v>340</v>
      </c>
      <c r="E357" s="154"/>
      <c r="F357" s="141" t="s">
        <v>1003</v>
      </c>
      <c r="G357" s="116"/>
      <c r="H357" s="117" t="s">
        <v>63</v>
      </c>
      <c r="I357" s="121"/>
      <c r="J357" s="115" t="s">
        <v>49</v>
      </c>
      <c r="K357" s="116"/>
      <c r="L357" s="116"/>
    </row>
    <row r="358" spans="1:12" s="120" customFormat="1" ht="14.4" customHeight="1" collapsed="1">
      <c r="A358" s="114"/>
      <c r="B358" s="125" t="s">
        <v>839</v>
      </c>
      <c r="C358" s="125" t="s">
        <v>838</v>
      </c>
      <c r="D358" s="114"/>
      <c r="E358" s="114"/>
      <c r="F358" s="169"/>
      <c r="G358" s="114"/>
      <c r="H358" s="114"/>
      <c r="I358" s="114"/>
      <c r="J358" s="114"/>
      <c r="K358" s="114"/>
      <c r="L358" s="114"/>
    </row>
    <row r="359" spans="1:12" s="120" customFormat="1" ht="168" hidden="1" outlineLevel="1">
      <c r="A359" s="206" t="str">
        <f>IF(D359&lt;&gt;"","[LC_"&amp;TEXT(ROW()-14-COUNTBLANK(D$15:$D359),"###")&amp;"]","")</f>
        <v>[LC_321]</v>
      </c>
      <c r="B359" s="145" t="s">
        <v>547</v>
      </c>
      <c r="C359" s="145" t="s">
        <v>508</v>
      </c>
      <c r="D359" s="135" t="s">
        <v>1032</v>
      </c>
      <c r="E359" s="157"/>
      <c r="F359" s="116" t="s">
        <v>840</v>
      </c>
      <c r="G359" s="155"/>
      <c r="H359" s="137" t="s">
        <v>63</v>
      </c>
      <c r="I359" s="156"/>
      <c r="J359" s="115" t="s">
        <v>49</v>
      </c>
      <c r="K359" s="155"/>
      <c r="L359" s="155"/>
    </row>
    <row r="360" spans="1:12" s="120" customFormat="1" ht="126" hidden="1" outlineLevel="1">
      <c r="A360" s="206" t="str">
        <f>IF(D360&lt;&gt;"","[LC_"&amp;TEXT(ROW()-14-COUNTBLANK(D$15:$D360),"###")&amp;"]","")</f>
        <v>[LC_322]</v>
      </c>
      <c r="B360" s="145" t="s">
        <v>548</v>
      </c>
      <c r="C360" s="145" t="s">
        <v>510</v>
      </c>
      <c r="D360" s="135" t="s">
        <v>1032</v>
      </c>
      <c r="E360" s="157"/>
      <c r="F360" s="116" t="s">
        <v>840</v>
      </c>
      <c r="G360" s="155"/>
      <c r="H360" s="137" t="s">
        <v>63</v>
      </c>
      <c r="I360" s="156"/>
      <c r="J360" s="115" t="s">
        <v>49</v>
      </c>
      <c r="K360" s="155"/>
      <c r="L360" s="155"/>
    </row>
    <row r="361" spans="1:12" s="120" customFormat="1" ht="84" hidden="1" outlineLevel="1">
      <c r="A361" s="206" t="str">
        <f>IF(D361&lt;&gt;"","[LC_"&amp;TEXT(ROW()-14-COUNTBLANK(D$15:$D361),"###")&amp;"]","")</f>
        <v>[LC_323]</v>
      </c>
      <c r="B361" s="217" t="s">
        <v>1195</v>
      </c>
      <c r="C361" s="116" t="s">
        <v>1196</v>
      </c>
      <c r="D361" s="135" t="s">
        <v>1271</v>
      </c>
      <c r="E361" s="123"/>
      <c r="F361" s="116" t="s">
        <v>1273</v>
      </c>
      <c r="G361" s="155"/>
      <c r="H361" s="137" t="s">
        <v>63</v>
      </c>
      <c r="I361" s="156"/>
      <c r="J361" s="115" t="s">
        <v>49</v>
      </c>
      <c r="K361" s="155"/>
      <c r="L361" s="155"/>
    </row>
    <row r="362" spans="1:12" s="120" customFormat="1" ht="84" hidden="1" outlineLevel="1">
      <c r="A362" s="206" t="str">
        <f>IF(D362&lt;&gt;"","[LC_"&amp;TEXT(ROW()-14-COUNTBLANK(D$15:$D362),"###")&amp;"]","")</f>
        <v>[LC_324]</v>
      </c>
      <c r="B362" s="217" t="s">
        <v>1197</v>
      </c>
      <c r="C362" s="116" t="s">
        <v>1198</v>
      </c>
      <c r="D362" s="135" t="s">
        <v>1271</v>
      </c>
      <c r="E362" s="123"/>
      <c r="F362" s="116" t="s">
        <v>1273</v>
      </c>
      <c r="G362" s="155"/>
      <c r="H362" s="137" t="s">
        <v>63</v>
      </c>
      <c r="I362" s="156"/>
      <c r="J362" s="115" t="s">
        <v>49</v>
      </c>
      <c r="K362" s="155"/>
      <c r="L362" s="155"/>
    </row>
    <row r="363" spans="1:12" s="120" customFormat="1" ht="84" hidden="1" outlineLevel="1">
      <c r="A363" s="206" t="str">
        <f>IF(D363&lt;&gt;"","[LC_"&amp;TEXT(ROW()-14-COUNTBLANK(D$15:$D363),"###")&amp;"]","")</f>
        <v>[LC_325]</v>
      </c>
      <c r="B363" s="217" t="s">
        <v>1199</v>
      </c>
      <c r="C363" s="116" t="s">
        <v>1200</v>
      </c>
      <c r="D363" s="135" t="s">
        <v>1271</v>
      </c>
      <c r="E363" s="123"/>
      <c r="F363" s="116" t="s">
        <v>1273</v>
      </c>
      <c r="G363" s="155"/>
      <c r="H363" s="137" t="s">
        <v>63</v>
      </c>
      <c r="I363" s="156"/>
      <c r="J363" s="115" t="s">
        <v>49</v>
      </c>
      <c r="K363" s="155"/>
      <c r="L363" s="155"/>
    </row>
    <row r="364" spans="1:12" s="120" customFormat="1" ht="409.5" hidden="1" outlineLevel="1">
      <c r="A364" s="206" t="str">
        <f>IF(D364&lt;&gt;"","[LC_"&amp;TEXT(ROW()-14-COUNTBLANK(D$15:$D364),"###")&amp;"]","")</f>
        <v>[LC_326]</v>
      </c>
      <c r="B364" s="141" t="s">
        <v>352</v>
      </c>
      <c r="C364" s="141" t="s">
        <v>1201</v>
      </c>
      <c r="D364" s="116" t="s">
        <v>353</v>
      </c>
      <c r="E364" s="154"/>
      <c r="F364" s="141" t="s">
        <v>1003</v>
      </c>
      <c r="G364" s="155"/>
      <c r="H364" s="137" t="s">
        <v>63</v>
      </c>
      <c r="I364" s="156"/>
      <c r="J364" s="115" t="s">
        <v>49</v>
      </c>
      <c r="K364" s="155"/>
      <c r="L364" s="155"/>
    </row>
    <row r="365" spans="1:12" s="120" customFormat="1" ht="84" hidden="1" outlineLevel="1">
      <c r="A365" s="206" t="str">
        <f>IF(D365&lt;&gt;"","[LC_"&amp;TEXT(ROW()-14-COUNTBLANK(D$15:$D365),"###")&amp;"]","")</f>
        <v>[LC_327]</v>
      </c>
      <c r="B365" s="217" t="s">
        <v>1202</v>
      </c>
      <c r="C365" s="116" t="s">
        <v>1203</v>
      </c>
      <c r="D365" s="135" t="s">
        <v>1271</v>
      </c>
      <c r="E365" s="123"/>
      <c r="F365" s="116" t="s">
        <v>1273</v>
      </c>
      <c r="G365" s="155"/>
      <c r="H365" s="137" t="s">
        <v>63</v>
      </c>
      <c r="I365" s="156"/>
      <c r="J365" s="115" t="s">
        <v>49</v>
      </c>
      <c r="K365" s="155"/>
      <c r="L365" s="155"/>
    </row>
    <row r="366" spans="1:12" s="120" customFormat="1" ht="84" hidden="1" outlineLevel="1">
      <c r="A366" s="206" t="str">
        <f>IF(D366&lt;&gt;"","[LC_"&amp;TEXT(ROW()-14-COUNTBLANK(D$15:$D366),"###")&amp;"]","")</f>
        <v>[LC_328]</v>
      </c>
      <c r="B366" s="217" t="s">
        <v>1204</v>
      </c>
      <c r="C366" s="116" t="s">
        <v>1205</v>
      </c>
      <c r="D366" s="135" t="s">
        <v>1271</v>
      </c>
      <c r="E366" s="123"/>
      <c r="F366" s="116" t="s">
        <v>1273</v>
      </c>
      <c r="G366" s="155"/>
      <c r="H366" s="137" t="s">
        <v>63</v>
      </c>
      <c r="I366" s="156"/>
      <c r="J366" s="115" t="s">
        <v>49</v>
      </c>
      <c r="K366" s="155"/>
      <c r="L366" s="155"/>
    </row>
    <row r="367" spans="1:12" s="120" customFormat="1" ht="84" hidden="1" outlineLevel="1">
      <c r="A367" s="206" t="str">
        <f>IF(D367&lt;&gt;"","[LC_"&amp;TEXT(ROW()-14-COUNTBLANK(D$15:$D367),"###")&amp;"]","")</f>
        <v>[LC_329]</v>
      </c>
      <c r="B367" s="217" t="s">
        <v>1206</v>
      </c>
      <c r="C367" s="116" t="s">
        <v>1207</v>
      </c>
      <c r="D367" s="135" t="s">
        <v>1271</v>
      </c>
      <c r="E367" s="123"/>
      <c r="F367" s="116" t="s">
        <v>1273</v>
      </c>
      <c r="G367" s="155"/>
      <c r="H367" s="137" t="s">
        <v>63</v>
      </c>
      <c r="I367" s="156"/>
      <c r="J367" s="115" t="s">
        <v>49</v>
      </c>
      <c r="K367" s="155"/>
      <c r="L367" s="155"/>
    </row>
    <row r="368" spans="1:12" s="120" customFormat="1" ht="409.5" hidden="1" outlineLevel="1">
      <c r="A368" s="206" t="str">
        <f>IF(D368&lt;&gt;"","[LC_"&amp;TEXT(ROW()-14-COUNTBLANK(D$15:$D368),"###")&amp;"]","")</f>
        <v>[LC_330]</v>
      </c>
      <c r="B368" s="141" t="s">
        <v>352</v>
      </c>
      <c r="C368" s="141" t="s">
        <v>1201</v>
      </c>
      <c r="D368" s="116" t="s">
        <v>353</v>
      </c>
      <c r="E368" s="154"/>
      <c r="F368" s="141" t="s">
        <v>1003</v>
      </c>
      <c r="G368" s="155"/>
      <c r="H368" s="137" t="s">
        <v>63</v>
      </c>
      <c r="I368" s="156"/>
      <c r="J368" s="115" t="s">
        <v>49</v>
      </c>
      <c r="K368" s="155"/>
      <c r="L368" s="155"/>
    </row>
    <row r="369" spans="1:12" s="120" customFormat="1" ht="84" hidden="1" outlineLevel="1">
      <c r="A369" s="206" t="str">
        <f>IF(D369&lt;&gt;"","[LC_"&amp;TEXT(ROW()-14-COUNTBLANK(D$15:$D369),"###")&amp;"]","")</f>
        <v>[LC_331]</v>
      </c>
      <c r="B369" s="217" t="s">
        <v>1208</v>
      </c>
      <c r="C369" s="116" t="s">
        <v>1209</v>
      </c>
      <c r="D369" s="135" t="s">
        <v>1271</v>
      </c>
      <c r="E369" s="123"/>
      <c r="F369" s="116" t="s">
        <v>1273</v>
      </c>
      <c r="G369" s="155"/>
      <c r="H369" s="137" t="s">
        <v>63</v>
      </c>
      <c r="I369" s="156"/>
      <c r="J369" s="115" t="s">
        <v>49</v>
      </c>
      <c r="K369" s="155"/>
      <c r="L369" s="155"/>
    </row>
    <row r="370" spans="1:12" s="120" customFormat="1" ht="84" hidden="1" outlineLevel="1">
      <c r="A370" s="206" t="str">
        <f>IF(D370&lt;&gt;"","[LC_"&amp;TEXT(ROW()-14-COUNTBLANK(D$15:$D370),"###")&amp;"]","")</f>
        <v>[LC_332]</v>
      </c>
      <c r="B370" s="217" t="s">
        <v>1210</v>
      </c>
      <c r="C370" s="116" t="s">
        <v>1211</v>
      </c>
      <c r="D370" s="135" t="s">
        <v>1271</v>
      </c>
      <c r="E370" s="123"/>
      <c r="F370" s="116" t="s">
        <v>1273</v>
      </c>
      <c r="G370" s="155"/>
      <c r="H370" s="137" t="s">
        <v>63</v>
      </c>
      <c r="I370" s="156"/>
      <c r="J370" s="115" t="s">
        <v>49</v>
      </c>
      <c r="K370" s="155"/>
      <c r="L370" s="155"/>
    </row>
    <row r="371" spans="1:12" s="120" customFormat="1" ht="84" hidden="1" outlineLevel="1">
      <c r="A371" s="206" t="str">
        <f>IF(D371&lt;&gt;"","[LC_"&amp;TEXT(ROW()-14-COUNTBLANK(D$15:$D371),"###")&amp;"]","")</f>
        <v>[LC_333]</v>
      </c>
      <c r="B371" s="217" t="s">
        <v>1212</v>
      </c>
      <c r="C371" s="116" t="s">
        <v>1213</v>
      </c>
      <c r="D371" s="135" t="s">
        <v>1271</v>
      </c>
      <c r="E371" s="123"/>
      <c r="F371" s="116" t="s">
        <v>1273</v>
      </c>
      <c r="G371" s="155"/>
      <c r="H371" s="137" t="s">
        <v>63</v>
      </c>
      <c r="I371" s="156"/>
      <c r="J371" s="115" t="s">
        <v>49</v>
      </c>
      <c r="K371" s="155"/>
      <c r="L371" s="155"/>
    </row>
    <row r="372" spans="1:12" s="120" customFormat="1" ht="409.5" hidden="1" outlineLevel="1">
      <c r="A372" s="206" t="str">
        <f>IF(D372&lt;&gt;"","[LC_"&amp;TEXT(ROW()-14-COUNTBLANK(D$15:$D372),"###")&amp;"]","")</f>
        <v>[LC_334]</v>
      </c>
      <c r="B372" s="141" t="s">
        <v>352</v>
      </c>
      <c r="C372" s="141" t="s">
        <v>1201</v>
      </c>
      <c r="D372" s="116" t="s">
        <v>353</v>
      </c>
      <c r="E372" s="154"/>
      <c r="F372" s="141" t="s">
        <v>1003</v>
      </c>
      <c r="G372" s="155"/>
      <c r="H372" s="137" t="s">
        <v>63</v>
      </c>
      <c r="I372" s="156"/>
      <c r="J372" s="115" t="s">
        <v>49</v>
      </c>
      <c r="K372" s="155"/>
      <c r="L372" s="155"/>
    </row>
    <row r="373" spans="1:12" s="120" customFormat="1" ht="84" hidden="1" outlineLevel="1">
      <c r="A373" s="206" t="str">
        <f>IF(D373&lt;&gt;"","[LC_"&amp;TEXT(ROW()-14-COUNTBLANK(D$15:$D373),"###")&amp;"]","")</f>
        <v>[LC_335]</v>
      </c>
      <c r="B373" s="217" t="s">
        <v>1214</v>
      </c>
      <c r="C373" s="116" t="s">
        <v>1215</v>
      </c>
      <c r="D373" s="135" t="s">
        <v>1271</v>
      </c>
      <c r="E373" s="123"/>
      <c r="F373" s="116" t="s">
        <v>1273</v>
      </c>
      <c r="G373" s="155"/>
      <c r="H373" s="137" t="s">
        <v>63</v>
      </c>
      <c r="I373" s="156"/>
      <c r="J373" s="115" t="s">
        <v>49</v>
      </c>
      <c r="K373" s="155"/>
      <c r="L373" s="155"/>
    </row>
    <row r="374" spans="1:12" s="120" customFormat="1" ht="84" hidden="1" outlineLevel="1">
      <c r="A374" s="206" t="str">
        <f>IF(D374&lt;&gt;"","[LC_"&amp;TEXT(ROW()-14-COUNTBLANK(D$15:$D374),"###")&amp;"]","")</f>
        <v>[LC_336]</v>
      </c>
      <c r="B374" s="217" t="s">
        <v>1216</v>
      </c>
      <c r="C374" s="116" t="s">
        <v>1217</v>
      </c>
      <c r="D374" s="135" t="s">
        <v>1271</v>
      </c>
      <c r="E374" s="123"/>
      <c r="F374" s="116" t="s">
        <v>1273</v>
      </c>
      <c r="G374" s="155"/>
      <c r="H374" s="137" t="s">
        <v>63</v>
      </c>
      <c r="I374" s="156"/>
      <c r="J374" s="115" t="s">
        <v>49</v>
      </c>
      <c r="K374" s="155"/>
      <c r="L374" s="155"/>
    </row>
    <row r="375" spans="1:12" s="120" customFormat="1" ht="84" hidden="1" outlineLevel="1">
      <c r="A375" s="206" t="str">
        <f>IF(D375&lt;&gt;"","[LC_"&amp;TEXT(ROW()-14-COUNTBLANK(D$15:$D375),"###")&amp;"]","")</f>
        <v>[LC_337]</v>
      </c>
      <c r="B375" s="217" t="s">
        <v>1218</v>
      </c>
      <c r="C375" s="116" t="s">
        <v>1219</v>
      </c>
      <c r="D375" s="135" t="s">
        <v>1271</v>
      </c>
      <c r="E375" s="123"/>
      <c r="F375" s="116" t="s">
        <v>1273</v>
      </c>
      <c r="G375" s="155"/>
      <c r="H375" s="137" t="s">
        <v>63</v>
      </c>
      <c r="I375" s="156"/>
      <c r="J375" s="115" t="s">
        <v>49</v>
      </c>
      <c r="K375" s="155"/>
      <c r="L375" s="155"/>
    </row>
    <row r="376" spans="1:12" s="120" customFormat="1" ht="409.5" hidden="1" outlineLevel="1">
      <c r="A376" s="206" t="str">
        <f>IF(D376&lt;&gt;"","[LC_"&amp;TEXT(ROW()-14-COUNTBLANK(D$15:$D376),"###")&amp;"]","")</f>
        <v>[LC_338]</v>
      </c>
      <c r="B376" s="141" t="s">
        <v>352</v>
      </c>
      <c r="C376" s="141" t="s">
        <v>1201</v>
      </c>
      <c r="D376" s="116" t="s">
        <v>353</v>
      </c>
      <c r="E376" s="154"/>
      <c r="F376" s="141" t="s">
        <v>1003</v>
      </c>
      <c r="G376" s="155"/>
      <c r="H376" s="137" t="s">
        <v>63</v>
      </c>
      <c r="I376" s="156"/>
      <c r="J376" s="115" t="s">
        <v>49</v>
      </c>
      <c r="K376" s="155"/>
      <c r="L376" s="155"/>
    </row>
    <row r="377" spans="1:12" s="120" customFormat="1" ht="98" hidden="1" outlineLevel="1">
      <c r="A377" s="206" t="str">
        <f>IF(D377&lt;&gt;"","[LC_"&amp;TEXT(ROW()-14-COUNTBLANK(D$15:$D377),"###")&amp;"]","")</f>
        <v>[LC_339]</v>
      </c>
      <c r="B377" s="218" t="s">
        <v>1220</v>
      </c>
      <c r="C377" s="141" t="s">
        <v>1221</v>
      </c>
      <c r="D377" s="135" t="s">
        <v>1271</v>
      </c>
      <c r="E377" s="123"/>
      <c r="F377" s="116" t="s">
        <v>1273</v>
      </c>
      <c r="G377" s="155"/>
      <c r="H377" s="137" t="s">
        <v>63</v>
      </c>
      <c r="I377" s="156"/>
      <c r="J377" s="115" t="s">
        <v>49</v>
      </c>
      <c r="K377" s="155"/>
      <c r="L377" s="155"/>
    </row>
    <row r="378" spans="1:12" s="120" customFormat="1" ht="98" hidden="1" outlineLevel="1">
      <c r="A378" s="206" t="str">
        <f>IF(D378&lt;&gt;"","[LC_"&amp;TEXT(ROW()-14-COUNTBLANK(D$15:$D378),"###")&amp;"]","")</f>
        <v>[LC_340]</v>
      </c>
      <c r="B378" s="218" t="s">
        <v>1222</v>
      </c>
      <c r="C378" s="141" t="s">
        <v>1223</v>
      </c>
      <c r="D378" s="135" t="s">
        <v>1271</v>
      </c>
      <c r="E378" s="123"/>
      <c r="F378" s="116" t="s">
        <v>1273</v>
      </c>
      <c r="G378" s="155"/>
      <c r="H378" s="137" t="s">
        <v>63</v>
      </c>
      <c r="I378" s="156"/>
      <c r="J378" s="115" t="s">
        <v>49</v>
      </c>
      <c r="K378" s="155"/>
      <c r="L378" s="155"/>
    </row>
    <row r="379" spans="1:12" s="120" customFormat="1" ht="98" hidden="1" outlineLevel="1">
      <c r="A379" s="206" t="str">
        <f>IF(D379&lt;&gt;"","[LC_"&amp;TEXT(ROW()-14-COUNTBLANK(D$15:$D379),"###")&amp;"]","")</f>
        <v>[LC_341]</v>
      </c>
      <c r="B379" s="234" t="s">
        <v>1224</v>
      </c>
      <c r="C379" s="141" t="s">
        <v>1225</v>
      </c>
      <c r="D379" s="135" t="s">
        <v>1271</v>
      </c>
      <c r="E379" s="123"/>
      <c r="F379" s="116" t="s">
        <v>1273</v>
      </c>
      <c r="G379" s="155"/>
      <c r="H379" s="137" t="s">
        <v>63</v>
      </c>
      <c r="I379" s="156"/>
      <c r="J379" s="115" t="s">
        <v>49</v>
      </c>
      <c r="K379" s="155"/>
      <c r="L379" s="155"/>
    </row>
    <row r="380" spans="1:12" s="120" customFormat="1" ht="409.5" hidden="1" outlineLevel="1">
      <c r="A380" s="206" t="str">
        <f>IF(D380&lt;&gt;"","[LC_"&amp;TEXT(ROW()-14-COUNTBLANK(D$15:$D380),"###")&amp;"]","")</f>
        <v>[LC_342]</v>
      </c>
      <c r="B380" s="141" t="s">
        <v>352</v>
      </c>
      <c r="C380" s="141" t="s">
        <v>1201</v>
      </c>
      <c r="D380" s="141" t="s">
        <v>353</v>
      </c>
      <c r="E380" s="131"/>
      <c r="F380" s="141" t="s">
        <v>1003</v>
      </c>
      <c r="G380" s="155"/>
      <c r="H380" s="137" t="s">
        <v>63</v>
      </c>
      <c r="I380" s="156"/>
      <c r="J380" s="115" t="s">
        <v>49</v>
      </c>
      <c r="K380" s="155"/>
      <c r="L380" s="155"/>
    </row>
    <row r="381" spans="1:12" s="120" customFormat="1" ht="98" hidden="1" outlineLevel="1">
      <c r="A381" s="206" t="str">
        <f>IF(D381&lt;&gt;"","[LC_"&amp;TEXT(ROW()-14-COUNTBLANK(D$15:$D381),"###")&amp;"]","")</f>
        <v>[LC_343]</v>
      </c>
      <c r="B381" s="218" t="s">
        <v>1226</v>
      </c>
      <c r="C381" s="141" t="s">
        <v>1227</v>
      </c>
      <c r="D381" s="135" t="s">
        <v>1271</v>
      </c>
      <c r="E381" s="123"/>
      <c r="F381" s="116" t="s">
        <v>1273</v>
      </c>
      <c r="G381" s="155"/>
      <c r="H381" s="137" t="s">
        <v>63</v>
      </c>
      <c r="I381" s="156"/>
      <c r="J381" s="115" t="s">
        <v>49</v>
      </c>
      <c r="K381" s="155"/>
      <c r="L381" s="155"/>
    </row>
    <row r="382" spans="1:12" s="120" customFormat="1" ht="98" hidden="1" outlineLevel="1">
      <c r="A382" s="206" t="str">
        <f>IF(D382&lt;&gt;"","[LC_"&amp;TEXT(ROW()-14-COUNTBLANK(D$15:$D382),"###")&amp;"]","")</f>
        <v>[LC_344]</v>
      </c>
      <c r="B382" s="218" t="s">
        <v>1228</v>
      </c>
      <c r="C382" s="141" t="s">
        <v>1229</v>
      </c>
      <c r="D382" s="135" t="s">
        <v>1271</v>
      </c>
      <c r="E382" s="123"/>
      <c r="F382" s="116" t="s">
        <v>1273</v>
      </c>
      <c r="G382" s="155"/>
      <c r="H382" s="137" t="s">
        <v>63</v>
      </c>
      <c r="I382" s="156"/>
      <c r="J382" s="115" t="s">
        <v>49</v>
      </c>
      <c r="K382" s="155"/>
      <c r="L382" s="155"/>
    </row>
    <row r="383" spans="1:12" s="120" customFormat="1" ht="98" hidden="1" outlineLevel="1">
      <c r="A383" s="206" t="str">
        <f>IF(D383&lt;&gt;"","[LC_"&amp;TEXT(ROW()-14-COUNTBLANK(D$15:$D383),"###")&amp;"]","")</f>
        <v>[LC_345]</v>
      </c>
      <c r="B383" s="234" t="s">
        <v>1230</v>
      </c>
      <c r="C383" s="141" t="s">
        <v>1231</v>
      </c>
      <c r="D383" s="135" t="s">
        <v>1271</v>
      </c>
      <c r="E383" s="123"/>
      <c r="F383" s="116" t="s">
        <v>1273</v>
      </c>
      <c r="G383" s="155"/>
      <c r="H383" s="137" t="s">
        <v>63</v>
      </c>
      <c r="I383" s="156"/>
      <c r="J383" s="115" t="s">
        <v>49</v>
      </c>
      <c r="K383" s="155"/>
      <c r="L383" s="155"/>
    </row>
    <row r="384" spans="1:12" s="120" customFormat="1" ht="409.5" hidden="1" outlineLevel="1">
      <c r="A384" s="206" t="str">
        <f>IF(D384&lt;&gt;"","[LC_"&amp;TEXT(ROW()-14-COUNTBLANK(D$15:$D384),"###")&amp;"]","")</f>
        <v>[LC_346]</v>
      </c>
      <c r="B384" s="141" t="s">
        <v>352</v>
      </c>
      <c r="C384" s="141" t="s">
        <v>1201</v>
      </c>
      <c r="D384" s="141" t="s">
        <v>353</v>
      </c>
      <c r="E384" s="131"/>
      <c r="F384" s="141" t="s">
        <v>1003</v>
      </c>
      <c r="G384" s="155"/>
      <c r="H384" s="137" t="s">
        <v>63</v>
      </c>
      <c r="I384" s="156"/>
      <c r="J384" s="115" t="s">
        <v>49</v>
      </c>
      <c r="K384" s="155"/>
      <c r="L384" s="155"/>
    </row>
    <row r="385" spans="1:12" s="120" customFormat="1" ht="98" hidden="1" outlineLevel="1">
      <c r="A385" s="206" t="str">
        <f>IF(D385&lt;&gt;"","[LC_"&amp;TEXT(ROW()-14-COUNTBLANK(D$15:$D385),"###")&amp;"]","")</f>
        <v>[LC_347]</v>
      </c>
      <c r="B385" s="218" t="s">
        <v>1232</v>
      </c>
      <c r="C385" s="141" t="s">
        <v>1233</v>
      </c>
      <c r="D385" s="135" t="s">
        <v>1271</v>
      </c>
      <c r="E385" s="123"/>
      <c r="F385" s="116" t="s">
        <v>1273</v>
      </c>
      <c r="G385" s="155"/>
      <c r="H385" s="137" t="s">
        <v>63</v>
      </c>
      <c r="I385" s="156"/>
      <c r="J385" s="115" t="s">
        <v>49</v>
      </c>
      <c r="K385" s="155"/>
      <c r="L385" s="155"/>
    </row>
    <row r="386" spans="1:12" s="120" customFormat="1" ht="98" hidden="1" outlineLevel="1">
      <c r="A386" s="206" t="str">
        <f>IF(D386&lt;&gt;"","[LC_"&amp;TEXT(ROW()-14-COUNTBLANK(D$15:$D386),"###")&amp;"]","")</f>
        <v>[LC_348]</v>
      </c>
      <c r="B386" s="218" t="s">
        <v>1234</v>
      </c>
      <c r="C386" s="141" t="s">
        <v>1235</v>
      </c>
      <c r="D386" s="135" t="s">
        <v>1271</v>
      </c>
      <c r="E386" s="123"/>
      <c r="F386" s="116" t="s">
        <v>1273</v>
      </c>
      <c r="G386" s="155"/>
      <c r="H386" s="137" t="s">
        <v>63</v>
      </c>
      <c r="I386" s="156"/>
      <c r="J386" s="115" t="s">
        <v>49</v>
      </c>
      <c r="K386" s="155"/>
      <c r="L386" s="155"/>
    </row>
    <row r="387" spans="1:12" s="120" customFormat="1" ht="98" hidden="1" outlineLevel="1">
      <c r="A387" s="206" t="str">
        <f>IF(D387&lt;&gt;"","[LC_"&amp;TEXT(ROW()-14-COUNTBLANK(D$15:$D387),"###")&amp;"]","")</f>
        <v>[LC_349]</v>
      </c>
      <c r="B387" s="234" t="s">
        <v>1236</v>
      </c>
      <c r="C387" s="141" t="s">
        <v>1237</v>
      </c>
      <c r="D387" s="135" t="s">
        <v>1271</v>
      </c>
      <c r="E387" s="123"/>
      <c r="F387" s="116" t="s">
        <v>1273</v>
      </c>
      <c r="G387" s="155"/>
      <c r="H387" s="137" t="s">
        <v>63</v>
      </c>
      <c r="I387" s="156"/>
      <c r="J387" s="115" t="s">
        <v>49</v>
      </c>
      <c r="K387" s="155"/>
      <c r="L387" s="155"/>
    </row>
    <row r="388" spans="1:12" s="120" customFormat="1" ht="409.5" hidden="1" outlineLevel="1">
      <c r="A388" s="206" t="str">
        <f>IF(D388&lt;&gt;"","[LC_"&amp;TEXT(ROW()-14-COUNTBLANK(D$15:$D388),"###")&amp;"]","")</f>
        <v>[LC_350]</v>
      </c>
      <c r="B388" s="141" t="s">
        <v>352</v>
      </c>
      <c r="C388" s="141" t="s">
        <v>1201</v>
      </c>
      <c r="D388" s="141" t="s">
        <v>353</v>
      </c>
      <c r="E388" s="131"/>
      <c r="F388" s="141" t="s">
        <v>1003</v>
      </c>
      <c r="G388" s="155"/>
      <c r="H388" s="137" t="s">
        <v>63</v>
      </c>
      <c r="I388" s="156"/>
      <c r="J388" s="115" t="s">
        <v>49</v>
      </c>
      <c r="K388" s="155"/>
      <c r="L388" s="155"/>
    </row>
    <row r="389" spans="1:12" s="120" customFormat="1" ht="98" hidden="1" outlineLevel="1">
      <c r="A389" s="206" t="str">
        <f>IF(D389&lt;&gt;"","[LC_"&amp;TEXT(ROW()-14-COUNTBLANK(D$15:$D389),"###")&amp;"]","")</f>
        <v>[LC_351]</v>
      </c>
      <c r="B389" s="218" t="s">
        <v>1238</v>
      </c>
      <c r="C389" s="141" t="s">
        <v>1239</v>
      </c>
      <c r="D389" s="135" t="s">
        <v>1271</v>
      </c>
      <c r="E389" s="123"/>
      <c r="F389" s="116" t="s">
        <v>1273</v>
      </c>
      <c r="G389" s="155"/>
      <c r="H389" s="137" t="s">
        <v>63</v>
      </c>
      <c r="I389" s="156"/>
      <c r="J389" s="115" t="s">
        <v>49</v>
      </c>
      <c r="K389" s="155"/>
      <c r="L389" s="155"/>
    </row>
    <row r="390" spans="1:12" s="120" customFormat="1" ht="98" hidden="1" outlineLevel="1">
      <c r="A390" s="206" t="str">
        <f>IF(D390&lt;&gt;"","[LC_"&amp;TEXT(ROW()-14-COUNTBLANK(D$15:$D390),"###")&amp;"]","")</f>
        <v>[LC_352]</v>
      </c>
      <c r="B390" s="218" t="s">
        <v>1240</v>
      </c>
      <c r="C390" s="141" t="s">
        <v>1241</v>
      </c>
      <c r="D390" s="135" t="s">
        <v>1271</v>
      </c>
      <c r="E390" s="123"/>
      <c r="F390" s="116" t="s">
        <v>1273</v>
      </c>
      <c r="G390" s="155"/>
      <c r="H390" s="137" t="s">
        <v>63</v>
      </c>
      <c r="I390" s="156"/>
      <c r="J390" s="115" t="s">
        <v>49</v>
      </c>
      <c r="K390" s="155"/>
      <c r="L390" s="155"/>
    </row>
    <row r="391" spans="1:12" s="120" customFormat="1" ht="98" hidden="1" outlineLevel="1">
      <c r="A391" s="206" t="str">
        <f>IF(D391&lt;&gt;"","[LC_"&amp;TEXT(ROW()-14-COUNTBLANK(D$15:$D391),"###")&amp;"]","")</f>
        <v>[LC_353]</v>
      </c>
      <c r="B391" s="234" t="s">
        <v>1242</v>
      </c>
      <c r="C391" s="141" t="s">
        <v>1243</v>
      </c>
      <c r="D391" s="135" t="s">
        <v>1271</v>
      </c>
      <c r="E391" s="123"/>
      <c r="F391" s="116" t="s">
        <v>1273</v>
      </c>
      <c r="G391" s="155"/>
      <c r="H391" s="137" t="s">
        <v>63</v>
      </c>
      <c r="I391" s="156"/>
      <c r="J391" s="115" t="s">
        <v>49</v>
      </c>
      <c r="K391" s="155"/>
      <c r="L391" s="155"/>
    </row>
    <row r="392" spans="1:12" s="120" customFormat="1" ht="409.5" hidden="1" outlineLevel="1">
      <c r="A392" s="206" t="str">
        <f>IF(D392&lt;&gt;"","[LC_"&amp;TEXT(ROW()-14-COUNTBLANK(D$15:$D392),"###")&amp;"]","")</f>
        <v>[LC_354]</v>
      </c>
      <c r="B392" s="141" t="s">
        <v>352</v>
      </c>
      <c r="C392" s="141" t="s">
        <v>1201</v>
      </c>
      <c r="D392" s="141" t="s">
        <v>353</v>
      </c>
      <c r="E392" s="131"/>
      <c r="F392" s="141" t="s">
        <v>1003</v>
      </c>
      <c r="G392" s="155"/>
      <c r="H392" s="137" t="s">
        <v>63</v>
      </c>
      <c r="I392" s="156"/>
      <c r="J392" s="115" t="s">
        <v>49</v>
      </c>
      <c r="K392" s="155"/>
      <c r="L392" s="155"/>
    </row>
    <row r="393" spans="1:12" s="120" customFormat="1" ht="409.5" hidden="1" outlineLevel="1">
      <c r="A393" s="206" t="str">
        <f>IF(D393&lt;&gt;"","[LC_"&amp;TEXT(ROW()-14-COUNTBLANK(D$15:$D393),"###")&amp;"]","")</f>
        <v>[LC_355]</v>
      </c>
      <c r="B393" s="116" t="s">
        <v>1182</v>
      </c>
      <c r="C393" s="116" t="s">
        <v>1183</v>
      </c>
      <c r="D393" s="123" t="s">
        <v>1184</v>
      </c>
      <c r="E393" s="116"/>
      <c r="F393" s="116" t="s">
        <v>1186</v>
      </c>
      <c r="G393" s="155"/>
      <c r="H393" s="137" t="s">
        <v>63</v>
      </c>
      <c r="I393" s="156"/>
      <c r="J393" s="115" t="s">
        <v>52</v>
      </c>
      <c r="K393" s="155"/>
      <c r="L393" s="155"/>
    </row>
    <row r="394" spans="1:12" s="120" customFormat="1" ht="409.5" hidden="1" outlineLevel="1">
      <c r="A394" s="206" t="str">
        <f>IF(D394&lt;&gt;"","[LC_"&amp;TEXT(ROW()-14-COUNTBLANK(D$15:$D394),"###")&amp;"]","")</f>
        <v>[LC_356]</v>
      </c>
      <c r="B394" s="116" t="s">
        <v>1185</v>
      </c>
      <c r="C394" s="116" t="s">
        <v>1183</v>
      </c>
      <c r="D394" s="123" t="s">
        <v>1179</v>
      </c>
      <c r="E394" s="116"/>
      <c r="F394" s="141" t="s">
        <v>1003</v>
      </c>
      <c r="G394" s="155"/>
      <c r="H394" s="137" t="s">
        <v>63</v>
      </c>
      <c r="I394" s="156"/>
      <c r="J394" s="115" t="s">
        <v>52</v>
      </c>
      <c r="K394" s="155"/>
      <c r="L394" s="155"/>
    </row>
    <row r="395" spans="1:12" s="120" customFormat="1" ht="168" hidden="1" outlineLevel="1">
      <c r="A395" s="206" t="str">
        <f>IF(D395&lt;&gt;"","[LC_"&amp;TEXT(ROW()-14-COUNTBLANK(D$15:$D395),"###")&amp;"]","")</f>
        <v>[LC_357]</v>
      </c>
      <c r="B395" s="145" t="s">
        <v>549</v>
      </c>
      <c r="C395" s="145" t="s">
        <v>512</v>
      </c>
      <c r="D395" s="135" t="s">
        <v>1032</v>
      </c>
      <c r="E395" s="155"/>
      <c r="F395" s="145" t="s">
        <v>498</v>
      </c>
      <c r="G395" s="155"/>
      <c r="H395" s="137" t="s">
        <v>63</v>
      </c>
      <c r="I395" s="156"/>
      <c r="J395" s="115" t="s">
        <v>49</v>
      </c>
      <c r="K395" s="155"/>
      <c r="L395" s="155"/>
    </row>
    <row r="396" spans="1:12" s="120" customFormat="1" ht="168" hidden="1" outlineLevel="1">
      <c r="A396" s="206" t="str">
        <f>IF(D396&lt;&gt;"","[LC_"&amp;TEXT(ROW()-14-COUNTBLANK(D$15:$D396),"###")&amp;"]","")</f>
        <v>[LC_358]</v>
      </c>
      <c r="B396" s="145" t="s">
        <v>550</v>
      </c>
      <c r="C396" s="145" t="s">
        <v>513</v>
      </c>
      <c r="D396" s="135" t="s">
        <v>1032</v>
      </c>
      <c r="E396" s="155"/>
      <c r="F396" s="145" t="s">
        <v>498</v>
      </c>
      <c r="G396" s="155"/>
      <c r="H396" s="137" t="s">
        <v>63</v>
      </c>
      <c r="I396" s="156"/>
      <c r="J396" s="115" t="s">
        <v>49</v>
      </c>
      <c r="K396" s="155"/>
      <c r="L396" s="155"/>
    </row>
    <row r="397" spans="1:12" s="120" customFormat="1" ht="168" hidden="1" outlineLevel="1">
      <c r="A397" s="206" t="str">
        <f>IF(D397&lt;&gt;"","[LC_"&amp;TEXT(ROW()-14-COUNTBLANK(D$15:$D397),"###")&amp;"]","")</f>
        <v>[LC_359]</v>
      </c>
      <c r="B397" s="145" t="s">
        <v>551</v>
      </c>
      <c r="C397" s="145" t="s">
        <v>515</v>
      </c>
      <c r="D397" s="135" t="s">
        <v>1032</v>
      </c>
      <c r="E397" s="155"/>
      <c r="F397" s="145" t="s">
        <v>498</v>
      </c>
      <c r="G397" s="155"/>
      <c r="H397" s="137" t="s">
        <v>63</v>
      </c>
      <c r="I397" s="156"/>
      <c r="J397" s="115" t="s">
        <v>49</v>
      </c>
      <c r="K397" s="155"/>
      <c r="L397" s="155"/>
    </row>
    <row r="398" spans="1:12" s="120" customFormat="1" ht="168" hidden="1" outlineLevel="1">
      <c r="A398" s="206" t="str">
        <f>IF(D398&lt;&gt;"","[LC_"&amp;TEXT(ROW()-14-COUNTBLANK(D$15:$D398),"###")&amp;"]","")</f>
        <v>[LC_360]</v>
      </c>
      <c r="B398" s="145" t="s">
        <v>552</v>
      </c>
      <c r="C398" s="145" t="s">
        <v>517</v>
      </c>
      <c r="D398" s="135" t="s">
        <v>1032</v>
      </c>
      <c r="E398" s="155"/>
      <c r="F398" s="145" t="s">
        <v>498</v>
      </c>
      <c r="G398" s="155"/>
      <c r="H398" s="137" t="s">
        <v>63</v>
      </c>
      <c r="I398" s="156"/>
      <c r="J398" s="115" t="s">
        <v>49</v>
      </c>
      <c r="K398" s="155"/>
      <c r="L398" s="155"/>
    </row>
    <row r="399" spans="1:12" s="120" customFormat="1" ht="98" hidden="1" outlineLevel="1">
      <c r="A399" s="206" t="str">
        <f>IF(D399&lt;&gt;"","[LC_"&amp;TEXT(ROW()-14-COUNTBLANK(D$15:$D399),"###")&amp;"]","")</f>
        <v>[LC_361]</v>
      </c>
      <c r="B399" s="145" t="s">
        <v>553</v>
      </c>
      <c r="C399" s="145" t="s">
        <v>499</v>
      </c>
      <c r="D399" s="135" t="s">
        <v>1032</v>
      </c>
      <c r="E399" s="155"/>
      <c r="F399" s="145" t="s">
        <v>500</v>
      </c>
      <c r="G399" s="155"/>
      <c r="H399" s="137" t="s">
        <v>63</v>
      </c>
      <c r="I399" s="156"/>
      <c r="J399" s="115" t="s">
        <v>49</v>
      </c>
      <c r="K399" s="155"/>
      <c r="L399" s="155"/>
    </row>
    <row r="400" spans="1:12" s="120" customFormat="1" ht="42" hidden="1" outlineLevel="1">
      <c r="A400" s="115" t="str">
        <f>IF(F400&lt;&gt;"","[LC_"&amp;TEXT(ROW()-14-COUNTBLANK(F$14:$F400),"###")&amp;"]","")</f>
        <v>[LC_361]</v>
      </c>
      <c r="B400" s="145" t="s">
        <v>1155</v>
      </c>
      <c r="C400" s="145" t="s">
        <v>1153</v>
      </c>
      <c r="D400" s="140" t="s">
        <v>1152</v>
      </c>
      <c r="E400" s="155"/>
      <c r="F400" s="145" t="s">
        <v>1154</v>
      </c>
      <c r="G400" s="155"/>
      <c r="H400" s="137" t="s">
        <v>63</v>
      </c>
      <c r="I400" s="156"/>
      <c r="J400" s="115" t="s">
        <v>49</v>
      </c>
      <c r="K400" s="155"/>
      <c r="L400" s="155"/>
    </row>
    <row r="401" spans="1:12" s="120" customFormat="1" collapsed="1">
      <c r="A401" s="121"/>
      <c r="B401" s="122"/>
      <c r="C401" s="121"/>
      <c r="D401" s="122"/>
      <c r="E401" s="122"/>
      <c r="F401" s="122"/>
      <c r="G401" s="121"/>
      <c r="H401" s="121"/>
      <c r="I401" s="121"/>
      <c r="J401" s="121"/>
      <c r="K401" s="121"/>
      <c r="L401" s="121"/>
    </row>
    <row r="402" spans="1:12" s="120" customFormat="1">
      <c r="A402" s="121"/>
      <c r="B402" s="122"/>
      <c r="C402" s="121"/>
      <c r="D402" s="122"/>
      <c r="E402" s="122"/>
      <c r="F402" s="122"/>
      <c r="G402" s="121"/>
      <c r="H402" s="121"/>
      <c r="I402" s="121"/>
      <c r="J402" s="121"/>
      <c r="K402" s="121"/>
      <c r="L402" s="121"/>
    </row>
    <row r="403" spans="1:12" s="119" customFormat="1">
      <c r="A403" s="121"/>
      <c r="B403" s="122"/>
      <c r="C403" s="121"/>
      <c r="D403" s="122"/>
      <c r="E403" s="122"/>
      <c r="F403" s="122"/>
      <c r="G403" s="121"/>
      <c r="H403" s="121"/>
      <c r="I403" s="121"/>
      <c r="J403" s="121"/>
      <c r="K403" s="121"/>
      <c r="L403" s="121"/>
    </row>
    <row r="404" spans="1:12" s="120" customFormat="1">
      <c r="A404" s="121"/>
      <c r="B404" s="122"/>
      <c r="C404" s="121"/>
      <c r="D404" s="122"/>
      <c r="E404" s="122"/>
      <c r="F404" s="122"/>
      <c r="G404" s="121"/>
      <c r="H404" s="121"/>
      <c r="I404" s="121"/>
      <c r="J404" s="121"/>
      <c r="K404" s="121"/>
      <c r="L404" s="121"/>
    </row>
    <row r="405" spans="1:12" s="120" customFormat="1">
      <c r="A405" s="121"/>
      <c r="B405" s="122"/>
      <c r="C405" s="121"/>
      <c r="D405" s="122"/>
      <c r="E405" s="122"/>
      <c r="F405" s="122"/>
      <c r="G405" s="121"/>
      <c r="H405" s="121"/>
      <c r="I405" s="121"/>
      <c r="J405" s="121"/>
      <c r="K405" s="121"/>
      <c r="L405" s="121"/>
    </row>
    <row r="406" spans="1:12" s="120" customFormat="1">
      <c r="A406" s="121"/>
      <c r="B406" s="122"/>
      <c r="C406" s="121"/>
      <c r="D406" s="122"/>
      <c r="E406" s="122"/>
      <c r="F406" s="122"/>
      <c r="G406" s="121"/>
      <c r="H406" s="121"/>
      <c r="I406" s="121"/>
      <c r="J406" s="121"/>
      <c r="K406" s="121"/>
      <c r="L406" s="121"/>
    </row>
    <row r="407" spans="1:12" s="120" customFormat="1">
      <c r="A407" s="121"/>
      <c r="B407" s="122"/>
      <c r="C407" s="121"/>
      <c r="D407" s="122"/>
      <c r="E407" s="122"/>
      <c r="F407" s="122"/>
      <c r="G407" s="121"/>
      <c r="H407" s="121"/>
      <c r="I407" s="121"/>
      <c r="J407" s="121"/>
      <c r="K407" s="121"/>
      <c r="L407" s="121"/>
    </row>
    <row r="408" spans="1:12" s="120" customFormat="1">
      <c r="A408" s="121"/>
      <c r="B408" s="122"/>
      <c r="C408" s="121"/>
      <c r="D408" s="122"/>
      <c r="E408" s="122"/>
      <c r="F408" s="122"/>
      <c r="G408" s="121"/>
      <c r="H408" s="121"/>
      <c r="I408" s="121"/>
      <c r="J408" s="121"/>
      <c r="K408" s="121"/>
      <c r="L408" s="121"/>
    </row>
    <row r="409" spans="1:12" s="120" customFormat="1">
      <c r="A409" s="121"/>
      <c r="B409" s="122"/>
      <c r="C409" s="121"/>
      <c r="D409" s="122"/>
      <c r="E409" s="122"/>
      <c r="F409" s="122"/>
      <c r="G409" s="121"/>
      <c r="H409" s="121"/>
      <c r="I409" s="121"/>
      <c r="J409" s="121"/>
      <c r="K409" s="121"/>
      <c r="L409" s="121"/>
    </row>
    <row r="410" spans="1:12" s="120" customFormat="1">
      <c r="A410" s="121"/>
      <c r="B410" s="122"/>
      <c r="C410" s="121"/>
      <c r="D410" s="122"/>
      <c r="E410" s="122"/>
      <c r="F410" s="122"/>
      <c r="G410" s="121"/>
      <c r="H410" s="121"/>
      <c r="I410" s="121"/>
      <c r="J410" s="121"/>
      <c r="K410" s="121"/>
      <c r="L410" s="121"/>
    </row>
    <row r="411" spans="1:12" s="120" customFormat="1">
      <c r="A411" s="121"/>
      <c r="B411" s="122"/>
      <c r="C411" s="121"/>
      <c r="D411" s="122"/>
      <c r="E411" s="122"/>
      <c r="F411" s="122"/>
      <c r="G411" s="121"/>
      <c r="H411" s="121"/>
      <c r="I411" s="121"/>
      <c r="J411" s="121"/>
      <c r="K411" s="121"/>
      <c r="L411" s="121"/>
    </row>
    <row r="412" spans="1:12" s="120" customFormat="1">
      <c r="A412" s="121"/>
      <c r="B412" s="122"/>
      <c r="C412" s="121"/>
      <c r="D412" s="122"/>
      <c r="E412" s="122"/>
      <c r="F412" s="122"/>
      <c r="G412" s="121"/>
      <c r="H412" s="121"/>
      <c r="I412" s="121"/>
      <c r="J412" s="121"/>
      <c r="K412" s="121"/>
      <c r="L412" s="121"/>
    </row>
    <row r="413" spans="1:12" s="120" customFormat="1">
      <c r="A413" s="121"/>
      <c r="B413" s="122"/>
      <c r="C413" s="121"/>
      <c r="D413" s="122"/>
      <c r="E413" s="122"/>
      <c r="F413" s="122"/>
      <c r="G413" s="121"/>
      <c r="H413" s="121"/>
      <c r="I413" s="121"/>
      <c r="J413" s="121"/>
      <c r="K413" s="121"/>
      <c r="L413" s="121"/>
    </row>
    <row r="414" spans="1:12" s="120" customFormat="1">
      <c r="A414" s="121"/>
      <c r="B414" s="122"/>
      <c r="C414" s="121"/>
      <c r="D414" s="122"/>
      <c r="E414" s="122"/>
      <c r="F414" s="122"/>
      <c r="G414" s="121"/>
      <c r="H414" s="121"/>
      <c r="I414" s="121"/>
      <c r="J414" s="121"/>
      <c r="K414" s="121"/>
      <c r="L414" s="121"/>
    </row>
    <row r="415" spans="1:12" s="120" customFormat="1">
      <c r="A415" s="121"/>
      <c r="B415" s="122"/>
      <c r="C415" s="121"/>
      <c r="D415" s="122"/>
      <c r="E415" s="122"/>
      <c r="F415" s="122"/>
      <c r="G415" s="121"/>
      <c r="H415" s="121"/>
      <c r="I415" s="121"/>
      <c r="J415" s="121"/>
      <c r="K415" s="121"/>
      <c r="L415" s="121"/>
    </row>
    <row r="416" spans="1:12" s="120" customFormat="1">
      <c r="A416" s="121"/>
      <c r="B416" s="122"/>
      <c r="C416" s="121"/>
      <c r="D416" s="122"/>
      <c r="E416" s="122"/>
      <c r="F416" s="122"/>
      <c r="G416" s="121"/>
      <c r="H416" s="121"/>
      <c r="I416" s="121"/>
      <c r="J416" s="121"/>
      <c r="K416" s="121"/>
      <c r="L416" s="121"/>
    </row>
    <row r="417" spans="1:12" s="120" customFormat="1">
      <c r="A417" s="121"/>
      <c r="B417" s="122"/>
      <c r="C417" s="121"/>
      <c r="D417" s="122"/>
      <c r="E417" s="122"/>
      <c r="F417" s="122"/>
      <c r="G417" s="121"/>
      <c r="H417" s="121"/>
      <c r="I417" s="121"/>
      <c r="J417" s="121"/>
      <c r="K417" s="121"/>
      <c r="L417" s="121"/>
    </row>
    <row r="418" spans="1:12" s="120" customFormat="1">
      <c r="A418" s="121"/>
      <c r="B418" s="122"/>
      <c r="C418" s="121"/>
      <c r="D418" s="122"/>
      <c r="E418" s="122"/>
      <c r="F418" s="122"/>
      <c r="G418" s="121"/>
      <c r="H418" s="121"/>
      <c r="I418" s="121"/>
      <c r="J418" s="121"/>
      <c r="K418" s="121"/>
      <c r="L418" s="121"/>
    </row>
    <row r="419" spans="1:12" s="120" customFormat="1">
      <c r="A419" s="121"/>
      <c r="B419" s="122"/>
      <c r="C419" s="121"/>
      <c r="D419" s="122"/>
      <c r="E419" s="122"/>
      <c r="F419" s="122"/>
      <c r="G419" s="121"/>
      <c r="H419" s="121"/>
      <c r="I419" s="121"/>
      <c r="J419" s="121"/>
      <c r="K419" s="121"/>
      <c r="L419" s="121"/>
    </row>
    <row r="420" spans="1:12" s="120" customFormat="1">
      <c r="A420" s="121"/>
      <c r="B420" s="122"/>
      <c r="C420" s="121"/>
      <c r="D420" s="122"/>
      <c r="E420" s="122"/>
      <c r="F420" s="122"/>
      <c r="G420" s="121"/>
      <c r="H420" s="121"/>
      <c r="I420" s="121"/>
      <c r="J420" s="121"/>
      <c r="K420" s="121"/>
      <c r="L420" s="121"/>
    </row>
    <row r="421" spans="1:12" s="120" customFormat="1">
      <c r="A421" s="121"/>
      <c r="B421" s="122"/>
      <c r="C421" s="121"/>
      <c r="D421" s="122"/>
      <c r="E421" s="122"/>
      <c r="F421" s="122"/>
      <c r="G421" s="121"/>
      <c r="H421" s="121"/>
      <c r="I421" s="121"/>
      <c r="J421" s="121"/>
      <c r="K421" s="121"/>
      <c r="L421" s="121"/>
    </row>
    <row r="422" spans="1:12" s="120" customFormat="1">
      <c r="A422" s="121"/>
      <c r="B422" s="122"/>
      <c r="C422" s="121"/>
      <c r="D422" s="122"/>
      <c r="E422" s="122"/>
      <c r="F422" s="122"/>
      <c r="G422" s="121"/>
      <c r="H422" s="121"/>
      <c r="I422" s="121"/>
      <c r="J422" s="121"/>
      <c r="K422" s="121"/>
      <c r="L422" s="121"/>
    </row>
    <row r="423" spans="1:12" s="120" customFormat="1">
      <c r="A423" s="121"/>
      <c r="B423" s="122"/>
      <c r="C423" s="121"/>
      <c r="D423" s="122"/>
      <c r="E423" s="122"/>
      <c r="F423" s="122"/>
      <c r="G423" s="121"/>
      <c r="H423" s="121"/>
      <c r="I423" s="121"/>
      <c r="J423" s="121"/>
      <c r="K423" s="121"/>
      <c r="L423" s="121"/>
    </row>
    <row r="424" spans="1:12" s="120" customFormat="1">
      <c r="A424" s="121"/>
      <c r="B424" s="122"/>
      <c r="C424" s="121"/>
      <c r="D424" s="122"/>
      <c r="E424" s="122"/>
      <c r="F424" s="122"/>
      <c r="G424" s="121"/>
      <c r="H424" s="121"/>
      <c r="I424" s="121"/>
      <c r="J424" s="121"/>
      <c r="K424" s="121"/>
      <c r="L424" s="121"/>
    </row>
    <row r="425" spans="1:12" s="120" customFormat="1">
      <c r="A425" s="121"/>
      <c r="B425" s="122"/>
      <c r="C425" s="121"/>
      <c r="D425" s="122"/>
      <c r="E425" s="122"/>
      <c r="F425" s="122"/>
      <c r="G425" s="121"/>
      <c r="H425" s="121"/>
      <c r="I425" s="121"/>
      <c r="J425" s="121"/>
      <c r="K425" s="121"/>
      <c r="L425" s="121"/>
    </row>
    <row r="426" spans="1:12" s="120" customFormat="1">
      <c r="A426" s="121"/>
      <c r="B426" s="122"/>
      <c r="C426" s="121"/>
      <c r="D426" s="122"/>
      <c r="E426" s="122"/>
      <c r="F426" s="122"/>
      <c r="G426" s="121"/>
      <c r="H426" s="121"/>
      <c r="I426" s="121"/>
      <c r="J426" s="121"/>
      <c r="K426" s="121"/>
      <c r="L426" s="121"/>
    </row>
    <row r="427" spans="1:12" s="120" customFormat="1">
      <c r="A427" s="121"/>
      <c r="B427" s="122"/>
      <c r="C427" s="121"/>
      <c r="D427" s="122"/>
      <c r="E427" s="122"/>
      <c r="F427" s="122"/>
      <c r="G427" s="121"/>
      <c r="H427" s="121"/>
      <c r="I427" s="121"/>
      <c r="J427" s="121"/>
      <c r="K427" s="121"/>
      <c r="L427" s="121"/>
    </row>
    <row r="428" spans="1:12" s="120" customFormat="1">
      <c r="A428" s="121"/>
      <c r="B428" s="122"/>
      <c r="C428" s="121"/>
      <c r="D428" s="122"/>
      <c r="E428" s="122"/>
      <c r="F428" s="122"/>
      <c r="G428" s="121"/>
      <c r="H428" s="121"/>
      <c r="I428" s="121"/>
      <c r="J428" s="121"/>
      <c r="K428" s="121"/>
      <c r="L428" s="121"/>
    </row>
    <row r="429" spans="1:12" s="120" customFormat="1">
      <c r="A429" s="121"/>
      <c r="B429" s="122"/>
      <c r="C429" s="121"/>
      <c r="D429" s="122"/>
      <c r="E429" s="122"/>
      <c r="F429" s="122"/>
      <c r="G429" s="121"/>
      <c r="H429" s="121"/>
      <c r="I429" s="121"/>
      <c r="J429" s="121"/>
      <c r="K429" s="121"/>
      <c r="L429" s="121"/>
    </row>
    <row r="430" spans="1:12" s="120" customFormat="1">
      <c r="A430" s="121"/>
      <c r="B430" s="122"/>
      <c r="C430" s="121"/>
      <c r="D430" s="122"/>
      <c r="E430" s="122"/>
      <c r="F430" s="122"/>
      <c r="G430" s="121"/>
      <c r="H430" s="121"/>
      <c r="I430" s="121"/>
      <c r="J430" s="121"/>
      <c r="K430" s="121"/>
      <c r="L430" s="121"/>
    </row>
    <row r="431" spans="1:12" s="120" customFormat="1">
      <c r="A431" s="121"/>
      <c r="B431" s="122"/>
      <c r="C431" s="121"/>
      <c r="D431" s="122"/>
      <c r="E431" s="122"/>
      <c r="F431" s="122"/>
      <c r="G431" s="121"/>
      <c r="H431" s="121"/>
      <c r="I431" s="121"/>
      <c r="J431" s="121"/>
      <c r="K431" s="121"/>
      <c r="L431" s="121"/>
    </row>
    <row r="432" spans="1:12" s="120" customFormat="1">
      <c r="A432" s="121"/>
      <c r="B432" s="122"/>
      <c r="C432" s="121"/>
      <c r="D432" s="122"/>
      <c r="E432" s="122"/>
      <c r="F432" s="122"/>
      <c r="G432" s="121"/>
      <c r="H432" s="121"/>
      <c r="I432" s="121"/>
      <c r="J432" s="121"/>
      <c r="K432" s="121"/>
      <c r="L432" s="121"/>
    </row>
    <row r="433" spans="1:12" s="120" customFormat="1" ht="111.65" customHeight="1">
      <c r="A433" s="121"/>
      <c r="B433" s="122"/>
      <c r="C433" s="121"/>
      <c r="D433" s="122"/>
      <c r="E433" s="122"/>
      <c r="F433" s="122"/>
      <c r="G433" s="121"/>
      <c r="H433" s="121"/>
      <c r="I433" s="121"/>
      <c r="J433" s="121"/>
      <c r="K433" s="121"/>
      <c r="L433" s="121"/>
    </row>
    <row r="434" spans="1:12" s="120" customFormat="1" ht="111.65" customHeight="1">
      <c r="A434" s="121"/>
      <c r="B434" s="122"/>
      <c r="C434" s="121"/>
      <c r="D434" s="122"/>
      <c r="E434" s="122"/>
      <c r="F434" s="122"/>
      <c r="G434" s="121"/>
      <c r="H434" s="121"/>
      <c r="I434" s="121"/>
      <c r="J434" s="121"/>
      <c r="K434" s="121"/>
      <c r="L434" s="121"/>
    </row>
    <row r="435" spans="1:12" s="120" customFormat="1" ht="111.65" customHeight="1">
      <c r="A435" s="121"/>
      <c r="B435" s="122"/>
      <c r="C435" s="121"/>
      <c r="D435" s="122"/>
      <c r="E435" s="122"/>
      <c r="F435" s="122"/>
      <c r="G435" s="121"/>
      <c r="H435" s="121"/>
      <c r="I435" s="121"/>
      <c r="J435" s="121"/>
      <c r="K435" s="121"/>
      <c r="L435" s="121"/>
    </row>
    <row r="436" spans="1:12" s="120" customFormat="1" ht="111.65" customHeight="1">
      <c r="A436" s="121"/>
      <c r="B436" s="122"/>
      <c r="C436" s="121"/>
      <c r="D436" s="122"/>
      <c r="E436" s="122"/>
      <c r="F436" s="122"/>
      <c r="G436" s="121"/>
      <c r="H436" s="121"/>
      <c r="I436" s="121"/>
      <c r="J436" s="121"/>
      <c r="K436" s="121"/>
      <c r="L436" s="121"/>
    </row>
    <row r="437" spans="1:12" s="120" customFormat="1" ht="111.65" customHeight="1">
      <c r="A437" s="121"/>
      <c r="B437" s="122"/>
      <c r="C437" s="121"/>
      <c r="D437" s="122"/>
      <c r="E437" s="122"/>
      <c r="F437" s="122"/>
      <c r="G437" s="121"/>
      <c r="H437" s="121"/>
      <c r="I437" s="121"/>
      <c r="J437" s="121"/>
      <c r="K437" s="121"/>
      <c r="L437" s="121"/>
    </row>
    <row r="438" spans="1:12" s="120" customFormat="1">
      <c r="A438" s="121"/>
      <c r="B438" s="122"/>
      <c r="C438" s="121"/>
      <c r="D438" s="122"/>
      <c r="E438" s="122"/>
      <c r="F438" s="122"/>
      <c r="G438" s="121"/>
      <c r="H438" s="121"/>
      <c r="I438" s="121"/>
      <c r="J438" s="121"/>
      <c r="K438" s="121"/>
      <c r="L438" s="121"/>
    </row>
    <row r="439" spans="1:12" s="120" customFormat="1">
      <c r="A439" s="121"/>
      <c r="B439" s="122"/>
      <c r="C439" s="121"/>
      <c r="D439" s="122"/>
      <c r="E439" s="122"/>
      <c r="F439" s="122"/>
      <c r="G439" s="121"/>
      <c r="H439" s="121"/>
      <c r="I439" s="121"/>
      <c r="J439" s="121"/>
      <c r="K439" s="121"/>
      <c r="L439" s="121"/>
    </row>
    <row r="440" spans="1:12" s="120" customFormat="1">
      <c r="A440" s="121"/>
      <c r="B440" s="122"/>
      <c r="C440" s="121"/>
      <c r="D440" s="122"/>
      <c r="E440" s="122"/>
      <c r="F440" s="122"/>
      <c r="G440" s="121"/>
      <c r="H440" s="121"/>
      <c r="I440" s="121"/>
      <c r="J440" s="121"/>
      <c r="K440" s="121"/>
      <c r="L440" s="121"/>
    </row>
    <row r="441" spans="1:12" s="120" customFormat="1">
      <c r="A441" s="121"/>
      <c r="B441" s="122"/>
      <c r="C441" s="121"/>
      <c r="D441" s="122"/>
      <c r="E441" s="122"/>
      <c r="F441" s="122"/>
      <c r="G441" s="121"/>
      <c r="H441" s="121"/>
      <c r="I441" s="121"/>
      <c r="J441" s="121"/>
      <c r="K441" s="121"/>
      <c r="L441" s="121"/>
    </row>
    <row r="442" spans="1:12" s="120" customFormat="1">
      <c r="A442" s="121"/>
      <c r="B442" s="122"/>
      <c r="C442" s="121"/>
      <c r="D442" s="122"/>
      <c r="E442" s="122"/>
      <c r="F442" s="122"/>
      <c r="G442" s="121"/>
      <c r="H442" s="121"/>
      <c r="I442" s="121"/>
      <c r="J442" s="121"/>
      <c r="K442" s="121"/>
      <c r="L442" s="121"/>
    </row>
    <row r="443" spans="1:12" s="120" customFormat="1">
      <c r="A443" s="121"/>
      <c r="B443" s="122"/>
      <c r="C443" s="121"/>
      <c r="D443" s="122"/>
      <c r="E443" s="122"/>
      <c r="F443" s="122"/>
      <c r="G443" s="121"/>
      <c r="H443" s="121"/>
      <c r="I443" s="121"/>
      <c r="J443" s="121"/>
      <c r="K443" s="121"/>
      <c r="L443" s="121"/>
    </row>
    <row r="444" spans="1:12" s="120" customFormat="1">
      <c r="A444" s="121"/>
      <c r="B444" s="122"/>
      <c r="C444" s="121"/>
      <c r="D444" s="122"/>
      <c r="E444" s="122"/>
      <c r="F444" s="122"/>
      <c r="G444" s="121"/>
      <c r="H444" s="121"/>
      <c r="I444" s="121"/>
      <c r="J444" s="121"/>
      <c r="K444" s="121"/>
      <c r="L444" s="121"/>
    </row>
    <row r="445" spans="1:12" s="120" customFormat="1">
      <c r="A445" s="121"/>
      <c r="B445" s="122"/>
      <c r="C445" s="121"/>
      <c r="D445" s="122"/>
      <c r="E445" s="122"/>
      <c r="F445" s="122"/>
      <c r="G445" s="121"/>
      <c r="H445" s="121"/>
      <c r="I445" s="121"/>
      <c r="J445" s="121"/>
      <c r="K445" s="121"/>
      <c r="L445" s="121"/>
    </row>
    <row r="446" spans="1:12" s="120" customFormat="1">
      <c r="A446" s="121"/>
      <c r="B446" s="122"/>
      <c r="C446" s="121"/>
      <c r="D446" s="122"/>
      <c r="E446" s="122"/>
      <c r="F446" s="122"/>
      <c r="G446" s="121"/>
      <c r="H446" s="121"/>
      <c r="I446" s="121"/>
      <c r="J446" s="121"/>
      <c r="K446" s="121"/>
      <c r="L446" s="121"/>
    </row>
    <row r="447" spans="1:12" s="120" customFormat="1">
      <c r="A447" s="121"/>
      <c r="B447" s="122"/>
      <c r="C447" s="121"/>
      <c r="D447" s="122"/>
      <c r="E447" s="122"/>
      <c r="F447" s="122"/>
      <c r="G447" s="121"/>
      <c r="H447" s="121"/>
      <c r="I447" s="121"/>
      <c r="J447" s="121"/>
      <c r="K447" s="121"/>
      <c r="L447" s="121"/>
    </row>
    <row r="448" spans="1:12" s="120" customFormat="1" ht="89.4" customHeight="1">
      <c r="A448" s="121"/>
      <c r="B448" s="122"/>
      <c r="C448" s="121"/>
      <c r="D448" s="122"/>
      <c r="E448" s="122"/>
      <c r="F448" s="122"/>
      <c r="G448" s="121"/>
      <c r="H448" s="121"/>
      <c r="I448" s="121"/>
      <c r="J448" s="121"/>
      <c r="K448" s="121"/>
      <c r="L448" s="121"/>
    </row>
    <row r="449" spans="1:12" s="120" customFormat="1">
      <c r="A449" s="121"/>
      <c r="B449" s="122"/>
      <c r="C449" s="121"/>
      <c r="D449" s="122"/>
      <c r="E449" s="122"/>
      <c r="F449" s="122"/>
      <c r="G449" s="121"/>
      <c r="H449" s="121"/>
      <c r="I449" s="121"/>
      <c r="J449" s="121"/>
      <c r="K449" s="121"/>
      <c r="L449" s="121"/>
    </row>
    <row r="450" spans="1:12" s="120" customFormat="1">
      <c r="A450" s="121"/>
      <c r="B450" s="122"/>
      <c r="C450" s="121"/>
      <c r="D450" s="122"/>
      <c r="E450" s="122"/>
      <c r="F450" s="122"/>
      <c r="G450" s="121"/>
      <c r="H450" s="121"/>
      <c r="I450" s="121"/>
      <c r="J450" s="121"/>
      <c r="K450" s="121"/>
      <c r="L450" s="121"/>
    </row>
    <row r="451" spans="1:12" s="120" customFormat="1">
      <c r="A451" s="121"/>
      <c r="B451" s="122"/>
      <c r="C451" s="121"/>
      <c r="D451" s="122"/>
      <c r="E451" s="122"/>
      <c r="F451" s="122"/>
      <c r="G451" s="121"/>
      <c r="H451" s="121"/>
      <c r="I451" s="121"/>
      <c r="J451" s="121"/>
      <c r="K451" s="121"/>
      <c r="L451" s="121"/>
    </row>
    <row r="452" spans="1:12" s="120" customFormat="1">
      <c r="A452" s="121"/>
      <c r="B452" s="122"/>
      <c r="C452" s="121"/>
      <c r="D452" s="122"/>
      <c r="E452" s="122"/>
      <c r="F452" s="122"/>
      <c r="G452" s="121"/>
      <c r="H452" s="121"/>
      <c r="I452" s="121"/>
      <c r="J452" s="121"/>
      <c r="K452" s="121"/>
      <c r="L452" s="121"/>
    </row>
    <row r="453" spans="1:12" s="120" customFormat="1">
      <c r="A453" s="121"/>
      <c r="B453" s="122"/>
      <c r="C453" s="121"/>
      <c r="D453" s="122"/>
      <c r="E453" s="122"/>
      <c r="F453" s="122"/>
      <c r="G453" s="121"/>
      <c r="H453" s="121"/>
      <c r="I453" s="121"/>
      <c r="J453" s="121"/>
      <c r="K453" s="121"/>
      <c r="L453" s="121"/>
    </row>
    <row r="454" spans="1:12" s="120" customFormat="1">
      <c r="A454" s="121"/>
      <c r="B454" s="122"/>
      <c r="C454" s="121"/>
      <c r="D454" s="122"/>
      <c r="E454" s="122"/>
      <c r="F454" s="122"/>
      <c r="G454" s="121"/>
      <c r="H454" s="121"/>
      <c r="I454" s="121"/>
      <c r="J454" s="121"/>
      <c r="K454" s="121"/>
      <c r="L454" s="121"/>
    </row>
    <row r="455" spans="1:12" s="120" customFormat="1">
      <c r="A455" s="121"/>
      <c r="B455" s="122"/>
      <c r="C455" s="121"/>
      <c r="D455" s="122"/>
      <c r="E455" s="122"/>
      <c r="F455" s="122"/>
      <c r="G455" s="121"/>
      <c r="H455" s="121"/>
      <c r="I455" s="121"/>
      <c r="J455" s="121"/>
      <c r="K455" s="121"/>
      <c r="L455" s="121"/>
    </row>
    <row r="456" spans="1:12" s="120" customFormat="1">
      <c r="A456" s="121"/>
      <c r="B456" s="122"/>
      <c r="C456" s="121"/>
      <c r="D456" s="122"/>
      <c r="E456" s="122"/>
      <c r="F456" s="122"/>
      <c r="G456" s="121"/>
      <c r="H456" s="121"/>
      <c r="I456" s="121"/>
      <c r="J456" s="121"/>
      <c r="K456" s="121"/>
      <c r="L456" s="121"/>
    </row>
    <row r="457" spans="1:12" s="120" customFormat="1">
      <c r="A457" s="121"/>
      <c r="B457" s="122"/>
      <c r="C457" s="121"/>
      <c r="D457" s="122"/>
      <c r="E457" s="122"/>
      <c r="F457" s="122"/>
      <c r="G457" s="121"/>
      <c r="H457" s="121"/>
      <c r="I457" s="121"/>
      <c r="J457" s="121"/>
      <c r="K457" s="121"/>
      <c r="L457" s="121"/>
    </row>
    <row r="458" spans="1:12" s="120" customFormat="1" ht="79.25" customHeight="1">
      <c r="A458" s="121"/>
      <c r="B458" s="122"/>
      <c r="C458" s="121"/>
      <c r="D458" s="122"/>
      <c r="E458" s="122"/>
      <c r="F458" s="122"/>
      <c r="G458" s="121"/>
      <c r="H458" s="121"/>
      <c r="I458" s="121"/>
      <c r="J458" s="121"/>
      <c r="K458" s="121"/>
      <c r="L458" s="121"/>
    </row>
    <row r="459" spans="1:12" s="120" customFormat="1">
      <c r="A459" s="121"/>
      <c r="B459" s="122"/>
      <c r="C459" s="121"/>
      <c r="D459" s="122"/>
      <c r="E459" s="122"/>
      <c r="F459" s="122"/>
      <c r="G459" s="121"/>
      <c r="H459" s="121"/>
      <c r="I459" s="121"/>
      <c r="J459" s="121"/>
      <c r="K459" s="121"/>
      <c r="L459" s="121"/>
    </row>
    <row r="460" spans="1:12" s="120" customFormat="1">
      <c r="A460" s="121"/>
      <c r="B460" s="122"/>
      <c r="C460" s="121"/>
      <c r="D460" s="122"/>
      <c r="E460" s="122"/>
      <c r="F460" s="122"/>
      <c r="G460" s="121"/>
      <c r="H460" s="121"/>
      <c r="I460" s="121"/>
      <c r="J460" s="121"/>
      <c r="K460" s="121"/>
      <c r="L460" s="121"/>
    </row>
    <row r="461" spans="1:12" s="120" customFormat="1">
      <c r="A461" s="121"/>
      <c r="B461" s="122"/>
      <c r="C461" s="121"/>
      <c r="D461" s="122"/>
      <c r="E461" s="122"/>
      <c r="F461" s="122"/>
      <c r="G461" s="121"/>
      <c r="H461" s="121"/>
      <c r="I461" s="121"/>
      <c r="J461" s="121"/>
      <c r="K461" s="121"/>
      <c r="L461" s="121"/>
    </row>
    <row r="462" spans="1:12" s="120" customFormat="1">
      <c r="A462" s="121"/>
      <c r="B462" s="122"/>
      <c r="C462" s="121"/>
      <c r="D462" s="122"/>
      <c r="E462" s="122"/>
      <c r="F462" s="122"/>
      <c r="G462" s="121"/>
      <c r="H462" s="121"/>
      <c r="I462" s="121"/>
      <c r="J462" s="121"/>
      <c r="K462" s="121"/>
      <c r="L462" s="121"/>
    </row>
    <row r="463" spans="1:12" s="120" customFormat="1">
      <c r="A463" s="121"/>
      <c r="B463" s="122"/>
      <c r="C463" s="121"/>
      <c r="D463" s="122"/>
      <c r="E463" s="122"/>
      <c r="F463" s="122"/>
      <c r="G463" s="121"/>
      <c r="H463" s="121"/>
      <c r="I463" s="121"/>
      <c r="J463" s="121"/>
      <c r="K463" s="121"/>
      <c r="L463" s="121"/>
    </row>
    <row r="464" spans="1:12" s="120" customFormat="1">
      <c r="A464" s="121"/>
      <c r="B464" s="122"/>
      <c r="C464" s="121"/>
      <c r="D464" s="122"/>
      <c r="E464" s="122"/>
      <c r="F464" s="122"/>
      <c r="G464" s="121"/>
      <c r="H464" s="121"/>
      <c r="I464" s="121"/>
      <c r="J464" s="121"/>
      <c r="K464" s="121"/>
      <c r="L464" s="121"/>
    </row>
    <row r="465" spans="1:12" s="120" customFormat="1">
      <c r="A465" s="121"/>
      <c r="B465" s="122"/>
      <c r="C465" s="121"/>
      <c r="D465" s="122"/>
      <c r="E465" s="122"/>
      <c r="F465" s="122"/>
      <c r="G465" s="121"/>
      <c r="H465" s="121"/>
      <c r="I465" s="121"/>
      <c r="J465" s="121"/>
      <c r="K465" s="121"/>
      <c r="L465" s="121"/>
    </row>
    <row r="466" spans="1:12" s="120" customFormat="1">
      <c r="A466" s="121"/>
      <c r="B466" s="122"/>
      <c r="C466" s="121"/>
      <c r="D466" s="122"/>
      <c r="E466" s="122"/>
      <c r="F466" s="122"/>
      <c r="G466" s="121"/>
      <c r="H466" s="121"/>
      <c r="I466" s="121"/>
      <c r="J466" s="121"/>
      <c r="K466" s="121"/>
      <c r="L466" s="121"/>
    </row>
    <row r="467" spans="1:12" s="120" customFormat="1">
      <c r="A467" s="121"/>
      <c r="B467" s="122"/>
      <c r="C467" s="121"/>
      <c r="D467" s="122"/>
      <c r="E467" s="122"/>
      <c r="F467" s="122"/>
      <c r="G467" s="121"/>
      <c r="H467" s="121"/>
      <c r="I467" s="121"/>
      <c r="J467" s="121"/>
      <c r="K467" s="121"/>
      <c r="L467" s="121"/>
    </row>
    <row r="468" spans="1:12" s="120" customFormat="1" ht="138" customHeight="1">
      <c r="A468" s="121"/>
      <c r="B468" s="122"/>
      <c r="C468" s="121"/>
      <c r="D468" s="122"/>
      <c r="E468" s="122"/>
      <c r="F468" s="122"/>
      <c r="G468" s="121"/>
      <c r="H468" s="121"/>
      <c r="I468" s="121"/>
      <c r="J468" s="121"/>
      <c r="K468" s="121"/>
      <c r="L468" s="121"/>
    </row>
    <row r="469" spans="1:12" s="120" customFormat="1" ht="138" customHeight="1">
      <c r="A469" s="121"/>
      <c r="B469" s="122"/>
      <c r="C469" s="121"/>
      <c r="D469" s="122"/>
      <c r="E469" s="122"/>
      <c r="F469" s="122"/>
      <c r="G469" s="121"/>
      <c r="H469" s="121"/>
      <c r="I469" s="121"/>
      <c r="J469" s="121"/>
      <c r="K469" s="121"/>
      <c r="L469" s="121"/>
    </row>
    <row r="470" spans="1:12" s="120" customFormat="1" ht="138" customHeight="1">
      <c r="A470" s="121"/>
      <c r="B470" s="122"/>
      <c r="C470" s="121"/>
      <c r="D470" s="122"/>
      <c r="E470" s="122"/>
      <c r="F470" s="122"/>
      <c r="G470" s="121"/>
      <c r="H470" s="121"/>
      <c r="I470" s="121"/>
      <c r="J470" s="121"/>
      <c r="K470" s="121"/>
      <c r="L470" s="121"/>
    </row>
    <row r="471" spans="1:12" s="120" customFormat="1" ht="138" customHeight="1">
      <c r="A471" s="121"/>
      <c r="B471" s="122"/>
      <c r="C471" s="121"/>
      <c r="D471" s="122"/>
      <c r="E471" s="122"/>
      <c r="F471" s="122"/>
      <c r="G471" s="121"/>
      <c r="H471" s="121"/>
      <c r="I471" s="121"/>
      <c r="J471" s="121"/>
      <c r="K471" s="121"/>
      <c r="L471" s="121"/>
    </row>
    <row r="472" spans="1:12" s="120" customFormat="1" ht="138" customHeight="1">
      <c r="A472" s="121"/>
      <c r="B472" s="122"/>
      <c r="C472" s="121"/>
      <c r="D472" s="122"/>
      <c r="E472" s="122"/>
      <c r="F472" s="122"/>
      <c r="G472" s="121"/>
      <c r="H472" s="121"/>
      <c r="I472" s="121"/>
      <c r="J472" s="121"/>
      <c r="K472" s="121"/>
      <c r="L472" s="121"/>
    </row>
    <row r="473" spans="1:12" s="120" customFormat="1" ht="138" customHeight="1">
      <c r="A473" s="121"/>
      <c r="B473" s="122"/>
      <c r="C473" s="121"/>
      <c r="D473" s="122"/>
      <c r="E473" s="122"/>
      <c r="F473" s="122"/>
      <c r="G473" s="121"/>
      <c r="H473" s="121"/>
      <c r="I473" s="121"/>
      <c r="J473" s="121"/>
      <c r="K473" s="121"/>
      <c r="L473" s="121"/>
    </row>
    <row r="474" spans="1:12" s="120" customFormat="1" ht="138" customHeight="1">
      <c r="A474" s="121"/>
      <c r="B474" s="122"/>
      <c r="C474" s="121"/>
      <c r="D474" s="122"/>
      <c r="E474" s="122"/>
      <c r="F474" s="122"/>
      <c r="G474" s="121"/>
      <c r="H474" s="121"/>
      <c r="I474" s="121"/>
      <c r="J474" s="121"/>
      <c r="K474" s="121"/>
      <c r="L474" s="121"/>
    </row>
    <row r="475" spans="1:12" s="120" customFormat="1" ht="138" customHeight="1">
      <c r="A475" s="121"/>
      <c r="B475" s="122"/>
      <c r="C475" s="121"/>
      <c r="D475" s="122"/>
      <c r="E475" s="122"/>
      <c r="F475" s="122"/>
      <c r="G475" s="121"/>
      <c r="H475" s="121"/>
      <c r="I475" s="121"/>
      <c r="J475" s="121"/>
      <c r="K475" s="121"/>
      <c r="L475" s="121"/>
    </row>
    <row r="476" spans="1:12" s="120" customFormat="1">
      <c r="A476" s="121"/>
      <c r="B476" s="122"/>
      <c r="C476" s="121"/>
      <c r="D476" s="122"/>
      <c r="E476" s="122"/>
      <c r="F476" s="122"/>
      <c r="G476" s="121"/>
      <c r="H476" s="121"/>
      <c r="I476" s="121"/>
      <c r="J476" s="121"/>
      <c r="K476" s="121"/>
      <c r="L476" s="121"/>
    </row>
    <row r="477" spans="1:12" s="120" customFormat="1">
      <c r="A477" s="121"/>
      <c r="B477" s="122"/>
      <c r="C477" s="121"/>
      <c r="D477" s="122"/>
      <c r="E477" s="122"/>
      <c r="F477" s="122"/>
      <c r="G477" s="121"/>
      <c r="H477" s="121"/>
      <c r="I477" s="121"/>
      <c r="J477" s="121"/>
      <c r="K477" s="121"/>
      <c r="L477" s="121"/>
    </row>
    <row r="478" spans="1:12" s="120" customFormat="1">
      <c r="A478" s="121"/>
      <c r="B478" s="122"/>
      <c r="C478" s="121"/>
      <c r="D478" s="122"/>
      <c r="E478" s="122"/>
      <c r="F478" s="122"/>
      <c r="G478" s="121"/>
      <c r="H478" s="121"/>
      <c r="I478" s="121"/>
      <c r="J478" s="121"/>
      <c r="K478" s="121"/>
      <c r="L478" s="121"/>
    </row>
    <row r="479" spans="1:12" s="120" customFormat="1">
      <c r="A479" s="121"/>
      <c r="B479" s="122"/>
      <c r="C479" s="121"/>
      <c r="D479" s="122"/>
      <c r="E479" s="122"/>
      <c r="F479" s="122"/>
      <c r="G479" s="121"/>
      <c r="H479" s="121"/>
      <c r="I479" s="121"/>
      <c r="J479" s="121"/>
      <c r="K479" s="121"/>
      <c r="L479" s="121"/>
    </row>
    <row r="480" spans="1:12" s="120" customFormat="1">
      <c r="A480" s="121"/>
      <c r="B480" s="122"/>
      <c r="C480" s="121"/>
      <c r="D480" s="122"/>
      <c r="E480" s="122"/>
      <c r="F480" s="122"/>
      <c r="G480" s="121"/>
      <c r="H480" s="121"/>
      <c r="I480" s="121"/>
      <c r="J480" s="121"/>
      <c r="K480" s="121"/>
      <c r="L480" s="121"/>
    </row>
    <row r="481" spans="1:12" s="120" customFormat="1">
      <c r="A481" s="121"/>
      <c r="B481" s="122"/>
      <c r="C481" s="121"/>
      <c r="D481" s="122"/>
      <c r="E481" s="122"/>
      <c r="F481" s="122"/>
      <c r="G481" s="121"/>
      <c r="H481" s="121"/>
      <c r="I481" s="121"/>
      <c r="J481" s="121"/>
      <c r="K481" s="121"/>
      <c r="L481" s="121"/>
    </row>
    <row r="482" spans="1:12" s="120" customFormat="1">
      <c r="A482" s="121"/>
      <c r="B482" s="122"/>
      <c r="C482" s="121"/>
      <c r="D482" s="122"/>
      <c r="E482" s="122"/>
      <c r="F482" s="122"/>
      <c r="G482" s="121"/>
      <c r="H482" s="121"/>
      <c r="I482" s="121"/>
      <c r="J482" s="121"/>
      <c r="K482" s="121"/>
      <c r="L482" s="121"/>
    </row>
    <row r="483" spans="1:12" s="120" customFormat="1">
      <c r="A483" s="121"/>
      <c r="B483" s="122"/>
      <c r="C483" s="121"/>
      <c r="D483" s="122"/>
      <c r="E483" s="122"/>
      <c r="F483" s="122"/>
      <c r="G483" s="121"/>
      <c r="H483" s="121"/>
      <c r="I483" s="121"/>
      <c r="J483" s="121"/>
      <c r="K483" s="121"/>
      <c r="L483" s="121"/>
    </row>
    <row r="484" spans="1:12" s="120" customFormat="1">
      <c r="A484" s="121"/>
      <c r="B484" s="122"/>
      <c r="C484" s="121"/>
      <c r="D484" s="122"/>
      <c r="E484" s="122"/>
      <c r="F484" s="122"/>
      <c r="G484" s="121"/>
      <c r="H484" s="121"/>
      <c r="I484" s="121"/>
      <c r="J484" s="121"/>
      <c r="K484" s="121"/>
      <c r="L484" s="121"/>
    </row>
    <row r="485" spans="1:12" s="120" customFormat="1">
      <c r="A485" s="121"/>
      <c r="B485" s="122"/>
      <c r="C485" s="121"/>
      <c r="D485" s="122"/>
      <c r="E485" s="122"/>
      <c r="F485" s="122"/>
      <c r="G485" s="121"/>
      <c r="H485" s="121"/>
      <c r="I485" s="121"/>
      <c r="J485" s="121"/>
      <c r="K485" s="121"/>
      <c r="L485" s="121"/>
    </row>
    <row r="486" spans="1:12" s="120" customFormat="1">
      <c r="A486" s="121"/>
      <c r="B486" s="122"/>
      <c r="C486" s="121"/>
      <c r="D486" s="122"/>
      <c r="E486" s="122"/>
      <c r="F486" s="122"/>
      <c r="G486" s="121"/>
      <c r="H486" s="121"/>
      <c r="I486" s="121"/>
      <c r="J486" s="121"/>
      <c r="K486" s="121"/>
      <c r="L486" s="121"/>
    </row>
    <row r="487" spans="1:12" s="120" customFormat="1">
      <c r="A487" s="121"/>
      <c r="B487" s="122"/>
      <c r="C487" s="121"/>
      <c r="D487" s="122"/>
      <c r="E487" s="122"/>
      <c r="F487" s="122"/>
      <c r="G487" s="121"/>
      <c r="H487" s="121"/>
      <c r="I487" s="121"/>
      <c r="J487" s="121"/>
      <c r="K487" s="121"/>
      <c r="L487" s="121"/>
    </row>
    <row r="488" spans="1:12" s="120" customFormat="1">
      <c r="A488" s="121"/>
      <c r="B488" s="122"/>
      <c r="C488" s="121"/>
      <c r="D488" s="122"/>
      <c r="E488" s="122"/>
      <c r="F488" s="122"/>
      <c r="G488" s="121"/>
      <c r="H488" s="121"/>
      <c r="I488" s="121"/>
      <c r="J488" s="121"/>
      <c r="K488" s="121"/>
      <c r="L488" s="121"/>
    </row>
    <row r="489" spans="1:12" s="120" customFormat="1">
      <c r="A489" s="121"/>
      <c r="B489" s="122"/>
      <c r="C489" s="121"/>
      <c r="D489" s="122"/>
      <c r="E489" s="122"/>
      <c r="F489" s="122"/>
      <c r="G489" s="121"/>
      <c r="H489" s="121"/>
      <c r="I489" s="121"/>
      <c r="J489" s="121"/>
      <c r="K489" s="121"/>
      <c r="L489" s="121"/>
    </row>
    <row r="490" spans="1:12" s="120" customFormat="1">
      <c r="A490" s="121"/>
      <c r="B490" s="122"/>
      <c r="C490" s="121"/>
      <c r="D490" s="122"/>
      <c r="E490" s="122"/>
      <c r="F490" s="122"/>
      <c r="G490" s="121"/>
      <c r="H490" s="121"/>
      <c r="I490" s="121"/>
      <c r="J490" s="121"/>
      <c r="K490" s="121"/>
      <c r="L490" s="121"/>
    </row>
    <row r="491" spans="1:12" s="120" customFormat="1">
      <c r="A491" s="121"/>
      <c r="B491" s="122"/>
      <c r="C491" s="121"/>
      <c r="D491" s="122"/>
      <c r="E491" s="122"/>
      <c r="F491" s="122"/>
      <c r="G491" s="121"/>
      <c r="H491" s="121"/>
      <c r="I491" s="121"/>
      <c r="J491" s="121"/>
      <c r="K491" s="121"/>
      <c r="L491" s="121"/>
    </row>
    <row r="492" spans="1:12" s="120" customFormat="1">
      <c r="A492" s="121"/>
      <c r="B492" s="122"/>
      <c r="C492" s="121"/>
      <c r="D492" s="122"/>
      <c r="E492" s="122"/>
      <c r="F492" s="122"/>
      <c r="G492" s="121"/>
      <c r="H492" s="121"/>
      <c r="I492" s="121"/>
      <c r="J492" s="121"/>
      <c r="K492" s="121"/>
      <c r="L492" s="121"/>
    </row>
    <row r="493" spans="1:12" s="120" customFormat="1">
      <c r="A493" s="121"/>
      <c r="B493" s="122"/>
      <c r="C493" s="121"/>
      <c r="D493" s="122"/>
      <c r="E493" s="122"/>
      <c r="F493" s="122"/>
      <c r="G493" s="121"/>
      <c r="H493" s="121"/>
      <c r="I493" s="121"/>
      <c r="J493" s="121"/>
      <c r="K493" s="121"/>
      <c r="L493" s="121"/>
    </row>
    <row r="494" spans="1:12" s="120" customFormat="1" ht="172.25" customHeight="1">
      <c r="A494" s="121"/>
      <c r="B494" s="122"/>
      <c r="C494" s="121"/>
      <c r="D494" s="122"/>
      <c r="E494" s="122"/>
      <c r="F494" s="122"/>
      <c r="G494" s="121"/>
      <c r="H494" s="121"/>
      <c r="I494" s="121"/>
      <c r="J494" s="121"/>
      <c r="K494" s="121"/>
      <c r="L494" s="121"/>
    </row>
    <row r="495" spans="1:12" s="120" customFormat="1">
      <c r="A495" s="121"/>
      <c r="B495" s="122"/>
      <c r="C495" s="121"/>
      <c r="D495" s="122"/>
      <c r="E495" s="122"/>
      <c r="F495" s="122"/>
      <c r="G495" s="121"/>
      <c r="H495" s="121"/>
      <c r="I495" s="121"/>
      <c r="J495" s="121"/>
      <c r="K495" s="121"/>
      <c r="L495" s="121"/>
    </row>
    <row r="496" spans="1:12" s="120" customFormat="1">
      <c r="A496" s="121"/>
      <c r="B496" s="122"/>
      <c r="C496" s="121"/>
      <c r="D496" s="122"/>
      <c r="E496" s="122"/>
      <c r="F496" s="122"/>
      <c r="G496" s="121"/>
      <c r="H496" s="121"/>
      <c r="I496" s="121"/>
      <c r="J496" s="121"/>
      <c r="K496" s="121"/>
      <c r="L496" s="121"/>
    </row>
    <row r="497" spans="1:12" s="120" customFormat="1">
      <c r="A497" s="121"/>
      <c r="B497" s="122"/>
      <c r="C497" s="121"/>
      <c r="D497" s="122"/>
      <c r="E497" s="122"/>
      <c r="F497" s="122"/>
      <c r="G497" s="121"/>
      <c r="H497" s="121"/>
      <c r="I497" s="121"/>
      <c r="J497" s="121"/>
      <c r="K497" s="121"/>
      <c r="L497" s="121"/>
    </row>
    <row r="498" spans="1:12" s="120" customFormat="1">
      <c r="A498" s="121"/>
      <c r="B498" s="122"/>
      <c r="C498" s="121"/>
      <c r="D498" s="122"/>
      <c r="E498" s="122"/>
      <c r="F498" s="122"/>
      <c r="G498" s="121"/>
      <c r="H498" s="121"/>
      <c r="I498" s="121"/>
      <c r="J498" s="121"/>
      <c r="K498" s="121"/>
      <c r="L498" s="121"/>
    </row>
    <row r="499" spans="1:12" s="120" customFormat="1">
      <c r="A499" s="121"/>
      <c r="B499" s="122"/>
      <c r="C499" s="121"/>
      <c r="D499" s="122"/>
      <c r="E499" s="122"/>
      <c r="F499" s="122"/>
      <c r="G499" s="121"/>
      <c r="H499" s="121"/>
      <c r="I499" s="121"/>
      <c r="J499" s="121"/>
      <c r="K499" s="121"/>
      <c r="L499" s="121"/>
    </row>
    <row r="500" spans="1:12" s="120" customFormat="1">
      <c r="A500" s="121"/>
      <c r="B500" s="122"/>
      <c r="C500" s="121"/>
      <c r="D500" s="122"/>
      <c r="E500" s="122"/>
      <c r="F500" s="122"/>
      <c r="G500" s="121"/>
      <c r="H500" s="121"/>
      <c r="I500" s="121"/>
      <c r="J500" s="121"/>
      <c r="K500" s="121"/>
      <c r="L500" s="121"/>
    </row>
    <row r="501" spans="1:12" s="120" customFormat="1">
      <c r="A501" s="121"/>
      <c r="B501" s="122"/>
      <c r="C501" s="121"/>
      <c r="D501" s="122"/>
      <c r="E501" s="122"/>
      <c r="F501" s="122"/>
      <c r="G501" s="121"/>
      <c r="H501" s="121"/>
      <c r="I501" s="121"/>
      <c r="J501" s="121"/>
      <c r="K501" s="121"/>
      <c r="L501" s="121"/>
    </row>
    <row r="502" spans="1:12" s="120" customFormat="1">
      <c r="A502" s="121"/>
      <c r="B502" s="122"/>
      <c r="C502" s="121"/>
      <c r="D502" s="122"/>
      <c r="E502" s="122"/>
      <c r="F502" s="122"/>
      <c r="G502" s="121"/>
      <c r="H502" s="121"/>
      <c r="I502" s="121"/>
      <c r="J502" s="121"/>
      <c r="K502" s="121"/>
      <c r="L502" s="121"/>
    </row>
    <row r="503" spans="1:12" s="120" customFormat="1">
      <c r="A503" s="121"/>
      <c r="B503" s="122"/>
      <c r="C503" s="121"/>
      <c r="D503" s="122"/>
      <c r="E503" s="122"/>
      <c r="F503" s="122"/>
      <c r="G503" s="121"/>
      <c r="H503" s="121"/>
      <c r="I503" s="121"/>
      <c r="J503" s="121"/>
      <c r="K503" s="121"/>
      <c r="L503" s="121"/>
    </row>
    <row r="504" spans="1:12" s="120" customFormat="1">
      <c r="A504" s="121"/>
      <c r="B504" s="122"/>
      <c r="C504" s="121"/>
      <c r="D504" s="122"/>
      <c r="E504" s="122"/>
      <c r="F504" s="122"/>
      <c r="G504" s="121"/>
      <c r="H504" s="121"/>
      <c r="I504" s="121"/>
      <c r="J504" s="121"/>
      <c r="K504" s="121"/>
      <c r="L504" s="121"/>
    </row>
    <row r="505" spans="1:12" s="120" customFormat="1">
      <c r="A505" s="121"/>
      <c r="B505" s="122"/>
      <c r="C505" s="121"/>
      <c r="D505" s="122"/>
      <c r="E505" s="122"/>
      <c r="F505" s="122"/>
      <c r="G505" s="121"/>
      <c r="H505" s="121"/>
      <c r="I505" s="121"/>
      <c r="J505" s="121"/>
      <c r="K505" s="121"/>
      <c r="L505" s="121"/>
    </row>
    <row r="506" spans="1:12" s="120" customFormat="1">
      <c r="A506" s="121"/>
      <c r="B506" s="122"/>
      <c r="C506" s="121"/>
      <c r="D506" s="122"/>
      <c r="E506" s="122"/>
      <c r="F506" s="122"/>
      <c r="G506" s="121"/>
      <c r="H506" s="121"/>
      <c r="I506" s="121"/>
      <c r="J506" s="121"/>
      <c r="K506" s="121"/>
      <c r="L506" s="121"/>
    </row>
    <row r="507" spans="1:12" s="120" customFormat="1">
      <c r="A507" s="121"/>
      <c r="B507" s="122"/>
      <c r="C507" s="121"/>
      <c r="D507" s="122"/>
      <c r="E507" s="122"/>
      <c r="F507" s="122"/>
      <c r="G507" s="121"/>
      <c r="H507" s="121"/>
      <c r="I507" s="121"/>
      <c r="J507" s="121"/>
      <c r="K507" s="121"/>
      <c r="L507" s="121"/>
    </row>
    <row r="508" spans="1:12" s="120" customFormat="1">
      <c r="A508" s="121"/>
      <c r="B508" s="122"/>
      <c r="C508" s="121"/>
      <c r="D508" s="122"/>
      <c r="E508" s="122"/>
      <c r="F508" s="122"/>
      <c r="G508" s="121"/>
      <c r="H508" s="121"/>
      <c r="I508" s="121"/>
      <c r="J508" s="121"/>
      <c r="K508" s="121"/>
      <c r="L508" s="121"/>
    </row>
    <row r="509" spans="1:12" s="120" customFormat="1">
      <c r="A509" s="121"/>
      <c r="B509" s="122"/>
      <c r="C509" s="121"/>
      <c r="D509" s="122"/>
      <c r="E509" s="122"/>
      <c r="F509" s="122"/>
      <c r="G509" s="121"/>
      <c r="H509" s="121"/>
      <c r="I509" s="121"/>
      <c r="J509" s="121"/>
      <c r="K509" s="121"/>
      <c r="L509" s="121"/>
    </row>
    <row r="510" spans="1:12" s="120" customFormat="1">
      <c r="A510" s="121"/>
      <c r="B510" s="122"/>
      <c r="C510" s="121"/>
      <c r="D510" s="122"/>
      <c r="E510" s="122"/>
      <c r="F510" s="122"/>
      <c r="G510" s="121"/>
      <c r="H510" s="121"/>
      <c r="I510" s="121"/>
      <c r="J510" s="121"/>
      <c r="K510" s="121"/>
      <c r="L510" s="121"/>
    </row>
    <row r="511" spans="1:12" s="120" customFormat="1">
      <c r="A511" s="121"/>
      <c r="B511" s="122"/>
      <c r="C511" s="121"/>
      <c r="D511" s="122"/>
      <c r="E511" s="122"/>
      <c r="F511" s="122"/>
      <c r="G511" s="121"/>
      <c r="H511" s="121"/>
      <c r="I511" s="121"/>
      <c r="J511" s="121"/>
      <c r="K511" s="121"/>
      <c r="L511" s="121"/>
    </row>
    <row r="512" spans="1:12" s="120" customFormat="1">
      <c r="A512" s="121"/>
      <c r="B512" s="122"/>
      <c r="C512" s="121"/>
      <c r="D512" s="122"/>
      <c r="E512" s="122"/>
      <c r="F512" s="122"/>
      <c r="G512" s="121"/>
      <c r="H512" s="121"/>
      <c r="I512" s="121"/>
      <c r="J512" s="121"/>
      <c r="K512" s="121"/>
      <c r="L512" s="121"/>
    </row>
    <row r="513" spans="1:12" s="120" customFormat="1">
      <c r="A513" s="121"/>
      <c r="B513" s="122"/>
      <c r="C513" s="121"/>
      <c r="D513" s="122"/>
      <c r="E513" s="122"/>
      <c r="F513" s="122"/>
      <c r="G513" s="121"/>
      <c r="H513" s="121"/>
      <c r="I513" s="121"/>
      <c r="J513" s="121"/>
      <c r="K513" s="121"/>
      <c r="L513" s="121"/>
    </row>
    <row r="514" spans="1:12" s="120" customFormat="1">
      <c r="A514" s="121"/>
      <c r="B514" s="122"/>
      <c r="C514" s="121"/>
      <c r="D514" s="122"/>
      <c r="E514" s="122"/>
      <c r="F514" s="122"/>
      <c r="G514" s="121"/>
      <c r="H514" s="121"/>
      <c r="I514" s="121"/>
      <c r="J514" s="121"/>
      <c r="K514" s="121"/>
      <c r="L514" s="121"/>
    </row>
    <row r="515" spans="1:12" s="120" customFormat="1">
      <c r="A515" s="121"/>
      <c r="B515" s="122"/>
      <c r="C515" s="121"/>
      <c r="D515" s="122"/>
      <c r="E515" s="122"/>
      <c r="F515" s="122"/>
      <c r="G515" s="121"/>
      <c r="H515" s="121"/>
      <c r="I515" s="121"/>
      <c r="J515" s="121"/>
      <c r="K515" s="121"/>
      <c r="L515" s="121"/>
    </row>
    <row r="516" spans="1:12" s="120" customFormat="1">
      <c r="A516" s="121"/>
      <c r="B516" s="122"/>
      <c r="C516" s="121"/>
      <c r="D516" s="122"/>
      <c r="E516" s="122"/>
      <c r="F516" s="122"/>
      <c r="G516" s="121"/>
      <c r="H516" s="121"/>
      <c r="I516" s="121"/>
      <c r="J516" s="121"/>
      <c r="K516" s="121"/>
      <c r="L516" s="121"/>
    </row>
    <row r="517" spans="1:12" s="120" customFormat="1">
      <c r="A517" s="121"/>
      <c r="B517" s="122"/>
      <c r="C517" s="121"/>
      <c r="D517" s="122"/>
      <c r="E517" s="122"/>
      <c r="F517" s="122"/>
      <c r="G517" s="121"/>
      <c r="H517" s="121"/>
      <c r="I517" s="121"/>
      <c r="J517" s="121"/>
      <c r="K517" s="121"/>
      <c r="L517" s="121"/>
    </row>
    <row r="518" spans="1:12" s="120" customFormat="1">
      <c r="A518" s="121"/>
      <c r="B518" s="122"/>
      <c r="C518" s="121"/>
      <c r="D518" s="122"/>
      <c r="E518" s="122"/>
      <c r="F518" s="122"/>
      <c r="G518" s="121"/>
      <c r="H518" s="121"/>
      <c r="I518" s="121"/>
      <c r="J518" s="121"/>
      <c r="K518" s="121"/>
      <c r="L518" s="121"/>
    </row>
    <row r="519" spans="1:12" s="120" customFormat="1">
      <c r="A519" s="121"/>
      <c r="B519" s="122"/>
      <c r="C519" s="121"/>
      <c r="D519" s="122"/>
      <c r="E519" s="122"/>
      <c r="F519" s="122"/>
      <c r="G519" s="121"/>
      <c r="H519" s="121"/>
      <c r="I519" s="121"/>
      <c r="J519" s="121"/>
      <c r="K519" s="121"/>
      <c r="L519" s="121"/>
    </row>
    <row r="520" spans="1:12" s="120" customFormat="1">
      <c r="A520" s="121"/>
      <c r="B520" s="122"/>
      <c r="C520" s="121"/>
      <c r="D520" s="122"/>
      <c r="E520" s="122"/>
      <c r="F520" s="122"/>
      <c r="G520" s="121"/>
      <c r="H520" s="121"/>
      <c r="I520" s="121"/>
      <c r="J520" s="121"/>
      <c r="K520" s="121"/>
      <c r="L520" s="121"/>
    </row>
    <row r="521" spans="1:12" s="120" customFormat="1">
      <c r="A521" s="121"/>
      <c r="B521" s="122"/>
      <c r="C521" s="121"/>
      <c r="D521" s="122"/>
      <c r="E521" s="122"/>
      <c r="F521" s="122"/>
      <c r="G521" s="121"/>
      <c r="H521" s="121"/>
      <c r="I521" s="121"/>
      <c r="J521" s="121"/>
      <c r="K521" s="121"/>
      <c r="L521" s="121"/>
    </row>
    <row r="522" spans="1:12" s="120" customFormat="1">
      <c r="A522" s="121"/>
      <c r="B522" s="122"/>
      <c r="C522" s="121"/>
      <c r="D522" s="122"/>
      <c r="E522" s="122"/>
      <c r="F522" s="122"/>
      <c r="G522" s="121"/>
      <c r="H522" s="121"/>
      <c r="I522" s="121"/>
      <c r="J522" s="121"/>
      <c r="K522" s="121"/>
      <c r="L522" s="121"/>
    </row>
    <row r="523" spans="1:12" s="120" customFormat="1">
      <c r="A523" s="121"/>
      <c r="B523" s="122"/>
      <c r="C523" s="121"/>
      <c r="D523" s="122"/>
      <c r="E523" s="122"/>
      <c r="F523" s="122"/>
      <c r="G523" s="121"/>
      <c r="H523" s="121"/>
      <c r="I523" s="121"/>
      <c r="J523" s="121"/>
      <c r="K523" s="121"/>
      <c r="L523" s="121"/>
    </row>
    <row r="524" spans="1:12" s="120" customFormat="1">
      <c r="A524" s="121"/>
      <c r="B524" s="122"/>
      <c r="C524" s="121"/>
      <c r="D524" s="122"/>
      <c r="E524" s="122"/>
      <c r="F524" s="122"/>
      <c r="G524" s="121"/>
      <c r="H524" s="121"/>
      <c r="I524" s="121"/>
      <c r="J524" s="121"/>
      <c r="K524" s="121"/>
      <c r="L524" s="121"/>
    </row>
    <row r="525" spans="1:12" s="120" customFormat="1">
      <c r="A525" s="121"/>
      <c r="B525" s="122"/>
      <c r="C525" s="121"/>
      <c r="D525" s="122"/>
      <c r="E525" s="122"/>
      <c r="F525" s="122"/>
      <c r="G525" s="121"/>
      <c r="H525" s="121"/>
      <c r="I525" s="121"/>
      <c r="J525" s="121"/>
      <c r="K525" s="121"/>
      <c r="L525" s="121"/>
    </row>
    <row r="526" spans="1:12" s="120" customFormat="1">
      <c r="A526" s="121"/>
      <c r="B526" s="122"/>
      <c r="C526" s="121"/>
      <c r="D526" s="122"/>
      <c r="E526" s="122"/>
      <c r="F526" s="122"/>
      <c r="G526" s="121"/>
      <c r="H526" s="121"/>
      <c r="I526" s="121"/>
      <c r="J526" s="121"/>
      <c r="K526" s="121"/>
      <c r="L526" s="121"/>
    </row>
    <row r="527" spans="1:12" s="120" customFormat="1">
      <c r="A527" s="121"/>
      <c r="B527" s="122"/>
      <c r="C527" s="121"/>
      <c r="D527" s="122"/>
      <c r="E527" s="122"/>
      <c r="F527" s="122"/>
      <c r="G527" s="121"/>
      <c r="H527" s="121"/>
      <c r="I527" s="121"/>
      <c r="J527" s="121"/>
      <c r="K527" s="121"/>
      <c r="L527" s="121"/>
    </row>
    <row r="528" spans="1:12" s="120" customFormat="1">
      <c r="A528" s="121"/>
      <c r="B528" s="122"/>
      <c r="C528" s="121"/>
      <c r="D528" s="122"/>
      <c r="E528" s="122"/>
      <c r="F528" s="122"/>
      <c r="G528" s="121"/>
      <c r="H528" s="121"/>
      <c r="I528" s="121"/>
      <c r="J528" s="121"/>
      <c r="K528" s="121"/>
      <c r="L528" s="121"/>
    </row>
    <row r="529" spans="1:13" s="120" customFormat="1">
      <c r="A529" s="121"/>
      <c r="B529" s="122"/>
      <c r="C529" s="121"/>
      <c r="D529" s="122"/>
      <c r="E529" s="122"/>
      <c r="F529" s="122"/>
      <c r="G529" s="121"/>
      <c r="H529" s="121"/>
      <c r="I529" s="121"/>
      <c r="J529" s="121"/>
      <c r="K529" s="121"/>
      <c r="L529" s="121"/>
    </row>
    <row r="530" spans="1:13" s="120" customFormat="1">
      <c r="A530" s="121"/>
      <c r="B530" s="122"/>
      <c r="C530" s="121"/>
      <c r="D530" s="122"/>
      <c r="E530" s="122"/>
      <c r="F530" s="122"/>
      <c r="G530" s="121"/>
      <c r="H530" s="121"/>
      <c r="I530" s="121"/>
      <c r="J530" s="121"/>
      <c r="K530" s="121"/>
      <c r="L530" s="121"/>
    </row>
    <row r="531" spans="1:13" s="120" customFormat="1">
      <c r="A531" s="121"/>
      <c r="B531" s="122"/>
      <c r="C531" s="121"/>
      <c r="D531" s="122"/>
      <c r="E531" s="122"/>
      <c r="F531" s="122"/>
      <c r="G531" s="121"/>
      <c r="H531" s="121"/>
      <c r="I531" s="121"/>
      <c r="J531" s="121"/>
      <c r="K531" s="121"/>
      <c r="L531" s="121"/>
    </row>
    <row r="532" spans="1:13" s="120" customFormat="1">
      <c r="A532" s="121"/>
      <c r="B532" s="122"/>
      <c r="C532" s="121"/>
      <c r="D532" s="122"/>
      <c r="E532" s="122"/>
      <c r="F532" s="122"/>
      <c r="G532" s="121"/>
      <c r="H532" s="121"/>
      <c r="I532" s="121"/>
      <c r="J532" s="121"/>
      <c r="K532" s="121"/>
      <c r="L532" s="121"/>
    </row>
    <row r="533" spans="1:13" s="120" customFormat="1">
      <c r="A533" s="121"/>
      <c r="B533" s="122"/>
      <c r="C533" s="121"/>
      <c r="D533" s="122"/>
      <c r="E533" s="122"/>
      <c r="F533" s="122"/>
      <c r="G533" s="121"/>
      <c r="H533" s="121"/>
      <c r="I533" s="121"/>
      <c r="J533" s="121"/>
      <c r="K533" s="121"/>
      <c r="L533" s="121"/>
    </row>
    <row r="534" spans="1:13" s="120" customFormat="1">
      <c r="A534" s="121"/>
      <c r="B534" s="122"/>
      <c r="C534" s="121"/>
      <c r="D534" s="122"/>
      <c r="E534" s="122"/>
      <c r="F534" s="122"/>
      <c r="G534" s="121"/>
      <c r="H534" s="121"/>
      <c r="I534" s="121"/>
      <c r="J534" s="121"/>
      <c r="K534" s="121"/>
      <c r="L534" s="121"/>
    </row>
    <row r="535" spans="1:13" s="120" customFormat="1">
      <c r="A535" s="121"/>
      <c r="B535" s="122"/>
      <c r="C535" s="121"/>
      <c r="D535" s="122"/>
      <c r="E535" s="122"/>
      <c r="F535" s="122"/>
      <c r="G535" s="121"/>
      <c r="H535" s="121"/>
      <c r="I535" s="121"/>
      <c r="J535" s="121"/>
      <c r="K535" s="121"/>
      <c r="L535" s="121"/>
    </row>
    <row r="536" spans="1:13" s="120" customFormat="1">
      <c r="A536" s="121"/>
      <c r="B536" s="122"/>
      <c r="C536" s="121"/>
      <c r="D536" s="122"/>
      <c r="E536" s="122"/>
      <c r="F536" s="122"/>
      <c r="G536" s="121"/>
      <c r="H536" s="121"/>
      <c r="I536" s="121"/>
      <c r="J536" s="121"/>
      <c r="K536" s="121"/>
      <c r="L536" s="121"/>
      <c r="M536" s="116"/>
    </row>
    <row r="537" spans="1:13" s="120" customFormat="1">
      <c r="A537" s="121"/>
      <c r="B537" s="122"/>
      <c r="C537" s="121"/>
      <c r="D537" s="122"/>
      <c r="E537" s="122"/>
      <c r="F537" s="122"/>
      <c r="G537" s="121"/>
      <c r="H537" s="121"/>
      <c r="I537" s="121"/>
      <c r="J537" s="121"/>
      <c r="K537" s="121"/>
      <c r="L537" s="121"/>
    </row>
    <row r="538" spans="1:13" s="120" customFormat="1">
      <c r="A538" s="121"/>
      <c r="B538" s="122"/>
      <c r="C538" s="121"/>
      <c r="D538" s="122"/>
      <c r="E538" s="122"/>
      <c r="F538" s="122"/>
      <c r="G538" s="121"/>
      <c r="H538" s="121"/>
      <c r="I538" s="121"/>
      <c r="J538" s="121"/>
      <c r="K538" s="121"/>
      <c r="L538" s="121"/>
    </row>
    <row r="539" spans="1:13" s="120" customFormat="1">
      <c r="A539" s="121"/>
      <c r="B539" s="122"/>
      <c r="C539" s="121"/>
      <c r="D539" s="122"/>
      <c r="E539" s="122"/>
      <c r="F539" s="122"/>
      <c r="G539" s="121"/>
      <c r="H539" s="121"/>
      <c r="I539" s="121"/>
      <c r="J539" s="121"/>
      <c r="K539" s="121"/>
      <c r="L539" s="121"/>
    </row>
    <row r="540" spans="1:13" s="120" customFormat="1">
      <c r="A540" s="121"/>
      <c r="B540" s="122"/>
      <c r="C540" s="121"/>
      <c r="D540" s="122"/>
      <c r="E540" s="122"/>
      <c r="F540" s="122"/>
      <c r="G540" s="121"/>
      <c r="H540" s="121"/>
      <c r="I540" s="121"/>
      <c r="J540" s="121"/>
      <c r="K540" s="121"/>
      <c r="L540" s="121"/>
    </row>
    <row r="541" spans="1:13" s="120" customFormat="1">
      <c r="A541" s="121"/>
      <c r="B541" s="122"/>
      <c r="C541" s="121"/>
      <c r="D541" s="122"/>
      <c r="E541" s="122"/>
      <c r="F541" s="122"/>
      <c r="G541" s="121"/>
      <c r="H541" s="121"/>
      <c r="I541" s="121"/>
      <c r="J541" s="121"/>
      <c r="K541" s="121"/>
      <c r="L541" s="121"/>
    </row>
    <row r="542" spans="1:13" s="120" customFormat="1">
      <c r="A542" s="121"/>
      <c r="B542" s="122"/>
      <c r="C542" s="121"/>
      <c r="D542" s="122"/>
      <c r="E542" s="122"/>
      <c r="F542" s="122"/>
      <c r="G542" s="121"/>
      <c r="H542" s="121"/>
      <c r="I542" s="121"/>
      <c r="J542" s="121"/>
      <c r="K542" s="121"/>
      <c r="L542" s="121"/>
    </row>
    <row r="543" spans="1:13" s="120" customFormat="1">
      <c r="A543" s="121"/>
      <c r="B543" s="122"/>
      <c r="C543" s="121"/>
      <c r="D543" s="122"/>
      <c r="E543" s="122"/>
      <c r="F543" s="122"/>
      <c r="G543" s="121"/>
      <c r="H543" s="121"/>
      <c r="I543" s="121"/>
      <c r="J543" s="121"/>
      <c r="K543" s="121"/>
      <c r="L543" s="121"/>
    </row>
    <row r="544" spans="1:13" s="120" customFormat="1">
      <c r="A544" s="121"/>
      <c r="B544" s="122"/>
      <c r="C544" s="121"/>
      <c r="D544" s="122"/>
      <c r="E544" s="122"/>
      <c r="F544" s="122"/>
      <c r="G544" s="121"/>
      <c r="H544" s="121"/>
      <c r="I544" s="121"/>
      <c r="J544" s="121"/>
      <c r="K544" s="121"/>
      <c r="L544" s="121"/>
    </row>
    <row r="545" spans="1:12" s="120" customFormat="1">
      <c r="A545" s="121"/>
      <c r="B545" s="122"/>
      <c r="C545" s="121"/>
      <c r="D545" s="122"/>
      <c r="E545" s="122"/>
      <c r="F545" s="122"/>
      <c r="G545" s="121"/>
      <c r="H545" s="121"/>
      <c r="I545" s="121"/>
      <c r="J545" s="121"/>
      <c r="K545" s="121"/>
      <c r="L545" s="121"/>
    </row>
    <row r="546" spans="1:12" s="120" customFormat="1">
      <c r="A546" s="121"/>
      <c r="B546" s="122"/>
      <c r="C546" s="121"/>
      <c r="D546" s="122"/>
      <c r="E546" s="122"/>
      <c r="F546" s="122"/>
      <c r="G546" s="121"/>
      <c r="H546" s="121"/>
      <c r="I546" s="121"/>
      <c r="J546" s="121"/>
      <c r="K546" s="121"/>
      <c r="L546" s="121"/>
    </row>
    <row r="547" spans="1:12" s="120" customFormat="1">
      <c r="A547" s="121"/>
      <c r="B547" s="122"/>
      <c r="C547" s="121"/>
      <c r="D547" s="122"/>
      <c r="E547" s="122"/>
      <c r="F547" s="122"/>
      <c r="G547" s="121"/>
      <c r="H547" s="121"/>
      <c r="I547" s="121"/>
      <c r="J547" s="121"/>
      <c r="K547" s="121"/>
      <c r="L547" s="121"/>
    </row>
    <row r="548" spans="1:12" s="120" customFormat="1">
      <c r="A548" s="121"/>
      <c r="B548" s="122"/>
      <c r="C548" s="121"/>
      <c r="D548" s="122"/>
      <c r="E548" s="122"/>
      <c r="F548" s="122"/>
      <c r="G548" s="121"/>
      <c r="H548" s="121"/>
      <c r="I548" s="121"/>
      <c r="J548" s="121"/>
      <c r="K548" s="121"/>
      <c r="L548" s="121"/>
    </row>
    <row r="549" spans="1:12" s="120" customFormat="1">
      <c r="A549" s="121"/>
      <c r="B549" s="122"/>
      <c r="C549" s="121"/>
      <c r="D549" s="122"/>
      <c r="E549" s="122"/>
      <c r="F549" s="122"/>
      <c r="G549" s="121"/>
      <c r="H549" s="121"/>
      <c r="I549" s="121"/>
      <c r="J549" s="121"/>
      <c r="K549" s="121"/>
      <c r="L549" s="121"/>
    </row>
    <row r="550" spans="1:12" s="120" customFormat="1">
      <c r="A550" s="121"/>
      <c r="B550" s="122"/>
      <c r="C550" s="121"/>
      <c r="D550" s="122"/>
      <c r="E550" s="122"/>
      <c r="F550" s="122"/>
      <c r="G550" s="121"/>
      <c r="H550" s="121"/>
      <c r="I550" s="121"/>
      <c r="J550" s="121"/>
      <c r="K550" s="121"/>
      <c r="L550" s="121"/>
    </row>
    <row r="551" spans="1:12" s="120" customFormat="1" ht="114.65" customHeight="1">
      <c r="A551" s="121"/>
      <c r="B551" s="122"/>
      <c r="C551" s="121"/>
      <c r="D551" s="122"/>
      <c r="E551" s="122"/>
      <c r="F551" s="122"/>
      <c r="G551" s="121"/>
      <c r="H551" s="121"/>
      <c r="I551" s="121"/>
      <c r="J551" s="121"/>
      <c r="K551" s="121"/>
      <c r="L551" s="121"/>
    </row>
    <row r="552" spans="1:12" s="120" customFormat="1">
      <c r="A552" s="121"/>
      <c r="B552" s="122"/>
      <c r="C552" s="121"/>
      <c r="D552" s="122"/>
      <c r="E552" s="122"/>
      <c r="F552" s="122"/>
      <c r="G552" s="121"/>
      <c r="H552" s="121"/>
      <c r="I552" s="121"/>
      <c r="J552" s="121"/>
      <c r="K552" s="121"/>
      <c r="L552" s="121"/>
    </row>
    <row r="553" spans="1:12" s="120" customFormat="1">
      <c r="A553" s="121"/>
      <c r="B553" s="122"/>
      <c r="C553" s="121"/>
      <c r="D553" s="122"/>
      <c r="E553" s="122"/>
      <c r="F553" s="122"/>
      <c r="G553" s="121"/>
      <c r="H553" s="121"/>
      <c r="I553" s="121"/>
      <c r="J553" s="121"/>
      <c r="K553" s="121"/>
      <c r="L553" s="121"/>
    </row>
    <row r="554" spans="1:12" s="120" customFormat="1">
      <c r="A554" s="121"/>
      <c r="B554" s="122"/>
      <c r="C554" s="121"/>
      <c r="D554" s="122"/>
      <c r="E554" s="122"/>
      <c r="F554" s="122"/>
      <c r="G554" s="121"/>
      <c r="H554" s="121"/>
      <c r="I554" s="121"/>
      <c r="J554" s="121"/>
      <c r="K554" s="121"/>
      <c r="L554" s="121"/>
    </row>
    <row r="555" spans="1:12" s="120" customFormat="1" ht="113" customHeight="1">
      <c r="A555" s="121"/>
      <c r="B555" s="122"/>
      <c r="C555" s="121"/>
      <c r="D555" s="122"/>
      <c r="E555" s="122"/>
      <c r="F555" s="122"/>
      <c r="G555" s="121"/>
      <c r="H555" s="121"/>
      <c r="I555" s="121"/>
      <c r="J555" s="121"/>
      <c r="K555" s="121"/>
      <c r="L555" s="121"/>
    </row>
    <row r="556" spans="1:12" s="120" customFormat="1">
      <c r="A556" s="121"/>
      <c r="B556" s="122"/>
      <c r="C556" s="121"/>
      <c r="D556" s="122"/>
      <c r="E556" s="122"/>
      <c r="F556" s="122"/>
      <c r="G556" s="121"/>
      <c r="H556" s="121"/>
      <c r="I556" s="121"/>
      <c r="J556" s="121"/>
      <c r="K556" s="121"/>
      <c r="L556" s="121"/>
    </row>
    <row r="557" spans="1:12" s="120" customFormat="1">
      <c r="A557" s="121"/>
      <c r="B557" s="122"/>
      <c r="C557" s="121"/>
      <c r="D557" s="122"/>
      <c r="E557" s="122"/>
      <c r="F557" s="122"/>
      <c r="G557" s="121"/>
      <c r="H557" s="121"/>
      <c r="I557" s="121"/>
      <c r="J557" s="121"/>
      <c r="K557" s="121"/>
      <c r="L557" s="121"/>
    </row>
    <row r="558" spans="1:12" s="120" customFormat="1">
      <c r="A558" s="121"/>
      <c r="B558" s="122"/>
      <c r="C558" s="121"/>
      <c r="D558" s="122"/>
      <c r="E558" s="122"/>
      <c r="F558" s="122"/>
      <c r="G558" s="121"/>
      <c r="H558" s="121"/>
      <c r="I558" s="121"/>
      <c r="J558" s="121"/>
      <c r="K558" s="121"/>
      <c r="L558" s="121"/>
    </row>
    <row r="559" spans="1:12" s="120" customFormat="1">
      <c r="A559" s="121"/>
      <c r="B559" s="122"/>
      <c r="C559" s="121"/>
      <c r="D559" s="122"/>
      <c r="E559" s="122"/>
      <c r="F559" s="122"/>
      <c r="G559" s="121"/>
      <c r="H559" s="121"/>
      <c r="I559" s="121"/>
      <c r="J559" s="121"/>
      <c r="K559" s="121"/>
      <c r="L559" s="121"/>
    </row>
    <row r="560" spans="1:12" s="119" customFormat="1">
      <c r="A560" s="121"/>
      <c r="B560" s="122"/>
      <c r="C560" s="121"/>
      <c r="D560" s="122"/>
      <c r="E560" s="122"/>
      <c r="F560" s="122"/>
      <c r="G560" s="121"/>
      <c r="H560" s="121"/>
      <c r="I560" s="121"/>
      <c r="J560" s="121"/>
      <c r="K560" s="121"/>
      <c r="L560" s="121"/>
    </row>
    <row r="561" spans="1:12" s="120" customFormat="1">
      <c r="A561" s="121"/>
      <c r="B561" s="122"/>
      <c r="C561" s="121"/>
      <c r="D561" s="122"/>
      <c r="E561" s="122"/>
      <c r="F561" s="122"/>
      <c r="G561" s="121"/>
      <c r="H561" s="121"/>
      <c r="I561" s="121"/>
      <c r="J561" s="121"/>
      <c r="K561" s="121"/>
      <c r="L561" s="121"/>
    </row>
    <row r="562" spans="1:12" s="120" customFormat="1">
      <c r="A562" s="121"/>
      <c r="B562" s="122"/>
      <c r="C562" s="121"/>
      <c r="D562" s="122"/>
      <c r="E562" s="122"/>
      <c r="F562" s="122"/>
      <c r="G562" s="121"/>
      <c r="H562" s="121"/>
      <c r="I562" s="121"/>
      <c r="J562" s="121"/>
      <c r="K562" s="121"/>
      <c r="L562" s="121"/>
    </row>
    <row r="563" spans="1:12" s="120" customFormat="1">
      <c r="A563" s="121"/>
      <c r="B563" s="122"/>
      <c r="C563" s="121"/>
      <c r="D563" s="122"/>
      <c r="E563" s="122"/>
      <c r="F563" s="122"/>
      <c r="G563" s="121"/>
      <c r="H563" s="121"/>
      <c r="I563" s="121"/>
      <c r="J563" s="121"/>
      <c r="K563" s="121"/>
      <c r="L563" s="121"/>
    </row>
    <row r="564" spans="1:12" s="120" customFormat="1">
      <c r="A564" s="121"/>
      <c r="B564" s="122"/>
      <c r="C564" s="121"/>
      <c r="D564" s="122"/>
      <c r="E564" s="122"/>
      <c r="F564" s="122"/>
      <c r="G564" s="121"/>
      <c r="H564" s="121"/>
      <c r="I564" s="121"/>
      <c r="J564" s="121"/>
      <c r="K564" s="121"/>
      <c r="L564" s="121"/>
    </row>
    <row r="565" spans="1:12" s="120" customFormat="1">
      <c r="A565" s="121"/>
      <c r="B565" s="122"/>
      <c r="C565" s="121"/>
      <c r="D565" s="122"/>
      <c r="E565" s="122"/>
      <c r="F565" s="122"/>
      <c r="G565" s="121"/>
      <c r="H565" s="121"/>
      <c r="I565" s="121"/>
      <c r="J565" s="121"/>
      <c r="K565" s="121"/>
      <c r="L565" s="121"/>
    </row>
    <row r="566" spans="1:12" s="120" customFormat="1">
      <c r="A566" s="121"/>
      <c r="B566" s="122"/>
      <c r="C566" s="121"/>
      <c r="D566" s="122"/>
      <c r="E566" s="122"/>
      <c r="F566" s="122"/>
      <c r="G566" s="121"/>
      <c r="H566" s="121"/>
      <c r="I566" s="121"/>
      <c r="J566" s="121"/>
      <c r="K566" s="121"/>
      <c r="L566" s="121"/>
    </row>
    <row r="567" spans="1:12" s="120" customFormat="1">
      <c r="A567" s="121"/>
      <c r="B567" s="122"/>
      <c r="C567" s="121"/>
      <c r="D567" s="122"/>
      <c r="E567" s="122"/>
      <c r="F567" s="122"/>
      <c r="G567" s="121"/>
      <c r="H567" s="121"/>
      <c r="I567" s="121"/>
      <c r="J567" s="121"/>
      <c r="K567" s="121"/>
      <c r="L567" s="121"/>
    </row>
    <row r="568" spans="1:12" s="120" customFormat="1">
      <c r="A568" s="121"/>
      <c r="B568" s="122"/>
      <c r="C568" s="121"/>
      <c r="D568" s="122"/>
      <c r="E568" s="122"/>
      <c r="F568" s="122"/>
      <c r="G568" s="121"/>
      <c r="H568" s="121"/>
      <c r="I568" s="121"/>
      <c r="J568" s="121"/>
      <c r="K568" s="121"/>
      <c r="L568" s="121"/>
    </row>
    <row r="569" spans="1:12" s="120" customFormat="1">
      <c r="A569" s="121"/>
      <c r="B569" s="122"/>
      <c r="C569" s="121"/>
      <c r="D569" s="122"/>
      <c r="E569" s="122"/>
      <c r="F569" s="122"/>
      <c r="G569" s="121"/>
      <c r="H569" s="121"/>
      <c r="I569" s="121"/>
      <c r="J569" s="121"/>
      <c r="K569" s="121"/>
      <c r="L569" s="121"/>
    </row>
    <row r="570" spans="1:12" s="120" customFormat="1">
      <c r="A570" s="121"/>
      <c r="B570" s="122"/>
      <c r="C570" s="121"/>
      <c r="D570" s="122"/>
      <c r="E570" s="122"/>
      <c r="F570" s="122"/>
      <c r="G570" s="121"/>
      <c r="H570" s="121"/>
      <c r="I570" s="121"/>
      <c r="J570" s="121"/>
      <c r="K570" s="121"/>
      <c r="L570" s="121"/>
    </row>
    <row r="571" spans="1:12" s="120" customFormat="1">
      <c r="A571" s="121"/>
      <c r="B571" s="122"/>
      <c r="C571" s="121"/>
      <c r="D571" s="122"/>
      <c r="E571" s="122"/>
      <c r="F571" s="122"/>
      <c r="G571" s="121"/>
      <c r="H571" s="121"/>
      <c r="I571" s="121"/>
      <c r="J571" s="121"/>
      <c r="K571" s="121"/>
      <c r="L571" s="121"/>
    </row>
    <row r="572" spans="1:12" s="120" customFormat="1">
      <c r="A572" s="121"/>
      <c r="B572" s="122"/>
      <c r="C572" s="121"/>
      <c r="D572" s="122"/>
      <c r="E572" s="122"/>
      <c r="F572" s="122"/>
      <c r="G572" s="121"/>
      <c r="H572" s="121"/>
      <c r="I572" s="121"/>
      <c r="J572" s="121"/>
      <c r="K572" s="121"/>
      <c r="L572" s="121"/>
    </row>
    <row r="573" spans="1:12" s="120" customFormat="1">
      <c r="A573" s="121"/>
      <c r="B573" s="122"/>
      <c r="C573" s="121"/>
      <c r="D573" s="122"/>
      <c r="E573" s="122"/>
      <c r="F573" s="122"/>
      <c r="G573" s="121"/>
      <c r="H573" s="121"/>
      <c r="I573" s="121"/>
      <c r="J573" s="121"/>
      <c r="K573" s="121"/>
      <c r="L573" s="121"/>
    </row>
    <row r="574" spans="1:12" s="120" customFormat="1">
      <c r="A574" s="121"/>
      <c r="B574" s="122"/>
      <c r="C574" s="121"/>
      <c r="D574" s="122"/>
      <c r="E574" s="122"/>
      <c r="F574" s="122"/>
      <c r="G574" s="121"/>
      <c r="H574" s="121"/>
      <c r="I574" s="121"/>
      <c r="J574" s="121"/>
      <c r="K574" s="121"/>
      <c r="L574" s="121"/>
    </row>
    <row r="575" spans="1:12" s="120" customFormat="1">
      <c r="A575" s="121"/>
      <c r="B575" s="122"/>
      <c r="C575" s="121"/>
      <c r="D575" s="122"/>
      <c r="E575" s="122"/>
      <c r="F575" s="122"/>
      <c r="G575" s="121"/>
      <c r="H575" s="121"/>
      <c r="I575" s="121"/>
      <c r="J575" s="121"/>
      <c r="K575" s="121"/>
      <c r="L575" s="121"/>
    </row>
    <row r="576" spans="1:12" s="120" customFormat="1">
      <c r="A576" s="121"/>
      <c r="B576" s="122"/>
      <c r="C576" s="121"/>
      <c r="D576" s="122"/>
      <c r="E576" s="122"/>
      <c r="F576" s="122"/>
      <c r="G576" s="121"/>
      <c r="H576" s="121"/>
      <c r="I576" s="121"/>
      <c r="J576" s="121"/>
      <c r="K576" s="121"/>
      <c r="L576" s="121"/>
    </row>
    <row r="577" spans="1:12" s="120" customFormat="1">
      <c r="A577" s="121"/>
      <c r="B577" s="122"/>
      <c r="C577" s="121"/>
      <c r="D577" s="122"/>
      <c r="E577" s="122"/>
      <c r="F577" s="122"/>
      <c r="G577" s="121"/>
      <c r="H577" s="121"/>
      <c r="I577" s="121"/>
      <c r="J577" s="121"/>
      <c r="K577" s="121"/>
      <c r="L577" s="121"/>
    </row>
    <row r="578" spans="1:12" s="120" customFormat="1">
      <c r="A578" s="121"/>
      <c r="B578" s="122"/>
      <c r="C578" s="121"/>
      <c r="D578" s="122"/>
      <c r="E578" s="122"/>
      <c r="F578" s="122"/>
      <c r="G578" s="121"/>
      <c r="H578" s="121"/>
      <c r="I578" s="121"/>
      <c r="J578" s="121"/>
      <c r="K578" s="121"/>
      <c r="L578" s="121"/>
    </row>
    <row r="579" spans="1:12" s="120" customFormat="1">
      <c r="A579" s="121"/>
      <c r="B579" s="122"/>
      <c r="C579" s="121"/>
      <c r="D579" s="122"/>
      <c r="E579" s="122"/>
      <c r="F579" s="122"/>
      <c r="G579" s="121"/>
      <c r="H579" s="121"/>
      <c r="I579" s="121"/>
      <c r="J579" s="121"/>
      <c r="K579" s="121"/>
      <c r="L579" s="121"/>
    </row>
    <row r="580" spans="1:12" s="120" customFormat="1">
      <c r="A580" s="121"/>
      <c r="B580" s="122"/>
      <c r="C580" s="121"/>
      <c r="D580" s="122"/>
      <c r="E580" s="122"/>
      <c r="F580" s="122"/>
      <c r="G580" s="121"/>
      <c r="H580" s="121"/>
      <c r="I580" s="121"/>
      <c r="J580" s="121"/>
      <c r="K580" s="121"/>
      <c r="L580" s="121"/>
    </row>
    <row r="581" spans="1:12" s="120" customFormat="1">
      <c r="A581" s="121"/>
      <c r="B581" s="122"/>
      <c r="C581" s="121"/>
      <c r="D581" s="122"/>
      <c r="E581" s="122"/>
      <c r="F581" s="122"/>
      <c r="G581" s="121"/>
      <c r="H581" s="121"/>
      <c r="I581" s="121"/>
      <c r="J581" s="121"/>
      <c r="K581" s="121"/>
      <c r="L581" s="121"/>
    </row>
    <row r="582" spans="1:12" s="120" customFormat="1">
      <c r="A582" s="121"/>
      <c r="B582" s="122"/>
      <c r="C582" s="121"/>
      <c r="D582" s="122"/>
      <c r="E582" s="122"/>
      <c r="F582" s="122"/>
      <c r="G582" s="121"/>
      <c r="H582" s="121"/>
      <c r="I582" s="121"/>
      <c r="J582" s="121"/>
      <c r="K582" s="121"/>
      <c r="L582" s="121"/>
    </row>
    <row r="583" spans="1:12" s="120" customFormat="1">
      <c r="A583" s="121"/>
      <c r="B583" s="122"/>
      <c r="C583" s="121"/>
      <c r="D583" s="122"/>
      <c r="E583" s="122"/>
      <c r="F583" s="122"/>
      <c r="G583" s="121"/>
      <c r="H583" s="121"/>
      <c r="I583" s="121"/>
      <c r="J583" s="121"/>
      <c r="K583" s="121"/>
      <c r="L583" s="121"/>
    </row>
    <row r="584" spans="1:12" s="120" customFormat="1">
      <c r="A584" s="121"/>
      <c r="B584" s="122"/>
      <c r="C584" s="121"/>
      <c r="D584" s="122"/>
      <c r="E584" s="122"/>
      <c r="F584" s="122"/>
      <c r="G584" s="121"/>
      <c r="H584" s="121"/>
      <c r="I584" s="121"/>
      <c r="J584" s="121"/>
      <c r="K584" s="121"/>
      <c r="L584" s="121"/>
    </row>
    <row r="585" spans="1:12" s="120" customFormat="1">
      <c r="A585" s="121"/>
      <c r="B585" s="122"/>
      <c r="C585" s="121"/>
      <c r="D585" s="122"/>
      <c r="E585" s="122"/>
      <c r="F585" s="122"/>
      <c r="G585" s="121"/>
      <c r="H585" s="121"/>
      <c r="I585" s="121"/>
      <c r="J585" s="121"/>
      <c r="K585" s="121"/>
      <c r="L585" s="121"/>
    </row>
    <row r="586" spans="1:12" s="120" customFormat="1">
      <c r="A586" s="121"/>
      <c r="B586" s="122"/>
      <c r="C586" s="121"/>
      <c r="D586" s="122"/>
      <c r="E586" s="122"/>
      <c r="F586" s="122"/>
      <c r="G586" s="121"/>
      <c r="H586" s="121"/>
      <c r="I586" s="121"/>
      <c r="J586" s="121"/>
      <c r="K586" s="121"/>
      <c r="L586" s="121"/>
    </row>
    <row r="587" spans="1:12" s="120" customFormat="1">
      <c r="A587" s="121"/>
      <c r="B587" s="122"/>
      <c r="C587" s="121"/>
      <c r="D587" s="122"/>
      <c r="E587" s="122"/>
      <c r="F587" s="122"/>
      <c r="G587" s="121"/>
      <c r="H587" s="121"/>
      <c r="I587" s="121"/>
      <c r="J587" s="121"/>
      <c r="K587" s="121"/>
      <c r="L587" s="121"/>
    </row>
    <row r="588" spans="1:12" s="120" customFormat="1">
      <c r="A588" s="121"/>
      <c r="B588" s="122"/>
      <c r="C588" s="121"/>
      <c r="D588" s="122"/>
      <c r="E588" s="122"/>
      <c r="F588" s="122"/>
      <c r="G588" s="121"/>
      <c r="H588" s="121"/>
      <c r="I588" s="121"/>
      <c r="J588" s="121"/>
      <c r="K588" s="121"/>
      <c r="L588" s="121"/>
    </row>
    <row r="589" spans="1:12" s="120" customFormat="1">
      <c r="A589" s="121"/>
      <c r="B589" s="122"/>
      <c r="C589" s="121"/>
      <c r="D589" s="122"/>
      <c r="E589" s="122"/>
      <c r="F589" s="122"/>
      <c r="G589" s="121"/>
      <c r="H589" s="121"/>
      <c r="I589" s="121"/>
      <c r="J589" s="121"/>
      <c r="K589" s="121"/>
      <c r="L589" s="121"/>
    </row>
    <row r="590" spans="1:12" s="120" customFormat="1">
      <c r="A590" s="121"/>
      <c r="B590" s="122"/>
      <c r="C590" s="121"/>
      <c r="D590" s="122"/>
      <c r="E590" s="122"/>
      <c r="F590" s="122"/>
      <c r="G590" s="121"/>
      <c r="H590" s="121"/>
      <c r="I590" s="121"/>
      <c r="J590" s="121"/>
      <c r="K590" s="121"/>
      <c r="L590" s="121"/>
    </row>
    <row r="591" spans="1:12" s="120" customFormat="1">
      <c r="A591" s="121"/>
      <c r="B591" s="122"/>
      <c r="C591" s="121"/>
      <c r="D591" s="122"/>
      <c r="E591" s="122"/>
      <c r="F591" s="122"/>
      <c r="G591" s="121"/>
      <c r="H591" s="121"/>
      <c r="I591" s="121"/>
      <c r="J591" s="121"/>
      <c r="K591" s="121"/>
      <c r="L591" s="121"/>
    </row>
    <row r="592" spans="1:12" s="120" customFormat="1">
      <c r="A592" s="121"/>
      <c r="B592" s="122"/>
      <c r="C592" s="121"/>
      <c r="D592" s="122"/>
      <c r="E592" s="122"/>
      <c r="F592" s="122"/>
      <c r="G592" s="121"/>
      <c r="H592" s="121"/>
      <c r="I592" s="121"/>
      <c r="J592" s="121"/>
      <c r="K592" s="121"/>
      <c r="L592" s="121"/>
    </row>
    <row r="593" spans="1:12" s="120" customFormat="1">
      <c r="A593" s="121"/>
      <c r="B593" s="122"/>
      <c r="C593" s="121"/>
      <c r="D593" s="122"/>
      <c r="E593" s="122"/>
      <c r="F593" s="122"/>
      <c r="G593" s="121"/>
      <c r="H593" s="121"/>
      <c r="I593" s="121"/>
      <c r="J593" s="121"/>
      <c r="K593" s="121"/>
      <c r="L593" s="121"/>
    </row>
    <row r="594" spans="1:12" s="120" customFormat="1">
      <c r="A594" s="121"/>
      <c r="B594" s="122"/>
      <c r="C594" s="121"/>
      <c r="D594" s="122"/>
      <c r="E594" s="122"/>
      <c r="F594" s="122"/>
      <c r="G594" s="121"/>
      <c r="H594" s="121"/>
      <c r="I594" s="121"/>
      <c r="J594" s="121"/>
      <c r="K594" s="121"/>
      <c r="L594" s="121"/>
    </row>
    <row r="595" spans="1:12" s="120" customFormat="1">
      <c r="A595" s="121"/>
      <c r="B595" s="122"/>
      <c r="C595" s="121"/>
      <c r="D595" s="122"/>
      <c r="E595" s="122"/>
      <c r="F595" s="122"/>
      <c r="G595" s="121"/>
      <c r="H595" s="121"/>
      <c r="I595" s="121"/>
      <c r="J595" s="121"/>
      <c r="K595" s="121"/>
      <c r="L595" s="121"/>
    </row>
    <row r="596" spans="1:12" s="120" customFormat="1">
      <c r="A596" s="121"/>
      <c r="B596" s="122"/>
      <c r="C596" s="121"/>
      <c r="D596" s="122"/>
      <c r="E596" s="122"/>
      <c r="F596" s="122"/>
      <c r="G596" s="121"/>
      <c r="H596" s="121"/>
      <c r="I596" s="121"/>
      <c r="J596" s="121"/>
      <c r="K596" s="121"/>
      <c r="L596" s="121"/>
    </row>
    <row r="597" spans="1:12" s="120" customFormat="1">
      <c r="A597" s="121"/>
      <c r="B597" s="122"/>
      <c r="C597" s="121"/>
      <c r="D597" s="122"/>
      <c r="E597" s="122"/>
      <c r="F597" s="122"/>
      <c r="G597" s="121"/>
      <c r="H597" s="121"/>
      <c r="I597" s="121"/>
      <c r="J597" s="121"/>
      <c r="K597" s="121"/>
      <c r="L597" s="121"/>
    </row>
    <row r="598" spans="1:12" s="120" customFormat="1">
      <c r="A598" s="121"/>
      <c r="B598" s="122"/>
      <c r="C598" s="121"/>
      <c r="D598" s="122"/>
      <c r="E598" s="122"/>
      <c r="F598" s="122"/>
      <c r="G598" s="121"/>
      <c r="H598" s="121"/>
      <c r="I598" s="121"/>
      <c r="J598" s="121"/>
      <c r="K598" s="121"/>
      <c r="L598" s="121"/>
    </row>
    <row r="599" spans="1:12" s="120" customFormat="1">
      <c r="A599" s="121"/>
      <c r="B599" s="122"/>
      <c r="C599" s="121"/>
      <c r="D599" s="122"/>
      <c r="E599" s="122"/>
      <c r="F599" s="122"/>
      <c r="G599" s="121"/>
      <c r="H599" s="121"/>
      <c r="I599" s="121"/>
      <c r="J599" s="121"/>
      <c r="K599" s="121"/>
      <c r="L599" s="121"/>
    </row>
    <row r="600" spans="1:12" s="120" customFormat="1">
      <c r="A600" s="121"/>
      <c r="B600" s="122"/>
      <c r="C600" s="121"/>
      <c r="D600" s="122"/>
      <c r="E600" s="122"/>
      <c r="F600" s="122"/>
      <c r="G600" s="121"/>
      <c r="H600" s="121"/>
      <c r="I600" s="121"/>
      <c r="J600" s="121"/>
      <c r="K600" s="121"/>
      <c r="L600" s="121"/>
    </row>
    <row r="601" spans="1:12" s="120" customFormat="1">
      <c r="A601" s="121"/>
      <c r="B601" s="122"/>
      <c r="C601" s="121"/>
      <c r="D601" s="122"/>
      <c r="E601" s="122"/>
      <c r="F601" s="122"/>
      <c r="G601" s="121"/>
      <c r="H601" s="121"/>
      <c r="I601" s="121"/>
      <c r="J601" s="121"/>
      <c r="K601" s="121"/>
      <c r="L601" s="121"/>
    </row>
    <row r="602" spans="1:12" s="120" customFormat="1">
      <c r="A602" s="121"/>
      <c r="B602" s="122"/>
      <c r="C602" s="121"/>
      <c r="D602" s="122"/>
      <c r="E602" s="122"/>
      <c r="F602" s="122"/>
      <c r="G602" s="121"/>
      <c r="H602" s="121"/>
      <c r="I602" s="121"/>
      <c r="J602" s="121"/>
      <c r="K602" s="121"/>
      <c r="L602" s="121"/>
    </row>
    <row r="603" spans="1:12" s="120" customFormat="1">
      <c r="A603" s="121"/>
      <c r="B603" s="122"/>
      <c r="C603" s="121"/>
      <c r="D603" s="122"/>
      <c r="E603" s="122"/>
      <c r="F603" s="122"/>
      <c r="G603" s="121"/>
      <c r="H603" s="121"/>
      <c r="I603" s="121"/>
      <c r="J603" s="121"/>
      <c r="K603" s="121"/>
      <c r="L603" s="121"/>
    </row>
    <row r="604" spans="1:12" s="120" customFormat="1">
      <c r="A604" s="121"/>
      <c r="B604" s="122"/>
      <c r="C604" s="121"/>
      <c r="D604" s="122"/>
      <c r="E604" s="122"/>
      <c r="F604" s="122"/>
      <c r="G604" s="121"/>
      <c r="H604" s="121"/>
      <c r="I604" s="121"/>
      <c r="J604" s="121"/>
      <c r="K604" s="121"/>
      <c r="L604" s="121"/>
    </row>
    <row r="605" spans="1:12" s="120" customFormat="1">
      <c r="A605" s="121"/>
      <c r="B605" s="122"/>
      <c r="C605" s="121"/>
      <c r="D605" s="122"/>
      <c r="E605" s="122"/>
      <c r="F605" s="122"/>
      <c r="G605" s="121"/>
      <c r="H605" s="121"/>
      <c r="I605" s="121"/>
      <c r="J605" s="121"/>
      <c r="K605" s="121"/>
      <c r="L605" s="121"/>
    </row>
    <row r="606" spans="1:12" s="119" customFormat="1">
      <c r="A606" s="121"/>
      <c r="B606" s="122"/>
      <c r="C606" s="121"/>
      <c r="D606" s="122"/>
      <c r="E606" s="122"/>
      <c r="F606" s="122"/>
      <c r="G606" s="121"/>
      <c r="H606" s="121"/>
      <c r="I606" s="121"/>
      <c r="J606" s="121"/>
      <c r="K606" s="121"/>
      <c r="L606" s="121"/>
    </row>
    <row r="607" spans="1:12" s="119" customFormat="1" collapsed="1">
      <c r="A607" s="121"/>
      <c r="B607" s="122"/>
      <c r="C607" s="121"/>
      <c r="D607" s="122"/>
      <c r="E607" s="122"/>
      <c r="F607" s="122"/>
      <c r="G607" s="121"/>
      <c r="H607" s="121"/>
      <c r="I607" s="121"/>
      <c r="J607" s="121"/>
      <c r="K607" s="121"/>
      <c r="L607" s="121"/>
    </row>
    <row r="608" spans="1:12" s="120" customFormat="1">
      <c r="A608" s="121"/>
      <c r="B608" s="122"/>
      <c r="C608" s="121"/>
      <c r="D608" s="122"/>
      <c r="E608" s="122"/>
      <c r="F608" s="122"/>
      <c r="G608" s="121"/>
      <c r="H608" s="121"/>
      <c r="I608" s="121"/>
      <c r="J608" s="121"/>
      <c r="K608" s="121"/>
      <c r="L608" s="121"/>
    </row>
    <row r="609" spans="1:12" s="120" customFormat="1" ht="142.25" customHeight="1">
      <c r="A609" s="121"/>
      <c r="B609" s="122"/>
      <c r="C609" s="121"/>
      <c r="D609" s="122"/>
      <c r="E609" s="122"/>
      <c r="F609" s="122"/>
      <c r="G609" s="121"/>
      <c r="H609" s="121"/>
      <c r="I609" s="121"/>
      <c r="J609" s="121"/>
      <c r="K609" s="121"/>
      <c r="L609" s="121"/>
    </row>
    <row r="610" spans="1:12" s="120" customFormat="1" ht="142.25" customHeight="1">
      <c r="A610" s="121"/>
      <c r="B610" s="122"/>
      <c r="C610" s="121"/>
      <c r="D610" s="122"/>
      <c r="E610" s="122"/>
      <c r="F610" s="122"/>
      <c r="G610" s="121"/>
      <c r="H610" s="121"/>
      <c r="I610" s="121"/>
      <c r="J610" s="121"/>
      <c r="K610" s="121"/>
      <c r="L610" s="121"/>
    </row>
    <row r="611" spans="1:12" s="120" customFormat="1" ht="142.25" customHeight="1">
      <c r="A611" s="121"/>
      <c r="B611" s="122"/>
      <c r="C611" s="121"/>
      <c r="D611" s="122"/>
      <c r="E611" s="122"/>
      <c r="F611" s="122"/>
      <c r="G611" s="121"/>
      <c r="H611" s="121"/>
      <c r="I611" s="121"/>
      <c r="J611" s="121"/>
      <c r="K611" s="121"/>
      <c r="L611" s="121"/>
    </row>
    <row r="612" spans="1:12" s="120" customFormat="1" ht="142.25" customHeight="1">
      <c r="A612" s="121"/>
      <c r="B612" s="122"/>
      <c r="C612" s="121"/>
      <c r="D612" s="122"/>
      <c r="E612" s="122"/>
      <c r="F612" s="122"/>
      <c r="G612" s="121"/>
      <c r="H612" s="121"/>
      <c r="I612" s="121"/>
      <c r="J612" s="121"/>
      <c r="K612" s="121"/>
      <c r="L612" s="121"/>
    </row>
    <row r="613" spans="1:12" s="120" customFormat="1" ht="142.25" customHeight="1">
      <c r="A613" s="121"/>
      <c r="B613" s="122"/>
      <c r="C613" s="121"/>
      <c r="D613" s="122"/>
      <c r="E613" s="122"/>
      <c r="F613" s="122"/>
      <c r="G613" s="121"/>
      <c r="H613" s="121"/>
      <c r="I613" s="121"/>
      <c r="J613" s="121"/>
      <c r="K613" s="121"/>
      <c r="L613" s="121"/>
    </row>
    <row r="614" spans="1:12" s="119" customFormat="1">
      <c r="A614" s="121"/>
      <c r="B614" s="122"/>
      <c r="C614" s="121"/>
      <c r="D614" s="122"/>
      <c r="E614" s="122"/>
      <c r="F614" s="122"/>
      <c r="G614" s="121"/>
      <c r="H614" s="121"/>
      <c r="I614" s="121"/>
      <c r="J614" s="121"/>
      <c r="K614" s="121"/>
      <c r="L614" s="121"/>
    </row>
    <row r="615" spans="1:12" s="120" customFormat="1" ht="129" customHeight="1">
      <c r="A615" s="121"/>
      <c r="B615" s="122"/>
      <c r="C615" s="121"/>
      <c r="D615" s="122"/>
      <c r="E615" s="122"/>
      <c r="F615" s="122"/>
      <c r="G615" s="121"/>
      <c r="H615" s="121"/>
      <c r="I615" s="121"/>
      <c r="J615" s="121"/>
      <c r="K615" s="121"/>
      <c r="L615" s="121"/>
    </row>
    <row r="616" spans="1:12" s="120" customFormat="1">
      <c r="A616" s="121"/>
      <c r="B616" s="122"/>
      <c r="C616" s="121"/>
      <c r="D616" s="122"/>
      <c r="E616" s="122"/>
      <c r="F616" s="122"/>
      <c r="G616" s="121"/>
      <c r="H616" s="121"/>
      <c r="I616" s="121"/>
      <c r="J616" s="121"/>
      <c r="K616" s="121"/>
      <c r="L616" s="121"/>
    </row>
    <row r="617" spans="1:12" s="120" customFormat="1" ht="13.75" customHeight="1">
      <c r="A617" s="121"/>
      <c r="B617" s="122"/>
      <c r="C617" s="121"/>
      <c r="D617" s="122"/>
      <c r="E617" s="122"/>
      <c r="F617" s="122"/>
      <c r="G617" s="121"/>
      <c r="H617" s="121"/>
      <c r="I617" s="121"/>
      <c r="J617" s="121"/>
      <c r="K617" s="121"/>
      <c r="L617" s="121"/>
    </row>
    <row r="618" spans="1:12" s="120" customFormat="1">
      <c r="A618" s="121"/>
      <c r="B618" s="122"/>
      <c r="C618" s="121"/>
      <c r="D618" s="122"/>
      <c r="E618" s="122"/>
      <c r="F618" s="122"/>
      <c r="G618" s="121"/>
      <c r="H618" s="121"/>
      <c r="I618" s="121"/>
      <c r="J618" s="121"/>
      <c r="K618" s="121"/>
      <c r="L618" s="121"/>
    </row>
    <row r="619" spans="1:12" s="120" customFormat="1">
      <c r="A619" s="121"/>
      <c r="B619" s="122"/>
      <c r="C619" s="121"/>
      <c r="D619" s="122"/>
      <c r="E619" s="122"/>
      <c r="F619" s="122"/>
      <c r="G619" s="121"/>
      <c r="H619" s="121"/>
      <c r="I619" s="121"/>
      <c r="J619" s="121"/>
      <c r="K619" s="121"/>
      <c r="L619" s="121"/>
    </row>
    <row r="620" spans="1:12" s="120" customFormat="1">
      <c r="A620" s="121"/>
      <c r="B620" s="122"/>
      <c r="C620" s="121"/>
      <c r="D620" s="122"/>
      <c r="E620" s="122"/>
      <c r="F620" s="122"/>
      <c r="G620" s="121"/>
      <c r="H620" s="121"/>
      <c r="I620" s="121"/>
      <c r="J620" s="121"/>
      <c r="K620" s="121"/>
      <c r="L620" s="121"/>
    </row>
    <row r="621" spans="1:12" s="119" customFormat="1">
      <c r="A621" s="121"/>
      <c r="B621" s="122"/>
      <c r="C621" s="121"/>
      <c r="D621" s="122"/>
      <c r="E621" s="122"/>
      <c r="F621" s="122"/>
      <c r="G621" s="121"/>
      <c r="H621" s="121"/>
      <c r="I621" s="121"/>
      <c r="J621" s="121"/>
      <c r="K621" s="121"/>
      <c r="L621" s="121"/>
    </row>
    <row r="622" spans="1:12" s="120" customFormat="1">
      <c r="A622" s="121"/>
      <c r="B622" s="122"/>
      <c r="C622" s="121"/>
      <c r="D622" s="122"/>
      <c r="E622" s="122"/>
      <c r="F622" s="122"/>
      <c r="G622" s="121"/>
      <c r="H622" s="121"/>
      <c r="I622" s="121"/>
      <c r="J622" s="121"/>
      <c r="K622" s="121"/>
      <c r="L622" s="121"/>
    </row>
    <row r="623" spans="1:12" s="120" customFormat="1">
      <c r="A623" s="121"/>
      <c r="B623" s="122"/>
      <c r="C623" s="121"/>
      <c r="D623" s="122"/>
      <c r="E623" s="122"/>
      <c r="F623" s="122"/>
      <c r="G623" s="121"/>
      <c r="H623" s="121"/>
      <c r="I623" s="121"/>
      <c r="J623" s="121"/>
      <c r="K623" s="121"/>
      <c r="L623" s="121"/>
    </row>
    <row r="624" spans="1:12" s="120" customFormat="1">
      <c r="A624" s="121"/>
      <c r="B624" s="122"/>
      <c r="C624" s="121"/>
      <c r="D624" s="122"/>
      <c r="E624" s="122"/>
      <c r="F624" s="122"/>
      <c r="G624" s="121"/>
      <c r="H624" s="121"/>
      <c r="I624" s="121"/>
      <c r="J624" s="121"/>
      <c r="K624" s="121"/>
      <c r="L624" s="121"/>
    </row>
    <row r="625" spans="1:12" s="119" customFormat="1">
      <c r="A625" s="121"/>
      <c r="B625" s="122"/>
      <c r="C625" s="121"/>
      <c r="D625" s="122"/>
      <c r="E625" s="122"/>
      <c r="F625" s="122"/>
      <c r="G625" s="121"/>
      <c r="H625" s="121"/>
      <c r="I625" s="121"/>
      <c r="J625" s="121"/>
      <c r="K625" s="121"/>
      <c r="L625" s="121"/>
    </row>
    <row r="626" spans="1:12" s="120" customFormat="1">
      <c r="A626" s="121"/>
      <c r="B626" s="122"/>
      <c r="C626" s="121"/>
      <c r="D626" s="122"/>
      <c r="E626" s="122"/>
      <c r="F626" s="122"/>
      <c r="G626" s="121"/>
      <c r="H626" s="121"/>
      <c r="I626" s="121"/>
      <c r="J626" s="121"/>
      <c r="K626" s="121"/>
      <c r="L626" s="121"/>
    </row>
    <row r="627" spans="1:12" s="120" customFormat="1">
      <c r="A627" s="121"/>
      <c r="B627" s="122"/>
      <c r="C627" s="121"/>
      <c r="D627" s="122"/>
      <c r="E627" s="122"/>
      <c r="F627" s="122"/>
      <c r="G627" s="121"/>
      <c r="H627" s="121"/>
      <c r="I627" s="121"/>
      <c r="J627" s="121"/>
      <c r="K627" s="121"/>
      <c r="L627" s="121"/>
    </row>
    <row r="639" spans="1:12" ht="13.75" customHeight="1"/>
    <row r="660" ht="13.75" customHeight="1"/>
  </sheetData>
  <autoFilter ref="A12:L400" xr:uid="{00000000-0009-0000-0000-000004000000}">
    <filterColumn colId="9">
      <filters blank="1"/>
    </filterColumn>
  </autoFilter>
  <mergeCells count="5">
    <mergeCell ref="B81:B82"/>
    <mergeCell ref="B108:B110"/>
    <mergeCell ref="B286:B287"/>
    <mergeCell ref="B267:C267"/>
    <mergeCell ref="B171:B172"/>
  </mergeCells>
  <dataValidations count="3">
    <dataValidation type="list" allowBlank="1" showInputMessage="1" showErrorMessage="1" sqref="H174:H182 H329:H331 G22:H23 H279:H297 H17:H20 G25:H26 H142:H154 G15:H16 H137:H140 H27:H28 H317:H326 G112:H120 H268:H277 H74:H110 H30 H184:H219 G38:G46 H122:H126 H221:H246 H156:H172 H299:H315 G280 H35:H72 G96:G98 H32:H33 H248:H266 H333:H357 H128:H135 H359:H400" xr:uid="{00000000-0002-0000-0400-000000000000}">
      <formula1>"High,Medium,Low"</formula1>
    </dataValidation>
    <dataValidation type="list" allowBlank="1" showInputMessage="1" showErrorMessage="1" sqref="J329:J331 J142:J154 J15:J20 J156:J172 J248:J266 J174:J182 J22:J23 J30:K30 J299:J315 J112:J120 J122:J126 J137:J140 J317:J326 J279:J297 I25:J28 J74:J110 J184:J219 J268:J277 J32:J33 J35:J72 J221:J246 J333:J357 J128:J135 J359:J400" xr:uid="{00000000-0002-0000-0400-000001000000}">
      <formula1>"Passed, Failed,Accepted,N/A,Untested"</formula1>
    </dataValidation>
    <dataValidation type="list" allowBlank="1" showInputMessage="1" showErrorMessage="1" sqref="I174:I182 I22:I23 I15:I20 I122:I126 I137:I140 I142:I154 I279:I297 I184:I219 I299:I315 I317:I326 I32:I33 I112:I120 I221:I246 I268:I277 I35:I72 I74:I110 I248:I266 I156:I172 I128:I135 I359:I400" xr:uid="{00000000-0002-0000-0400-000002000000}">
      <formula1>"Yes,No"</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3"/>
  <sheetViews>
    <sheetView topLeftCell="A15" workbookViewId="0">
      <selection activeCell="A12" sqref="A12:D12"/>
    </sheetView>
  </sheetViews>
  <sheetFormatPr defaultRowHeight="14.5"/>
  <cols>
    <col min="1" max="1" width="24.36328125" customWidth="1"/>
    <col min="2" max="2" width="10.453125" style="177" customWidth="1"/>
    <col min="3" max="3" width="12.1796875" style="177" customWidth="1"/>
    <col min="4" max="4" width="11.6328125" style="177" customWidth="1"/>
    <col min="5" max="5" width="7.08984375" style="178" customWidth="1"/>
    <col min="6" max="6" width="7.54296875" style="176" customWidth="1"/>
    <col min="9" max="10" width="10.36328125" style="176" customWidth="1"/>
    <col min="11" max="11" width="29.36328125" style="177" customWidth="1"/>
    <col min="12" max="12" width="8.90625" style="178"/>
  </cols>
  <sheetData>
    <row r="1" spans="1:12">
      <c r="A1" s="172" t="s">
        <v>60</v>
      </c>
      <c r="B1" s="173"/>
      <c r="C1" s="174" t="s">
        <v>554</v>
      </c>
      <c r="D1" s="173"/>
      <c r="E1" s="175"/>
    </row>
    <row r="2" spans="1:12">
      <c r="A2" s="172" t="s">
        <v>62</v>
      </c>
      <c r="B2" s="173"/>
      <c r="C2" s="174" t="s">
        <v>555</v>
      </c>
      <c r="D2" s="173"/>
      <c r="E2" s="175"/>
    </row>
    <row r="3" spans="1:12" ht="15" thickBot="1">
      <c r="A3" s="179"/>
      <c r="B3" s="180"/>
      <c r="C3" s="181"/>
      <c r="D3" s="181"/>
      <c r="E3" s="175"/>
    </row>
    <row r="4" spans="1:12" ht="21.65" customHeight="1">
      <c r="A4" s="182"/>
      <c r="B4" s="183" t="s">
        <v>63</v>
      </c>
      <c r="C4" s="183" t="s">
        <v>64</v>
      </c>
      <c r="D4" s="183" t="s">
        <v>65</v>
      </c>
      <c r="E4" s="184" t="s">
        <v>54</v>
      </c>
      <c r="G4" s="272" t="s">
        <v>568</v>
      </c>
      <c r="H4" s="272"/>
      <c r="I4" s="272"/>
      <c r="J4" s="272"/>
    </row>
    <row r="5" spans="1:12">
      <c r="A5" s="185"/>
      <c r="B5" s="186">
        <f xml:space="preserve"> SUM(B6:B20)</f>
        <v>0</v>
      </c>
      <c r="C5" s="186">
        <f xml:space="preserve"> SUM(C6:C10)</f>
        <v>0</v>
      </c>
      <c r="D5" s="186">
        <f xml:space="preserve"> SUM(D6:D10)</f>
        <v>0</v>
      </c>
      <c r="E5" s="187">
        <f>SUM(B5:D5)</f>
        <v>0</v>
      </c>
      <c r="G5" s="272"/>
      <c r="H5" s="272"/>
      <c r="I5" s="272"/>
      <c r="J5" s="272"/>
    </row>
    <row r="6" spans="1:12">
      <c r="A6" s="188" t="s">
        <v>49</v>
      </c>
      <c r="B6" s="189">
        <f>SUM(I:I)</f>
        <v>0</v>
      </c>
      <c r="C6" s="189">
        <v>0</v>
      </c>
      <c r="D6" s="189">
        <v>0</v>
      </c>
      <c r="E6" s="190">
        <f>SUM(B6:D6)</f>
        <v>0</v>
      </c>
      <c r="G6" s="272"/>
      <c r="H6" s="272"/>
      <c r="I6" s="272"/>
      <c r="J6" s="272"/>
    </row>
    <row r="7" spans="1:12">
      <c r="A7" s="188" t="s">
        <v>50</v>
      </c>
      <c r="B7" s="189">
        <f>SUM(J:J)</f>
        <v>0</v>
      </c>
      <c r="C7" s="189">
        <v>0</v>
      </c>
      <c r="D7" s="189">
        <v>0</v>
      </c>
      <c r="E7" s="190">
        <f t="shared" ref="E7:E10" si="0">SUM(B7:D7)</f>
        <v>0</v>
      </c>
      <c r="G7" s="272"/>
      <c r="H7" s="272"/>
      <c r="I7" s="272"/>
      <c r="J7" s="272"/>
    </row>
    <row r="8" spans="1:12">
      <c r="A8" s="188" t="s">
        <v>53</v>
      </c>
      <c r="B8" s="189">
        <v>0</v>
      </c>
      <c r="C8" s="189">
        <v>0</v>
      </c>
      <c r="D8" s="189">
        <v>0</v>
      </c>
      <c r="E8" s="190">
        <f t="shared" si="0"/>
        <v>0</v>
      </c>
      <c r="G8" s="272"/>
      <c r="H8" s="272"/>
      <c r="I8" s="272"/>
      <c r="J8" s="272"/>
    </row>
    <row r="9" spans="1:12">
      <c r="A9" s="188" t="s">
        <v>51</v>
      </c>
      <c r="B9" s="189">
        <v>0</v>
      </c>
      <c r="C9" s="189">
        <v>0</v>
      </c>
      <c r="D9" s="189">
        <v>0</v>
      </c>
      <c r="E9" s="190">
        <f t="shared" si="0"/>
        <v>0</v>
      </c>
      <c r="G9" s="272"/>
      <c r="H9" s="272"/>
      <c r="I9" s="272"/>
      <c r="J9" s="272"/>
    </row>
    <row r="10" spans="1:12" ht="15" thickBot="1">
      <c r="A10" s="191" t="s">
        <v>52</v>
      </c>
      <c r="B10" s="189">
        <v>0</v>
      </c>
      <c r="C10" s="189">
        <v>0</v>
      </c>
      <c r="D10" s="189">
        <v>0</v>
      </c>
      <c r="E10" s="192">
        <f t="shared" si="0"/>
        <v>0</v>
      </c>
      <c r="G10" s="272"/>
      <c r="H10" s="272"/>
      <c r="I10" s="272"/>
      <c r="J10" s="272"/>
    </row>
    <row r="12" spans="1:12">
      <c r="A12" s="273" t="s">
        <v>1151</v>
      </c>
      <c r="B12" s="274"/>
      <c r="C12" s="274"/>
      <c r="D12" s="275"/>
      <c r="E12" s="226"/>
      <c r="I12" s="193" t="s">
        <v>49</v>
      </c>
      <c r="J12" s="193" t="s">
        <v>50</v>
      </c>
      <c r="K12" s="194" t="s">
        <v>556</v>
      </c>
    </row>
    <row r="13" spans="1:12">
      <c r="A13" s="195" t="s">
        <v>557</v>
      </c>
      <c r="B13" s="196" t="s">
        <v>558</v>
      </c>
      <c r="C13" s="196" t="s">
        <v>559</v>
      </c>
      <c r="D13" s="177" t="s">
        <v>560</v>
      </c>
      <c r="E13"/>
      <c r="F13"/>
      <c r="G13" s="176" t="str">
        <f>IF($A13="Actual results",COUNTIF($B13:$F13, "Passed"),"")</f>
        <v/>
      </c>
      <c r="H13" s="176" t="str">
        <f>IF($A13="Actual results",COUNTIF($B13:$F13, "Failed"),"")</f>
        <v/>
      </c>
      <c r="I13" s="177"/>
      <c r="J13" s="178"/>
      <c r="K13"/>
      <c r="L13"/>
    </row>
    <row r="14" spans="1:12">
      <c r="A14" s="197" t="s">
        <v>846</v>
      </c>
      <c r="B14" s="198" t="s">
        <v>561</v>
      </c>
      <c r="C14" s="199" t="s">
        <v>562</v>
      </c>
      <c r="D14" s="176"/>
      <c r="E14"/>
      <c r="F14"/>
      <c r="G14" s="176" t="str">
        <f>IF($A14="Actual results",COUNTIF($B14:$F14, "Passed"),"")</f>
        <v/>
      </c>
      <c r="H14" s="176" t="str">
        <f>IF($A14="Actual results",COUNTIF($B14:$F14, "Failed"),"")</f>
        <v/>
      </c>
      <c r="I14" s="177"/>
      <c r="J14" s="178"/>
      <c r="K14"/>
      <c r="L14"/>
    </row>
    <row r="15" spans="1:12">
      <c r="A15" s="205" t="s">
        <v>847</v>
      </c>
      <c r="B15" s="199" t="s">
        <v>561</v>
      </c>
      <c r="C15" s="199" t="s">
        <v>561</v>
      </c>
      <c r="D15" s="176"/>
      <c r="E15"/>
      <c r="F15"/>
      <c r="G15" s="176" t="str">
        <f>IF($A15="Actual results",COUNTIF($B15:$F15, "Passed"),"")</f>
        <v/>
      </c>
      <c r="H15" s="176" t="str">
        <f>IF($A15="Actual results",COUNTIF($B15:$F15, "Failed"),"")</f>
        <v/>
      </c>
      <c r="I15" s="177"/>
      <c r="J15" s="178"/>
      <c r="K15"/>
      <c r="L15"/>
    </row>
    <row r="16" spans="1:12">
      <c r="A16" s="197" t="s">
        <v>848</v>
      </c>
      <c r="B16" s="200" t="s">
        <v>561</v>
      </c>
      <c r="C16" s="200" t="s">
        <v>561</v>
      </c>
      <c r="D16" s="176"/>
      <c r="E16"/>
      <c r="F16"/>
      <c r="G16" s="176"/>
      <c r="H16" s="176"/>
      <c r="I16" s="177"/>
      <c r="J16" s="178"/>
      <c r="K16"/>
      <c r="L16"/>
    </row>
    <row r="17" spans="1:12">
      <c r="A17" s="197" t="s">
        <v>563</v>
      </c>
      <c r="B17" s="200" t="s">
        <v>561</v>
      </c>
      <c r="C17" s="200" t="s">
        <v>561</v>
      </c>
      <c r="D17" s="176"/>
      <c r="E17"/>
      <c r="F17"/>
      <c r="G17" s="176"/>
      <c r="H17" s="176"/>
      <c r="I17" s="177"/>
      <c r="J17" s="178"/>
      <c r="K17"/>
      <c r="L17"/>
    </row>
    <row r="18" spans="1:12">
      <c r="A18" s="197" t="s">
        <v>564</v>
      </c>
      <c r="B18" s="196" t="s">
        <v>561</v>
      </c>
      <c r="C18" s="196" t="s">
        <v>562</v>
      </c>
      <c r="D18" s="176"/>
      <c r="E18"/>
      <c r="F18"/>
      <c r="G18" s="176" t="str">
        <f>IF($A18="Actual results",COUNTIF($B18:$F18, "Passed"),"")</f>
        <v/>
      </c>
      <c r="H18" s="176" t="str">
        <f>IF($A18="Actual results",COUNTIF($B18:$F18, "Failed"),"")</f>
        <v/>
      </c>
      <c r="I18" s="177"/>
      <c r="J18" s="178"/>
      <c r="K18"/>
      <c r="L18"/>
    </row>
    <row r="19" spans="1:12">
      <c r="A19" s="197" t="s">
        <v>565</v>
      </c>
      <c r="B19" s="196"/>
      <c r="C19" s="196"/>
      <c r="D19" s="196"/>
      <c r="E19"/>
      <c r="F19"/>
      <c r="G19" s="176"/>
      <c r="H19" s="176"/>
      <c r="I19" s="176">
        <f>IF($A19="Actual results",COUNTIF($B19:$F19, "Passed"),"")</f>
        <v>0</v>
      </c>
      <c r="J19" s="176">
        <f>IF($A19="Actual results",COUNTIF($B19:$F19, "Failed"),"")</f>
        <v>0</v>
      </c>
      <c r="K19"/>
      <c r="L19"/>
    </row>
    <row r="20" spans="1:12">
      <c r="A20" s="201"/>
      <c r="I20" s="176" t="str">
        <f>IF($A20="Actual results",COUNTIF($B20:$H20, "Passed"),"")</f>
        <v/>
      </c>
      <c r="J20" s="176" t="str">
        <f>IF($A20="Actual results",COUNTIF($B20:$H20, "Failed"),"")</f>
        <v/>
      </c>
    </row>
    <row r="21" spans="1:12">
      <c r="A21" s="197"/>
      <c r="B21" s="202" t="s">
        <v>49</v>
      </c>
      <c r="C21" s="202" t="s">
        <v>50</v>
      </c>
    </row>
    <row r="22" spans="1:12">
      <c r="A22" s="203" t="s">
        <v>566</v>
      </c>
      <c r="B22" s="204">
        <f>SUM(I11:I20)</f>
        <v>0</v>
      </c>
      <c r="C22" s="204">
        <f>SUM(J11:J219)</f>
        <v>0</v>
      </c>
      <c r="I22" s="176" t="str">
        <f t="shared" ref="I22:I43" si="1">IF($A22="Actual results",COUNTIF($B22:$H22, "Passed"),"")</f>
        <v/>
      </c>
      <c r="J22" s="176" t="str">
        <f t="shared" ref="J22:J43" si="2">IF($A22="Actual results",COUNTIF($B22:$H22, "Failed"),"")</f>
        <v/>
      </c>
    </row>
    <row r="23" spans="1:12">
      <c r="I23" s="176" t="str">
        <f t="shared" si="1"/>
        <v/>
      </c>
      <c r="J23" s="176" t="str">
        <f t="shared" si="2"/>
        <v/>
      </c>
    </row>
    <row r="24" spans="1:12">
      <c r="I24" s="176" t="str">
        <f t="shared" si="1"/>
        <v/>
      </c>
      <c r="J24" s="176" t="str">
        <f t="shared" si="2"/>
        <v/>
      </c>
    </row>
    <row r="25" spans="1:12">
      <c r="I25" s="176" t="str">
        <f t="shared" si="1"/>
        <v/>
      </c>
      <c r="J25" s="176" t="str">
        <f t="shared" si="2"/>
        <v/>
      </c>
    </row>
    <row r="26" spans="1:12">
      <c r="I26" s="176" t="str">
        <f t="shared" si="1"/>
        <v/>
      </c>
      <c r="J26" s="176" t="str">
        <f t="shared" si="2"/>
        <v/>
      </c>
    </row>
    <row r="27" spans="1:12">
      <c r="I27" s="176" t="str">
        <f t="shared" si="1"/>
        <v/>
      </c>
      <c r="J27" s="176" t="str">
        <f t="shared" si="2"/>
        <v/>
      </c>
    </row>
    <row r="28" spans="1:12">
      <c r="I28" s="176" t="str">
        <f t="shared" si="1"/>
        <v/>
      </c>
      <c r="J28" s="176" t="str">
        <f t="shared" si="2"/>
        <v/>
      </c>
    </row>
    <row r="29" spans="1:12">
      <c r="I29" s="176" t="str">
        <f t="shared" si="1"/>
        <v/>
      </c>
      <c r="J29" s="176" t="str">
        <f t="shared" si="2"/>
        <v/>
      </c>
    </row>
    <row r="30" spans="1:12">
      <c r="I30" s="176" t="str">
        <f t="shared" si="1"/>
        <v/>
      </c>
      <c r="J30" s="176" t="str">
        <f t="shared" si="2"/>
        <v/>
      </c>
    </row>
    <row r="31" spans="1:12">
      <c r="I31" s="176" t="str">
        <f t="shared" si="1"/>
        <v/>
      </c>
      <c r="J31" s="176" t="str">
        <f t="shared" si="2"/>
        <v/>
      </c>
    </row>
    <row r="32" spans="1:12">
      <c r="I32" s="176" t="str">
        <f t="shared" si="1"/>
        <v/>
      </c>
      <c r="J32" s="176" t="str">
        <f t="shared" si="2"/>
        <v/>
      </c>
    </row>
    <row r="33" spans="9:10">
      <c r="I33" s="176" t="str">
        <f t="shared" si="1"/>
        <v/>
      </c>
      <c r="J33" s="176" t="str">
        <f t="shared" si="2"/>
        <v/>
      </c>
    </row>
    <row r="34" spans="9:10">
      <c r="I34" s="176" t="str">
        <f t="shared" si="1"/>
        <v/>
      </c>
      <c r="J34" s="176" t="str">
        <f t="shared" si="2"/>
        <v/>
      </c>
    </row>
    <row r="35" spans="9:10">
      <c r="I35" s="176" t="str">
        <f t="shared" si="1"/>
        <v/>
      </c>
      <c r="J35" s="176" t="str">
        <f t="shared" si="2"/>
        <v/>
      </c>
    </row>
    <row r="36" spans="9:10">
      <c r="I36" s="176" t="str">
        <f t="shared" si="1"/>
        <v/>
      </c>
      <c r="J36" s="176" t="str">
        <f t="shared" si="2"/>
        <v/>
      </c>
    </row>
    <row r="37" spans="9:10">
      <c r="I37" s="176" t="str">
        <f t="shared" si="1"/>
        <v/>
      </c>
      <c r="J37" s="176" t="str">
        <f t="shared" si="2"/>
        <v/>
      </c>
    </row>
    <row r="38" spans="9:10">
      <c r="I38" s="176" t="str">
        <f t="shared" si="1"/>
        <v/>
      </c>
      <c r="J38" s="176" t="str">
        <f t="shared" si="2"/>
        <v/>
      </c>
    </row>
    <row r="39" spans="9:10">
      <c r="I39" s="176" t="str">
        <f t="shared" si="1"/>
        <v/>
      </c>
      <c r="J39" s="176" t="str">
        <f t="shared" si="2"/>
        <v/>
      </c>
    </row>
    <row r="40" spans="9:10">
      <c r="I40" s="176" t="str">
        <f t="shared" si="1"/>
        <v/>
      </c>
      <c r="J40" s="176" t="str">
        <f t="shared" si="2"/>
        <v/>
      </c>
    </row>
    <row r="41" spans="9:10">
      <c r="I41" s="176" t="str">
        <f t="shared" si="1"/>
        <v/>
      </c>
      <c r="J41" s="176" t="str">
        <f t="shared" si="2"/>
        <v/>
      </c>
    </row>
    <row r="42" spans="9:10">
      <c r="I42" s="176" t="str">
        <f t="shared" si="1"/>
        <v/>
      </c>
      <c r="J42" s="176" t="str">
        <f t="shared" si="2"/>
        <v/>
      </c>
    </row>
    <row r="43" spans="9:10">
      <c r="I43" s="176" t="str">
        <f t="shared" si="1"/>
        <v/>
      </c>
      <c r="J43" s="176" t="str">
        <f t="shared" si="2"/>
        <v/>
      </c>
    </row>
  </sheetData>
  <mergeCells count="2">
    <mergeCell ref="G4:J10"/>
    <mergeCell ref="A12:D12"/>
  </mergeCells>
  <conditionalFormatting sqref="F12:I12 I22:I43 B44:I388 D22:H22 B23:H43 D21:I21 B2:I3 B11:I11 B4:F10 B20:I20 B13:G19">
    <cfRule type="cellIs" dxfId="5" priority="6" operator="equal">
      <formula>"Failed"</formula>
    </cfRule>
  </conditionalFormatting>
  <conditionalFormatting sqref="A22:B22">
    <cfRule type="cellIs" dxfId="4" priority="5" operator="equal">
      <formula>"Failed"</formula>
    </cfRule>
  </conditionalFormatting>
  <conditionalFormatting sqref="C22">
    <cfRule type="cellIs" dxfId="3" priority="4" operator="equal">
      <formula>"Failed"</formula>
    </cfRule>
  </conditionalFormatting>
  <conditionalFormatting sqref="B21">
    <cfRule type="cellIs" dxfId="2" priority="3" operator="equal">
      <formula>"Failed"</formula>
    </cfRule>
  </conditionalFormatting>
  <conditionalFormatting sqref="G4:J10">
    <cfRule type="cellIs" dxfId="1" priority="2" operator="equal">
      <formula>"Failed"</formula>
    </cfRule>
  </conditionalFormatting>
  <conditionalFormatting sqref="I19">
    <cfRule type="cellIs" dxfId="0" priority="1" operator="equal">
      <formula>"Failed"</formula>
    </cfRule>
  </conditionalFormatting>
  <dataValidations count="1">
    <dataValidation type="list" allowBlank="1" showInputMessage="1" showErrorMessage="1" sqref="B19:D19" xr:uid="{00000000-0002-0000-0500-000000000000}">
      <formula1>"Passed,Failed"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4"/>
  <sheetViews>
    <sheetView workbookViewId="0">
      <selection activeCell="K7" sqref="K7"/>
    </sheetView>
  </sheetViews>
  <sheetFormatPr defaultRowHeight="14.5"/>
  <cols>
    <col min="1" max="1" width="24.36328125" customWidth="1"/>
    <col min="2" max="7" width="15.453125" customWidth="1"/>
  </cols>
  <sheetData>
    <row r="1" spans="1:7">
      <c r="A1" s="42"/>
      <c r="B1" s="43"/>
      <c r="C1" s="43"/>
      <c r="D1" s="43"/>
      <c r="E1" s="43"/>
      <c r="F1" s="43"/>
      <c r="G1" s="44"/>
    </row>
    <row r="2" spans="1:7" ht="28">
      <c r="A2" s="45"/>
      <c r="B2" s="46" t="s">
        <v>28</v>
      </c>
      <c r="C2" s="45"/>
      <c r="D2" s="45"/>
      <c r="E2" s="45"/>
      <c r="F2" s="45"/>
      <c r="G2" s="45"/>
    </row>
    <row r="3" spans="1:7">
      <c r="A3" s="45"/>
      <c r="B3" s="45"/>
      <c r="C3" s="45"/>
      <c r="D3" s="45"/>
      <c r="E3" s="45"/>
      <c r="F3" s="45"/>
      <c r="G3" s="45"/>
    </row>
    <row r="4" spans="1:7" ht="15" thickBot="1">
      <c r="A4" s="45"/>
      <c r="B4" s="45"/>
      <c r="C4" s="45"/>
      <c r="D4" s="45"/>
      <c r="E4" s="45"/>
      <c r="F4" s="45"/>
      <c r="G4" s="45"/>
    </row>
    <row r="5" spans="1:7">
      <c r="A5" s="47" t="s">
        <v>29</v>
      </c>
      <c r="B5" s="283" t="s">
        <v>30</v>
      </c>
      <c r="C5" s="284"/>
      <c r="D5" s="48" t="s">
        <v>31</v>
      </c>
      <c r="E5" s="283" t="s">
        <v>32</v>
      </c>
      <c r="F5" s="285"/>
      <c r="G5" s="286"/>
    </row>
    <row r="6" spans="1:7">
      <c r="A6" s="49" t="s">
        <v>33</v>
      </c>
      <c r="B6" s="287" t="s">
        <v>34</v>
      </c>
      <c r="C6" s="288"/>
      <c r="D6" s="50" t="s">
        <v>35</v>
      </c>
      <c r="E6" s="276"/>
      <c r="F6" s="277"/>
      <c r="G6" s="278"/>
    </row>
    <row r="7" spans="1:7">
      <c r="A7" s="49" t="s">
        <v>36</v>
      </c>
      <c r="B7" s="289" t="s">
        <v>37</v>
      </c>
      <c r="C7" s="290"/>
      <c r="D7" s="50" t="s">
        <v>38</v>
      </c>
      <c r="E7" s="291" t="s">
        <v>39</v>
      </c>
      <c r="F7" s="292"/>
      <c r="G7" s="293"/>
    </row>
    <row r="8" spans="1:7">
      <c r="A8" s="49" t="s">
        <v>40</v>
      </c>
      <c r="B8" s="51">
        <v>44984</v>
      </c>
      <c r="C8" s="52"/>
      <c r="D8" s="50" t="s">
        <v>41</v>
      </c>
      <c r="E8" s="276"/>
      <c r="F8" s="277"/>
      <c r="G8" s="278"/>
    </row>
    <row r="9" spans="1:7">
      <c r="A9" s="49" t="s">
        <v>42</v>
      </c>
      <c r="B9" s="51" t="s">
        <v>43</v>
      </c>
      <c r="C9" s="52"/>
      <c r="D9" s="50"/>
      <c r="E9" s="53"/>
      <c r="F9" s="54"/>
      <c r="G9" s="55"/>
    </row>
    <row r="10" spans="1:7">
      <c r="A10" s="49" t="s">
        <v>44</v>
      </c>
      <c r="B10" s="279">
        <v>44984</v>
      </c>
      <c r="C10" s="280"/>
      <c r="D10" s="50"/>
      <c r="E10" s="276"/>
      <c r="F10" s="277"/>
      <c r="G10" s="278"/>
    </row>
    <row r="11" spans="1:7">
      <c r="A11" s="281" t="s">
        <v>45</v>
      </c>
      <c r="B11" s="282"/>
      <c r="C11" s="56"/>
      <c r="D11" s="56"/>
      <c r="E11" s="56"/>
      <c r="F11" s="56"/>
      <c r="G11" s="57"/>
    </row>
    <row r="12" spans="1:7">
      <c r="A12" s="58" t="s">
        <v>46</v>
      </c>
      <c r="B12" s="59"/>
      <c r="C12" s="60"/>
      <c r="D12" s="60"/>
      <c r="E12" s="60"/>
      <c r="F12" s="60"/>
      <c r="G12" s="61"/>
    </row>
    <row r="13" spans="1:7">
      <c r="A13" s="62" t="s">
        <v>47</v>
      </c>
      <c r="B13" s="63"/>
      <c r="C13" s="64"/>
      <c r="D13" s="64"/>
      <c r="E13" s="64"/>
      <c r="F13" s="64"/>
      <c r="G13" s="65"/>
    </row>
    <row r="14" spans="1:7">
      <c r="A14" s="66" t="s">
        <v>48</v>
      </c>
      <c r="B14" s="67" t="s">
        <v>49</v>
      </c>
      <c r="C14" s="68" t="s">
        <v>50</v>
      </c>
      <c r="D14" s="68" t="s">
        <v>51</v>
      </c>
      <c r="E14" s="68" t="s">
        <v>52</v>
      </c>
      <c r="F14" s="69" t="s">
        <v>53</v>
      </c>
      <c r="G14" s="70" t="s">
        <v>54</v>
      </c>
    </row>
    <row r="15" spans="1:7">
      <c r="A15" s="71" t="str">
        <f>[1]Maker!B1</f>
        <v>Maker</v>
      </c>
      <c r="B15" s="72">
        <f>Maker!E6</f>
        <v>340</v>
      </c>
      <c r="C15" s="72">
        <f>Maker!E7</f>
        <v>1</v>
      </c>
      <c r="D15" s="72">
        <f>Maker!E9</f>
        <v>0</v>
      </c>
      <c r="E15" s="72">
        <f>Maker!E10</f>
        <v>0</v>
      </c>
      <c r="F15" s="73">
        <f>Maker!E8</f>
        <v>0</v>
      </c>
      <c r="G15" s="74">
        <f>Maker!E5</f>
        <v>341</v>
      </c>
    </row>
    <row r="16" spans="1:7">
      <c r="A16" s="71" t="str">
        <f>[1]TFO!B1</f>
        <v>TFO</v>
      </c>
      <c r="B16" s="72">
        <f>TFO!E6</f>
        <v>391</v>
      </c>
      <c r="C16" s="72">
        <f>TFO!E7</f>
        <v>0</v>
      </c>
      <c r="D16" s="72">
        <f>TFO!E9</f>
        <v>0</v>
      </c>
      <c r="E16" s="72">
        <f>TFO!E10</f>
        <v>2</v>
      </c>
      <c r="F16" s="73">
        <f>TFO!E8</f>
        <v>0</v>
      </c>
      <c r="G16" s="74">
        <f>TFO!E5</f>
        <v>393</v>
      </c>
    </row>
    <row r="17" spans="1:7">
      <c r="A17" s="71" t="s">
        <v>837</v>
      </c>
      <c r="B17" s="72">
        <f>TFS!E6</f>
        <v>357</v>
      </c>
      <c r="C17" s="72">
        <f>TFS!E7</f>
        <v>0</v>
      </c>
      <c r="D17" s="72">
        <f>TFS!E9</f>
        <v>0</v>
      </c>
      <c r="E17" s="72">
        <f>TFS!E10</f>
        <v>5</v>
      </c>
      <c r="F17" s="73">
        <f>TFS!E8</f>
        <v>0</v>
      </c>
      <c r="G17" s="225">
        <f>TFS!E5</f>
        <v>362</v>
      </c>
    </row>
    <row r="18" spans="1:7">
      <c r="A18" s="71" t="s">
        <v>54</v>
      </c>
      <c r="B18" s="75">
        <f>SUM(B15:B17)</f>
        <v>1088</v>
      </c>
      <c r="C18" s="75">
        <f t="shared" ref="C18:G18" si="0">SUM(C15:C17)</f>
        <v>1</v>
      </c>
      <c r="D18" s="75">
        <f t="shared" si="0"/>
        <v>0</v>
      </c>
      <c r="E18" s="75">
        <f t="shared" si="0"/>
        <v>7</v>
      </c>
      <c r="F18" s="75">
        <f t="shared" si="0"/>
        <v>0</v>
      </c>
      <c r="G18" s="75">
        <f t="shared" si="0"/>
        <v>1096</v>
      </c>
    </row>
    <row r="19" spans="1:7">
      <c r="A19" s="76" t="s">
        <v>55</v>
      </c>
      <c r="B19" s="77"/>
      <c r="C19" s="78"/>
      <c r="D19" s="78"/>
      <c r="E19" s="79"/>
      <c r="F19" s="79"/>
      <c r="G19" s="80"/>
    </row>
    <row r="20" spans="1:7">
      <c r="A20" s="71" t="s">
        <v>55</v>
      </c>
      <c r="B20" s="81"/>
      <c r="C20" s="81"/>
      <c r="D20" s="81"/>
      <c r="E20" s="82"/>
      <c r="F20" s="83"/>
      <c r="G20" s="84">
        <f>SUM(B18,C18,D18)/(G18)</f>
        <v>0.99361313868613144</v>
      </c>
    </row>
    <row r="21" spans="1:7">
      <c r="A21" s="85" t="s">
        <v>56</v>
      </c>
      <c r="B21" s="86"/>
      <c r="C21" s="86"/>
      <c r="D21" s="86"/>
      <c r="E21" s="87"/>
      <c r="F21" s="83"/>
      <c r="G21" s="84">
        <f>SUM(B18,D18)/(G18)</f>
        <v>0.99270072992700731</v>
      </c>
    </row>
    <row r="22" spans="1:7">
      <c r="A22" s="76" t="s">
        <v>57</v>
      </c>
      <c r="B22" s="77"/>
      <c r="C22" s="78"/>
      <c r="D22" s="78"/>
      <c r="E22" s="79"/>
      <c r="F22" s="79"/>
      <c r="G22" s="88"/>
    </row>
    <row r="23" spans="1:7">
      <c r="A23" s="85" t="s">
        <v>58</v>
      </c>
      <c r="B23" s="89"/>
      <c r="C23" s="90"/>
      <c r="D23" s="90"/>
      <c r="E23" s="90"/>
      <c r="F23" s="90"/>
      <c r="G23" s="91"/>
    </row>
    <row r="24" spans="1:7">
      <c r="A24" s="85" t="s">
        <v>59</v>
      </c>
      <c r="B24" s="89"/>
      <c r="C24" s="90"/>
      <c r="D24" s="90"/>
      <c r="E24" s="90"/>
      <c r="F24" s="90"/>
      <c r="G24" s="91"/>
    </row>
  </sheetData>
  <mergeCells count="10">
    <mergeCell ref="E8:G8"/>
    <mergeCell ref="B10:C10"/>
    <mergeCell ref="E10:G10"/>
    <mergeCell ref="A11:B11"/>
    <mergeCell ref="B5:C5"/>
    <mergeCell ref="E5:G5"/>
    <mergeCell ref="B6:C6"/>
    <mergeCell ref="E6:G6"/>
    <mergeCell ref="B7:C7"/>
    <mergeCell ref="E7: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Records</vt:lpstr>
      <vt:lpstr>Maker</vt:lpstr>
      <vt:lpstr>TFO</vt:lpstr>
      <vt:lpstr>TFS</vt:lpstr>
      <vt:lpstr>Rule sinh - Danh mục hồ sơ</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Outsource Tester 1</dc:creator>
  <cp:lastModifiedBy>Nguyen Duc Tien</cp:lastModifiedBy>
  <dcterms:created xsi:type="dcterms:W3CDTF">2023-03-16T08:19:17Z</dcterms:created>
  <dcterms:modified xsi:type="dcterms:W3CDTF">2023-05-16T14:09:42Z</dcterms:modified>
</cp:coreProperties>
</file>