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ocuments\humg\hocbonghk1_20212022\"/>
    </mc:Choice>
  </mc:AlternateContent>
  <xr:revisionPtr revIDLastSave="0" documentId="13_ncr:1_{3C68E096-BF5F-43DC-913D-88E26DA555C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hocbong" sheetId="11" r:id="rId1"/>
    <sheet name="khenthuong" sheetId="18" r:id="rId2"/>
  </sheets>
  <definedNames>
    <definedName name="_xlnm._FilterDatabase" localSheetId="1" hidden="1">khenthuong!$A$18:$R$181</definedName>
    <definedName name="_xlnm.Print_Titles" localSheetId="0">hocbong!$1:$5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1" i="18" l="1"/>
  <c r="N249" i="11"/>
  <c r="N250" i="11"/>
  <c r="N251" i="11"/>
  <c r="N252" i="11"/>
  <c r="N196" i="11"/>
  <c r="N195" i="11"/>
  <c r="N197" i="11"/>
  <c r="N198" i="11"/>
  <c r="N201" i="11"/>
  <c r="N200" i="11"/>
  <c r="N202" i="11"/>
  <c r="N199" i="11"/>
  <c r="N203" i="11"/>
  <c r="I203" i="11"/>
  <c r="I196" i="11"/>
  <c r="I163" i="11"/>
  <c r="N163" i="11"/>
  <c r="I213" i="11"/>
  <c r="N213" i="11"/>
  <c r="N60" i="11"/>
  <c r="I215" i="11"/>
  <c r="N215" i="11"/>
  <c r="I182" i="11"/>
  <c r="N182" i="11"/>
  <c r="J14" i="18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I157" i="11"/>
  <c r="I158" i="11"/>
  <c r="I159" i="11"/>
  <c r="H209" i="18"/>
  <c r="H208" i="18"/>
  <c r="H207" i="18"/>
  <c r="H206" i="18"/>
  <c r="H205" i="18"/>
  <c r="H204" i="18"/>
  <c r="H203" i="18"/>
  <c r="H202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7" i="18"/>
  <c r="H186" i="18"/>
  <c r="H185" i="18"/>
  <c r="N255" i="11"/>
  <c r="I255" i="11"/>
  <c r="N254" i="11"/>
  <c r="I254" i="11"/>
  <c r="N253" i="11"/>
  <c r="I253" i="11"/>
  <c r="N248" i="11"/>
  <c r="I248" i="11"/>
  <c r="I252" i="11"/>
  <c r="I251" i="11"/>
  <c r="I250" i="11"/>
  <c r="I249" i="11"/>
  <c r="N247" i="11"/>
  <c r="I247" i="11"/>
  <c r="N246" i="11"/>
  <c r="I246" i="11"/>
  <c r="N244" i="11"/>
  <c r="I244" i="11"/>
  <c r="N243" i="11"/>
  <c r="I243" i="11"/>
  <c r="N241" i="11"/>
  <c r="I241" i="11"/>
  <c r="N242" i="11"/>
  <c r="I242" i="11"/>
  <c r="I199" i="11"/>
  <c r="N240" i="11"/>
  <c r="I240" i="11"/>
  <c r="N239" i="11"/>
  <c r="I239" i="11"/>
  <c r="N238" i="11"/>
  <c r="I238" i="11"/>
  <c r="N237" i="11"/>
  <c r="I237" i="11"/>
  <c r="N236" i="11"/>
  <c r="I236" i="11"/>
  <c r="N235" i="11"/>
  <c r="I235" i="11"/>
  <c r="N234" i="11"/>
  <c r="I234" i="11"/>
  <c r="N232" i="11"/>
  <c r="I232" i="11"/>
  <c r="N233" i="11"/>
  <c r="I233" i="11"/>
  <c r="N231" i="11"/>
  <c r="I231" i="11"/>
  <c r="N230" i="11"/>
  <c r="I230" i="11"/>
  <c r="N229" i="11"/>
  <c r="I229" i="11"/>
  <c r="N227" i="11"/>
  <c r="I227" i="11"/>
  <c r="N224" i="11"/>
  <c r="I224" i="11"/>
  <c r="N220" i="11"/>
  <c r="I220" i="11"/>
  <c r="N228" i="11"/>
  <c r="I228" i="11"/>
  <c r="N226" i="11"/>
  <c r="I226" i="11"/>
  <c r="N222" i="11"/>
  <c r="I222" i="11"/>
  <c r="N205" i="11"/>
  <c r="I205" i="11"/>
  <c r="N225" i="11"/>
  <c r="I225" i="11"/>
  <c r="N219" i="11"/>
  <c r="I219" i="11"/>
  <c r="N223" i="11"/>
  <c r="I223" i="11"/>
  <c r="N221" i="11"/>
  <c r="I221" i="11"/>
  <c r="N218" i="11"/>
  <c r="I218" i="11"/>
  <c r="N217" i="11"/>
  <c r="I217" i="11"/>
  <c r="N214" i="11"/>
  <c r="H214" i="11"/>
  <c r="I214" i="11" s="1"/>
  <c r="N216" i="11"/>
  <c r="I216" i="11"/>
  <c r="N212" i="11"/>
  <c r="I212" i="11"/>
  <c r="N211" i="11"/>
  <c r="I211" i="11"/>
  <c r="N210" i="11"/>
  <c r="I210" i="11"/>
  <c r="N209" i="11"/>
  <c r="I209" i="11"/>
  <c r="N207" i="11"/>
  <c r="I207" i="11"/>
  <c r="N206" i="11"/>
  <c r="I206" i="11"/>
  <c r="N208" i="11"/>
  <c r="I208" i="11"/>
  <c r="N204" i="11"/>
  <c r="I204" i="11"/>
  <c r="I202" i="11"/>
  <c r="I200" i="11"/>
  <c r="I201" i="11"/>
  <c r="I198" i="11"/>
  <c r="I197" i="11"/>
  <c r="I195" i="11"/>
  <c r="N193" i="11"/>
  <c r="I193" i="11"/>
  <c r="N194" i="11"/>
  <c r="I194" i="11"/>
  <c r="N192" i="11"/>
  <c r="I192" i="11"/>
  <c r="N190" i="11"/>
  <c r="I190" i="11"/>
  <c r="N191" i="11"/>
  <c r="I191" i="11"/>
  <c r="N188" i="11"/>
  <c r="I188" i="11"/>
  <c r="N189" i="11"/>
  <c r="I189" i="11"/>
  <c r="N187" i="11"/>
  <c r="I187" i="11"/>
  <c r="N186" i="11"/>
  <c r="I186" i="11"/>
  <c r="N185" i="11"/>
  <c r="I185" i="11"/>
  <c r="N184" i="11"/>
  <c r="I184" i="11"/>
  <c r="N180" i="11"/>
  <c r="I180" i="11"/>
  <c r="N183" i="11"/>
  <c r="I183" i="11"/>
  <c r="N181" i="11"/>
  <c r="I181" i="11"/>
  <c r="N179" i="11"/>
  <c r="I179" i="11"/>
  <c r="N178" i="11"/>
  <c r="I178" i="11"/>
  <c r="N177" i="11"/>
  <c r="I177" i="11"/>
  <c r="N176" i="11"/>
  <c r="I176" i="11"/>
  <c r="N175" i="11"/>
  <c r="I175" i="11"/>
  <c r="N172" i="11"/>
  <c r="I172" i="11"/>
  <c r="N174" i="11"/>
  <c r="I174" i="11"/>
  <c r="N173" i="11"/>
  <c r="I173" i="11"/>
  <c r="N171" i="11"/>
  <c r="I171" i="11"/>
  <c r="N170" i="11"/>
  <c r="I170" i="11"/>
  <c r="N169" i="11"/>
  <c r="I169" i="11"/>
  <c r="N168" i="11"/>
  <c r="I168" i="11"/>
  <c r="N167" i="11"/>
  <c r="I167" i="11"/>
  <c r="N166" i="11"/>
  <c r="I166" i="11"/>
  <c r="N165" i="11"/>
  <c r="I165" i="11"/>
  <c r="N164" i="11"/>
  <c r="I164" i="11"/>
  <c r="N162" i="11"/>
  <c r="I162" i="11"/>
  <c r="N161" i="11"/>
  <c r="I161" i="11"/>
  <c r="N160" i="11"/>
  <c r="I160" i="11"/>
  <c r="H182" i="18"/>
  <c r="H183" i="18"/>
  <c r="H184" i="18"/>
  <c r="N156" i="11"/>
  <c r="I156" i="11"/>
  <c r="N155" i="11"/>
  <c r="I155" i="11"/>
  <c r="N154" i="11"/>
  <c r="I154" i="11"/>
  <c r="N153" i="11"/>
  <c r="I153" i="11"/>
  <c r="N152" i="11"/>
  <c r="I152" i="11"/>
  <c r="N151" i="11"/>
  <c r="I151" i="11"/>
  <c r="N150" i="11"/>
  <c r="I150" i="11"/>
  <c r="N149" i="11"/>
  <c r="I149" i="11"/>
  <c r="N148" i="11"/>
  <c r="I148" i="11"/>
  <c r="N147" i="11"/>
  <c r="I147" i="11"/>
  <c r="H13" i="18"/>
  <c r="H12" i="18"/>
  <c r="H11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0" i="18"/>
  <c r="H131" i="18"/>
  <c r="H132" i="18"/>
  <c r="H133" i="18"/>
  <c r="H134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7" i="18"/>
  <c r="H118" i="18"/>
  <c r="H117" i="18"/>
  <c r="H116" i="18"/>
  <c r="H110" i="18"/>
  <c r="H111" i="18"/>
  <c r="H112" i="18"/>
  <c r="H113" i="18"/>
  <c r="H114" i="18"/>
  <c r="H115" i="18"/>
  <c r="H109" i="18"/>
  <c r="H108" i="18"/>
  <c r="H107" i="18"/>
  <c r="H9" i="18"/>
  <c r="H106" i="18"/>
  <c r="H105" i="18"/>
  <c r="H104" i="18"/>
  <c r="H103" i="18"/>
  <c r="H101" i="18"/>
  <c r="H102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" i="18"/>
  <c r="H85" i="18"/>
  <c r="H86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19" i="18"/>
  <c r="N159" i="11"/>
  <c r="N158" i="11"/>
  <c r="N157" i="11"/>
  <c r="N146" i="11"/>
  <c r="I146" i="11"/>
  <c r="N145" i="11"/>
  <c r="I145" i="11"/>
  <c r="N144" i="11"/>
  <c r="I144" i="11"/>
  <c r="N143" i="11"/>
  <c r="I143" i="11"/>
  <c r="N142" i="11"/>
  <c r="I142" i="11"/>
  <c r="N141" i="11"/>
  <c r="I141" i="11"/>
  <c r="N140" i="11"/>
  <c r="I140" i="11"/>
  <c r="N139" i="11"/>
  <c r="I139" i="11"/>
  <c r="N138" i="11"/>
  <c r="I138" i="11"/>
  <c r="N137" i="11"/>
  <c r="I137" i="11"/>
  <c r="N136" i="11"/>
  <c r="I136" i="11"/>
  <c r="N135" i="11"/>
  <c r="I135" i="11"/>
  <c r="N134" i="11"/>
  <c r="I134" i="11"/>
  <c r="N133" i="11"/>
  <c r="I133" i="11"/>
  <c r="N132" i="11"/>
  <c r="I132" i="11"/>
  <c r="N131" i="11"/>
  <c r="I131" i="11"/>
  <c r="N130" i="11"/>
  <c r="I130" i="11"/>
  <c r="N129" i="11"/>
  <c r="I129" i="11"/>
  <c r="N128" i="11"/>
  <c r="I128" i="11"/>
  <c r="N127" i="11"/>
  <c r="N126" i="11"/>
  <c r="I126" i="11"/>
  <c r="N125" i="11"/>
  <c r="I125" i="11"/>
  <c r="N124" i="11"/>
  <c r="I124" i="11"/>
  <c r="N123" i="11"/>
  <c r="I123" i="11"/>
  <c r="N122" i="11"/>
  <c r="I122" i="11"/>
  <c r="N121" i="11"/>
  <c r="I121" i="11"/>
  <c r="N120" i="11"/>
  <c r="I120" i="11"/>
  <c r="N119" i="11"/>
  <c r="I119" i="11"/>
  <c r="N118" i="11"/>
  <c r="I118" i="11"/>
  <c r="N117" i="11"/>
  <c r="I117" i="11"/>
  <c r="N116" i="11"/>
  <c r="I116" i="11"/>
  <c r="N115" i="11"/>
  <c r="I115" i="11"/>
  <c r="N114" i="11"/>
  <c r="I114" i="11"/>
  <c r="N113" i="11"/>
  <c r="I113" i="11"/>
  <c r="N112" i="11"/>
  <c r="I112" i="11"/>
  <c r="N111" i="11"/>
  <c r="I111" i="11"/>
  <c r="N110" i="11"/>
  <c r="I110" i="11"/>
  <c r="N109" i="11"/>
  <c r="I109" i="11"/>
  <c r="N108" i="11"/>
  <c r="I108" i="11"/>
  <c r="N107" i="11"/>
  <c r="I107" i="11"/>
  <c r="N106" i="11"/>
  <c r="I106" i="11"/>
  <c r="N105" i="11"/>
  <c r="I105" i="11"/>
  <c r="N104" i="11"/>
  <c r="I104" i="11"/>
  <c r="N103" i="11"/>
  <c r="I103" i="11"/>
  <c r="N102" i="11"/>
  <c r="I102" i="11"/>
  <c r="N101" i="11"/>
  <c r="I101" i="11"/>
  <c r="N100" i="11"/>
  <c r="I100" i="11"/>
  <c r="N99" i="11"/>
  <c r="I99" i="11"/>
  <c r="N98" i="11"/>
  <c r="I98" i="11"/>
  <c r="N97" i="11"/>
  <c r="I97" i="11"/>
  <c r="N96" i="11"/>
  <c r="I96" i="11"/>
  <c r="N95" i="11"/>
  <c r="I95" i="11"/>
  <c r="N94" i="11"/>
  <c r="I94" i="11"/>
  <c r="N93" i="11"/>
  <c r="I93" i="11"/>
  <c r="N92" i="11"/>
  <c r="I92" i="11"/>
  <c r="N91" i="11"/>
  <c r="I91" i="11"/>
  <c r="N90" i="11"/>
  <c r="I90" i="11"/>
  <c r="N89" i="11"/>
  <c r="I89" i="11"/>
  <c r="N88" i="11"/>
  <c r="I88" i="11"/>
  <c r="N87" i="11"/>
  <c r="I87" i="11"/>
  <c r="N86" i="11"/>
  <c r="I86" i="11"/>
  <c r="N85" i="11"/>
  <c r="I85" i="11"/>
  <c r="N84" i="11"/>
  <c r="I84" i="11"/>
  <c r="N83" i="11"/>
  <c r="I83" i="11"/>
  <c r="N82" i="11"/>
  <c r="I82" i="11"/>
  <c r="N81" i="11"/>
  <c r="I81" i="11"/>
  <c r="N80" i="11"/>
  <c r="I80" i="11"/>
  <c r="N79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N46" i="11"/>
  <c r="I46" i="11"/>
  <c r="N45" i="11"/>
  <c r="I45" i="11"/>
  <c r="N44" i="11"/>
  <c r="I44" i="11"/>
  <c r="N43" i="11"/>
  <c r="I43" i="11"/>
  <c r="N42" i="11"/>
  <c r="I42" i="11"/>
  <c r="N41" i="11"/>
  <c r="I41" i="11"/>
  <c r="N40" i="11"/>
  <c r="I40" i="11"/>
  <c r="N39" i="11"/>
  <c r="I39" i="11"/>
  <c r="N38" i="11"/>
  <c r="I38" i="11"/>
  <c r="N37" i="11"/>
  <c r="I37" i="11"/>
  <c r="N36" i="11"/>
  <c r="I36" i="11"/>
  <c r="N35" i="11"/>
  <c r="I35" i="11"/>
  <c r="N34" i="11"/>
  <c r="I34" i="11"/>
  <c r="N33" i="11"/>
  <c r="I33" i="11"/>
  <c r="N32" i="11"/>
  <c r="I32" i="11"/>
  <c r="N31" i="11"/>
  <c r="I31" i="11"/>
  <c r="N30" i="11"/>
  <c r="I30" i="11"/>
  <c r="N29" i="11"/>
  <c r="I29" i="11"/>
  <c r="N28" i="11"/>
  <c r="I28" i="11"/>
  <c r="N27" i="11"/>
  <c r="I27" i="11"/>
  <c r="N26" i="11"/>
  <c r="I26" i="11"/>
  <c r="N25" i="11"/>
  <c r="I25" i="11"/>
  <c r="N24" i="11"/>
  <c r="I24" i="11"/>
  <c r="N23" i="11"/>
  <c r="I23" i="11"/>
  <c r="N22" i="11"/>
  <c r="I22" i="11"/>
  <c r="N21" i="11"/>
  <c r="I21" i="11"/>
  <c r="N20" i="11"/>
  <c r="I20" i="11"/>
  <c r="N19" i="11"/>
  <c r="I19" i="11"/>
  <c r="N18" i="11"/>
  <c r="I18" i="11"/>
  <c r="N17" i="11"/>
  <c r="I17" i="11"/>
  <c r="N16" i="11"/>
  <c r="I16" i="11"/>
  <c r="N15" i="11"/>
  <c r="I15" i="11"/>
  <c r="N14" i="11"/>
  <c r="I14" i="11"/>
  <c r="N13" i="11"/>
  <c r="I13" i="11"/>
  <c r="N12" i="11"/>
  <c r="I12" i="11"/>
  <c r="N11" i="11"/>
  <c r="I11" i="11"/>
  <c r="N10" i="11"/>
  <c r="I10" i="11"/>
  <c r="N9" i="11"/>
  <c r="I9" i="11"/>
  <c r="N8" i="11"/>
  <c r="I8" i="11"/>
  <c r="N7" i="11"/>
  <c r="I7" i="11"/>
  <c r="N6" i="11"/>
  <c r="I6" i="11"/>
  <c r="N256" i="11" l="1"/>
</calcChain>
</file>

<file path=xl/sharedStrings.xml><?xml version="1.0" encoding="utf-8"?>
<sst xmlns="http://schemas.openxmlformats.org/spreadsheetml/2006/main" count="2203" uniqueCount="1004">
  <si>
    <t>DANH SÁCH SINH VIÊN ĐỀ NGHỊ NHÀ TRƯỜNG XÉT CẤP HỌC BỔNG KHUYẾN KHÍCH HỌC TẬP HỌC KỲ I  NĂM HỌC 2021- 2022</t>
  </si>
  <si>
    <t xml:space="preserve">KHOA CÔNG NGHỆ THÔNG TIN </t>
  </si>
  <si>
    <t>( Kèm theo quyết định số…..…..…/QĐ-MĐC ngày…..… tháng ...…. năm 2022 của Hiệu trưởng Trường ĐH Mỏ - Địa chất)</t>
  </si>
  <si>
    <t>STT</t>
  </si>
  <si>
    <t>MSSV</t>
  </si>
  <si>
    <t>Họ đệm</t>
  </si>
  <si>
    <t>Tên</t>
  </si>
  <si>
    <t>Lớp</t>
  </si>
  <si>
    <t>Số TC đăng ký trong HK</t>
  </si>
  <si>
    <t>Điểm TBC học tập</t>
  </si>
  <si>
    <t>Điểm thưởng</t>
  </si>
  <si>
    <t>Điểm TBCMR</t>
  </si>
  <si>
    <t>KQ rèn luyện</t>
  </si>
  <si>
    <t xml:space="preserve">Loại HB </t>
  </si>
  <si>
    <t>Số tiền/ 1TC</t>
  </si>
  <si>
    <t>Thành tiền(đồng)</t>
  </si>
  <si>
    <t>Số tài khoản</t>
  </si>
  <si>
    <t>Tên ngân hàng</t>
  </si>
  <si>
    <t>Chi nhánh</t>
  </si>
  <si>
    <t>L1</t>
  </si>
  <si>
    <t>L2</t>
  </si>
  <si>
    <t>1</t>
  </si>
  <si>
    <t xml:space="preserve">Đỗ Huy </t>
  </si>
  <si>
    <t>Hoàng</t>
  </si>
  <si>
    <t>DCCTCT65E2</t>
  </si>
  <si>
    <t>42710000796895</t>
  </si>
  <si>
    <t>BIDV</t>
  </si>
  <si>
    <t>2</t>
  </si>
  <si>
    <t xml:space="preserve">Trương Thị Hoài </t>
  </si>
  <si>
    <t>Thương</t>
  </si>
  <si>
    <t>DCCTCT65A2</t>
  </si>
  <si>
    <t>21510003320359 BIDV Cầu Giấy</t>
  </si>
  <si>
    <t>3</t>
  </si>
  <si>
    <t xml:space="preserve">Nguyễn Văn </t>
  </si>
  <si>
    <t>An</t>
  </si>
  <si>
    <t>DCCTCT65A1</t>
  </si>
  <si>
    <t>111117022002</t>
  </si>
  <si>
    <t>MB</t>
  </si>
  <si>
    <t>Ninh Bình</t>
  </si>
  <si>
    <t>4</t>
  </si>
  <si>
    <t xml:space="preserve">Vũ Thị Mai </t>
  </si>
  <si>
    <t>Chi</t>
  </si>
  <si>
    <t>21510003314538</t>
  </si>
  <si>
    <t>5</t>
  </si>
  <si>
    <t xml:space="preserve">Hoàng Công </t>
  </si>
  <si>
    <t>Thuận</t>
  </si>
  <si>
    <t>55292604-vpbank- chi nhánh Đông Anh</t>
  </si>
  <si>
    <t>6</t>
  </si>
  <si>
    <t xml:space="preserve">Hà Văn </t>
  </si>
  <si>
    <t>Duy</t>
  </si>
  <si>
    <t>0866808369</t>
  </si>
  <si>
    <t>mb</t>
  </si>
  <si>
    <t>7</t>
  </si>
  <si>
    <t xml:space="preserve">Trần Diệu </t>
  </si>
  <si>
    <t>Linh</t>
  </si>
  <si>
    <t>DCCTCT65E1</t>
  </si>
  <si>
    <t>21510003320933_BIDV</t>
  </si>
  <si>
    <t>8</t>
  </si>
  <si>
    <t xml:space="preserve">Trần Tiến </t>
  </si>
  <si>
    <t>Mạnh</t>
  </si>
  <si>
    <t>DCCTCT65C2</t>
  </si>
  <si>
    <t>21510003330710</t>
  </si>
  <si>
    <t>9</t>
  </si>
  <si>
    <t xml:space="preserve">Nguyễn Xuân </t>
  </si>
  <si>
    <t>Hợp</t>
  </si>
  <si>
    <t>DCCTCT65B1</t>
  </si>
  <si>
    <t>21510003331388</t>
  </si>
  <si>
    <t>10</t>
  </si>
  <si>
    <t xml:space="preserve">Trần Thị </t>
  </si>
  <si>
    <t>Hạnh</t>
  </si>
  <si>
    <t>21510003320711-BIDV-Cầu Giấy</t>
  </si>
  <si>
    <t>11</t>
  </si>
  <si>
    <t xml:space="preserve">Đào Thủy </t>
  </si>
  <si>
    <t xml:space="preserve">Dương </t>
  </si>
  <si>
    <t>03896203401 + Tp Bank+ chi nhánh Lam Sơn</t>
  </si>
  <si>
    <t>12</t>
  </si>
  <si>
    <t xml:space="preserve">Ninh Thị Chiều </t>
  </si>
  <si>
    <t>Xuân</t>
  </si>
  <si>
    <t>21510003315586</t>
  </si>
  <si>
    <t>13</t>
  </si>
  <si>
    <t>Khánh</t>
  </si>
  <si>
    <t>DCCTCT65B2</t>
  </si>
  <si>
    <t>39798686868888</t>
  </si>
  <si>
    <t>MB Bank</t>
  </si>
  <si>
    <t>14</t>
  </si>
  <si>
    <t xml:space="preserve">Bùi Thị Phương </t>
  </si>
  <si>
    <t>Lâm</t>
  </si>
  <si>
    <t>21510003330057</t>
  </si>
  <si>
    <t>15</t>
  </si>
  <si>
    <t xml:space="preserve">Nguyễn Minh </t>
  </si>
  <si>
    <t>Tuấn</t>
  </si>
  <si>
    <t>DCCTCT65D2</t>
  </si>
  <si>
    <t>21510003316534</t>
  </si>
  <si>
    <t>Cầu GIấy</t>
  </si>
  <si>
    <t>16</t>
  </si>
  <si>
    <t xml:space="preserve">Đậu Minh </t>
  </si>
  <si>
    <t>Huyền</t>
  </si>
  <si>
    <t>21510003318071</t>
  </si>
  <si>
    <t>17</t>
  </si>
  <si>
    <t xml:space="preserve">Nguyễn Hải </t>
  </si>
  <si>
    <t>Đăng</t>
  </si>
  <si>
    <t>21510003316765</t>
  </si>
  <si>
    <t>18</t>
  </si>
  <si>
    <t xml:space="preserve">Nghiêm Hữu </t>
  </si>
  <si>
    <t>Hoài</t>
  </si>
  <si>
    <t>21510003331139</t>
  </si>
  <si>
    <t>19</t>
  </si>
  <si>
    <t xml:space="preserve">Hoàng Anh </t>
  </si>
  <si>
    <t>Quân</t>
  </si>
  <si>
    <t>21510003328894</t>
  </si>
  <si>
    <t>bidv</t>
  </si>
  <si>
    <t>20</t>
  </si>
  <si>
    <t xml:space="preserve">Đinh Tiến Thành </t>
  </si>
  <si>
    <t>Long</t>
  </si>
  <si>
    <t>21510003325585 - BIDV Cầu Giấy</t>
  </si>
  <si>
    <t>21</t>
  </si>
  <si>
    <t>Phương</t>
  </si>
  <si>
    <t>21510003316561</t>
  </si>
  <si>
    <t>22</t>
  </si>
  <si>
    <t>Sơn</t>
  </si>
  <si>
    <t>21510003316552</t>
  </si>
  <si>
    <t>23</t>
  </si>
  <si>
    <t>Nguyễn Văn</t>
  </si>
  <si>
    <t>Cầu</t>
  </si>
  <si>
    <t>21510003315805</t>
  </si>
  <si>
    <t xml:space="preserve">BIDV </t>
  </si>
  <si>
    <t>Cầu Giấy</t>
  </si>
  <si>
    <t>24</t>
  </si>
  <si>
    <t xml:space="preserve">Ngô Linh </t>
  </si>
  <si>
    <t>19036652537011</t>
  </si>
  <si>
    <t>Techcombank (chi nhánh Hoàng Quốc Việt)</t>
  </si>
  <si>
    <t>25</t>
  </si>
  <si>
    <t xml:space="preserve">Cao Thế </t>
  </si>
  <si>
    <t>Anh</t>
  </si>
  <si>
    <t>21510003325929_BIDV_Cầu Giấy</t>
  </si>
  <si>
    <t>26</t>
  </si>
  <si>
    <t xml:space="preserve">Lê Khả </t>
  </si>
  <si>
    <t>Phiêu</t>
  </si>
  <si>
    <t>21510003317421</t>
  </si>
  <si>
    <t>27</t>
  </si>
  <si>
    <t xml:space="preserve">Vũ Trần </t>
  </si>
  <si>
    <t>Dũng</t>
  </si>
  <si>
    <t>3404205257477- Agribank -Tiền Hải-   Thái Bình</t>
  </si>
  <si>
    <t>28</t>
  </si>
  <si>
    <t xml:space="preserve">Lê Tiến </t>
  </si>
  <si>
    <t>2400121062002 - MBBank</t>
  </si>
  <si>
    <t>29</t>
  </si>
  <si>
    <t xml:space="preserve">Nguyễn Anh </t>
  </si>
  <si>
    <t>21510003316969</t>
  </si>
  <si>
    <t>30</t>
  </si>
  <si>
    <t xml:space="preserve">Nguyễn Thị Thùy </t>
  </si>
  <si>
    <t>Trang</t>
  </si>
  <si>
    <t>21510003315920</t>
  </si>
  <si>
    <t>31</t>
  </si>
  <si>
    <t xml:space="preserve">Nguyễn Đức </t>
  </si>
  <si>
    <t>Tới</t>
  </si>
  <si>
    <t>DCCTCT65D1</t>
  </si>
  <si>
    <t>19086015111102- MSB - chi nhánh Từ Sơn, Bắc Ninh</t>
  </si>
  <si>
    <t>32</t>
  </si>
  <si>
    <t>Phạm Thị Hoài</t>
  </si>
  <si>
    <t>Thu</t>
  </si>
  <si>
    <t>21510003315407</t>
  </si>
  <si>
    <t>33</t>
  </si>
  <si>
    <t xml:space="preserve">Bùi Thị Minh </t>
  </si>
  <si>
    <t>Hà</t>
  </si>
  <si>
    <t>76010001066236</t>
  </si>
  <si>
    <t>34</t>
  </si>
  <si>
    <t xml:space="preserve">Lưu Việt </t>
  </si>
  <si>
    <t>Đức</t>
  </si>
  <si>
    <t>21510003317184</t>
  </si>
  <si>
    <t>35</t>
  </si>
  <si>
    <t xml:space="preserve">Nguyễn Viết </t>
  </si>
  <si>
    <t>Thái</t>
  </si>
  <si>
    <t>51210000774449</t>
  </si>
  <si>
    <t>36</t>
  </si>
  <si>
    <t xml:space="preserve">Trần Quang </t>
  </si>
  <si>
    <t>Quyết</t>
  </si>
  <si>
    <t>4511 0000 900718</t>
  </si>
  <si>
    <t>Sơn Tây</t>
  </si>
  <si>
    <t>37</t>
  </si>
  <si>
    <t xml:space="preserve">Lê Huy </t>
  </si>
  <si>
    <t>21510003324616 - BIDV Cầu Giấy</t>
  </si>
  <si>
    <t>38</t>
  </si>
  <si>
    <t xml:space="preserve">Hoàng Quốc </t>
  </si>
  <si>
    <t>Luật</t>
  </si>
  <si>
    <t>21510003317582</t>
  </si>
  <si>
    <t>39</t>
  </si>
  <si>
    <t xml:space="preserve">Nguyễn Tuấn </t>
  </si>
  <si>
    <t>Nghĩa</t>
  </si>
  <si>
    <t>12310001098562 BIDV chi nhánh Hoàng Mai</t>
  </si>
  <si>
    <t>40</t>
  </si>
  <si>
    <t>Đoàn Thi Quỳnh</t>
  </si>
  <si>
    <t>42410000287121</t>
  </si>
  <si>
    <t>Phú Thọ</t>
  </si>
  <si>
    <t xml:space="preserve">Đào Thị </t>
  </si>
  <si>
    <t>Thắm</t>
  </si>
  <si>
    <t>DCCTPM64A</t>
  </si>
  <si>
    <t>21510002936364</t>
  </si>
  <si>
    <t xml:space="preserve">Hà Hữu </t>
  </si>
  <si>
    <t>Sáng</t>
  </si>
  <si>
    <t>21510002935538</t>
  </si>
  <si>
    <t>Đoài</t>
  </si>
  <si>
    <t>DCCTPM64B</t>
  </si>
  <si>
    <t>21510003857909</t>
  </si>
  <si>
    <t xml:space="preserve">Trần Hữu </t>
  </si>
  <si>
    <t>Hùng</t>
  </si>
  <si>
    <t>21510002938698</t>
  </si>
  <si>
    <t>BIDV chi nhánh Cầu Giấy</t>
  </si>
  <si>
    <t>Trường</t>
  </si>
  <si>
    <t>888812022001</t>
  </si>
  <si>
    <t xml:space="preserve">Bùi Trung </t>
  </si>
  <si>
    <t>Hiếu</t>
  </si>
  <si>
    <t>21510002937127</t>
  </si>
  <si>
    <t>Lộc</t>
  </si>
  <si>
    <t>21510002932821</t>
  </si>
  <si>
    <t xml:space="preserve">Bùi Thị Kim </t>
  </si>
  <si>
    <t>Ngân</t>
  </si>
  <si>
    <t>DCCTKT64A</t>
  </si>
  <si>
    <t>21510002937181-BIDV</t>
  </si>
  <si>
    <t xml:space="preserve">Nguyễn Thị </t>
  </si>
  <si>
    <t>Khâm</t>
  </si>
  <si>
    <t>21510002942343-BIDV</t>
  </si>
  <si>
    <t xml:space="preserve">Lê Thu </t>
  </si>
  <si>
    <t>DCCTKT64B</t>
  </si>
  <si>
    <t>21510002934085</t>
  </si>
  <si>
    <t xml:space="preserve">Đặng Thị </t>
  </si>
  <si>
    <t>0877284444 _ MB bank</t>
  </si>
  <si>
    <t xml:space="preserve">Vũ Thị </t>
  </si>
  <si>
    <t>21510002943674-BIDV</t>
  </si>
  <si>
    <t xml:space="preserve">Phạm Thị Hồng </t>
  </si>
  <si>
    <t>Minh</t>
  </si>
  <si>
    <t>DCCTDH64</t>
  </si>
  <si>
    <t>21510002939895 - BIDV Cầu Giấy</t>
  </si>
  <si>
    <t xml:space="preserve">Lê Văn </t>
  </si>
  <si>
    <t>Nam</t>
  </si>
  <si>
    <t>03920230601-TP Bank Bắc Từ Liêm</t>
  </si>
  <si>
    <t xml:space="preserve">Nguyễn Hồng </t>
  </si>
  <si>
    <t>Kỳ</t>
  </si>
  <si>
    <t>48010000732524 - BIDV Nam Định</t>
  </si>
  <si>
    <t xml:space="preserve">Phạm Công </t>
  </si>
  <si>
    <t>21510002940392-BIDV Cầu Giấy</t>
  </si>
  <si>
    <t>Cao</t>
  </si>
  <si>
    <t>21510002941289-BIDV Cầu Giấy</t>
  </si>
  <si>
    <t xml:space="preserve">Lương Viết </t>
  </si>
  <si>
    <t>Khởi</t>
  </si>
  <si>
    <t>21510002947083-BIDV Phạm Văn Đồng</t>
  </si>
  <si>
    <t xml:space="preserve">Nguyễn Hữu </t>
  </si>
  <si>
    <t>DCCTHT64B</t>
  </si>
  <si>
    <t>21510002932362-BIDV</t>
  </si>
  <si>
    <t xml:space="preserve">Vũ Tiến </t>
  </si>
  <si>
    <t>Đạt</t>
  </si>
  <si>
    <t>DCCTHT64A</t>
  </si>
  <si>
    <t>0387190348-mb bank</t>
  </si>
  <si>
    <t xml:space="preserve">Nguyễn Thành </t>
  </si>
  <si>
    <t>21510002942796-BIDV</t>
  </si>
  <si>
    <t xml:space="preserve">Trịnh Thị </t>
  </si>
  <si>
    <t>21510002937808_BIDV</t>
  </si>
  <si>
    <t>Quách Thị Phương</t>
  </si>
  <si>
    <t>Hoa</t>
  </si>
  <si>
    <t>DCCTKH64A</t>
  </si>
  <si>
    <t>21510002939141(BIDV)</t>
  </si>
  <si>
    <t>Lớp trưởng</t>
  </si>
  <si>
    <t xml:space="preserve">Lê Thị </t>
  </si>
  <si>
    <t>DCCTKH64B</t>
  </si>
  <si>
    <t>0781000496194</t>
  </si>
  <si>
    <t>vietcombank</t>
  </si>
  <si>
    <t xml:space="preserve">Vũ Đình </t>
  </si>
  <si>
    <t>Khải</t>
  </si>
  <si>
    <t>21510002937534 (BIDV)</t>
  </si>
  <si>
    <t xml:space="preserve">Đỗ Thị Phương </t>
  </si>
  <si>
    <t>Thảo</t>
  </si>
  <si>
    <t>21510002935820 (BIDV)</t>
  </si>
  <si>
    <t xml:space="preserve">Hoàng Thị Ngọc </t>
  </si>
  <si>
    <t>Diễm</t>
  </si>
  <si>
    <t>21510002935121 (BIDV)</t>
  </si>
  <si>
    <t xml:space="preserve">Ngô Văn </t>
  </si>
  <si>
    <t>21510002933301(BIDV)</t>
  </si>
  <si>
    <t xml:space="preserve">Lê Minh </t>
  </si>
  <si>
    <t>DCCTMM64A</t>
  </si>
  <si>
    <t>21510002934508</t>
  </si>
  <si>
    <t xml:space="preserve">Dương Như </t>
  </si>
  <si>
    <t>Quỳnh</t>
  </si>
  <si>
    <t>DCCTMM64B</t>
  </si>
  <si>
    <t>21510002935592</t>
  </si>
  <si>
    <t xml:space="preserve">Ngô Thị Ánh </t>
  </si>
  <si>
    <t>Tuyết</t>
  </si>
  <si>
    <t>21510002933392</t>
  </si>
  <si>
    <t>21510002938537</t>
  </si>
  <si>
    <t xml:space="preserve">Nguyễn Thu </t>
  </si>
  <si>
    <t>Yến</t>
  </si>
  <si>
    <t>21510002941641</t>
  </si>
  <si>
    <t xml:space="preserve">Đặng Thạch </t>
  </si>
  <si>
    <t>DCCTKH63B</t>
  </si>
  <si>
    <t>21510002472071</t>
  </si>
  <si>
    <t>BIDV CHI NHÁNH CẦU GIẤY</t>
  </si>
  <si>
    <t>Tư</t>
  </si>
  <si>
    <t>51510000336257</t>
  </si>
  <si>
    <t>PGD HOÀNG MAI</t>
  </si>
  <si>
    <t xml:space="preserve">Phạm Văn </t>
  </si>
  <si>
    <t>Tôn</t>
  </si>
  <si>
    <t>DCCTKH63C</t>
  </si>
  <si>
    <t>21510002472901</t>
  </si>
  <si>
    <t xml:space="preserve">Nguyễn Mạnh </t>
  </si>
  <si>
    <t>Giỏi</t>
  </si>
  <si>
    <t>21510002475706</t>
  </si>
  <si>
    <t>BIDV chi nhanh Cầu giấy</t>
  </si>
  <si>
    <t xml:space="preserve">Nguyễn Tiến </t>
  </si>
  <si>
    <t>21510002469824</t>
  </si>
  <si>
    <t>BIDV Chi nhánh Cầu Giấy</t>
  </si>
  <si>
    <t xml:space="preserve">Nguyễn Đức Tuấn </t>
  </si>
  <si>
    <t>991000049716</t>
  </si>
  <si>
    <t>VIETCOMBANK</t>
  </si>
  <si>
    <t>Vietcombank chi nhánh TÂY HỒ</t>
  </si>
  <si>
    <t xml:space="preserve">Phạm Mai </t>
  </si>
  <si>
    <t>Lan</t>
  </si>
  <si>
    <t>DCCTKH63A</t>
  </si>
  <si>
    <t>19036517787014</t>
  </si>
  <si>
    <t xml:space="preserve">TECHCOMBANK </t>
  </si>
  <si>
    <t xml:space="preserve"> CHI NHÁNH Phạm Văn đồng</t>
  </si>
  <si>
    <t>21510002475627</t>
  </si>
  <si>
    <t xml:space="preserve">Trần Thị Kim </t>
  </si>
  <si>
    <t>21510002469037</t>
  </si>
  <si>
    <t xml:space="preserve">Hoàng Khắc Tuấn </t>
  </si>
  <si>
    <t>Kiệt</t>
  </si>
  <si>
    <t>3509205032592</t>
  </si>
  <si>
    <t xml:space="preserve">Agribank </t>
  </si>
  <si>
    <t>Agribank H. Lang Chánh - Thanh Hóa</t>
  </si>
  <si>
    <t xml:space="preserve">Nguyễn Phương </t>
  </si>
  <si>
    <t>Vietcombank</t>
  </si>
  <si>
    <t>Hậu</t>
  </si>
  <si>
    <t>DCCTDH63B</t>
  </si>
  <si>
    <t>21510002591222</t>
  </si>
  <si>
    <t>DCCTDH63A</t>
  </si>
  <si>
    <t>21510002474226</t>
  </si>
  <si>
    <t xml:space="preserve">Vũ Thiên </t>
  </si>
  <si>
    <t>21510002472372</t>
  </si>
  <si>
    <t xml:space="preserve">Nguyễn Trọng </t>
  </si>
  <si>
    <t>Huân</t>
  </si>
  <si>
    <t>19037186921013</t>
  </si>
  <si>
    <t>Techcombank</t>
  </si>
  <si>
    <t xml:space="preserve">Trương Ngọc </t>
  </si>
  <si>
    <t>21510002478079</t>
  </si>
  <si>
    <t xml:space="preserve">Nguyễn Bá </t>
  </si>
  <si>
    <t>DCCTMM63B</t>
  </si>
  <si>
    <t>11610000424889</t>
  </si>
  <si>
    <t>Công</t>
  </si>
  <si>
    <t>21510002470437</t>
  </si>
  <si>
    <t xml:space="preserve">Tạ Thị </t>
  </si>
  <si>
    <t>Uyên</t>
  </si>
  <si>
    <t>21510002472831</t>
  </si>
  <si>
    <t xml:space="preserve">Trần Ngọc </t>
  </si>
  <si>
    <t>21510002472716</t>
  </si>
  <si>
    <t xml:space="preserve">Quản Văn </t>
  </si>
  <si>
    <t>Tuân</t>
  </si>
  <si>
    <t>DCCTMM63A</t>
  </si>
  <si>
    <t>21510002469231</t>
  </si>
  <si>
    <t>21510002473375</t>
  </si>
  <si>
    <t>Tài</t>
  </si>
  <si>
    <t>280820006969</t>
  </si>
  <si>
    <t xml:space="preserve"> MB CN Ninh Bình</t>
  </si>
  <si>
    <t xml:space="preserve">Ngô Thị Hương </t>
  </si>
  <si>
    <t>Giang</t>
  </si>
  <si>
    <t>5990205778202</t>
  </si>
  <si>
    <t>Agribank chi nhánh Đồng Nai</t>
  </si>
  <si>
    <t xml:space="preserve">Dương Quốc </t>
  </si>
  <si>
    <t>Cường</t>
  </si>
  <si>
    <t>21510002474545</t>
  </si>
  <si>
    <t>21510002473719</t>
  </si>
  <si>
    <t>DCCTMM63C</t>
  </si>
  <si>
    <t xml:space="preserve">Phan Thanh </t>
  </si>
  <si>
    <t>DCCTHT63B</t>
  </si>
  <si>
    <t>19036925058012</t>
  </si>
  <si>
    <t xml:space="preserve">Nguyễn Thị Diễm </t>
  </si>
  <si>
    <t>Hằng</t>
  </si>
  <si>
    <t>DCCTHT63A</t>
  </si>
  <si>
    <t>19037965969014</t>
  </si>
  <si>
    <t xml:space="preserve"> Techcombank -  Hoàng Quốc Việt </t>
  </si>
  <si>
    <t xml:space="preserve">Nguyễn Huyền </t>
  </si>
  <si>
    <t>45010004688860</t>
  </si>
  <si>
    <t>BIDV chi nhánh Hà Tây</t>
  </si>
  <si>
    <t xml:space="preserve">Đỗ Thị </t>
  </si>
  <si>
    <t>Thúy</t>
  </si>
  <si>
    <t>21510002476310</t>
  </si>
  <si>
    <t>BIDV - Cầu Giấy</t>
  </si>
  <si>
    <t xml:space="preserve">Trần Văn </t>
  </si>
  <si>
    <t>Huy</t>
  </si>
  <si>
    <t>11610000347995</t>
  </si>
  <si>
    <t>BIDV chi nhánh HOAI DUC</t>
  </si>
  <si>
    <t xml:space="preserve">Tạ Tuấn </t>
  </si>
  <si>
    <t>21510002472822</t>
  </si>
  <si>
    <t xml:space="preserve">Ngô Trung </t>
  </si>
  <si>
    <t>21510002474086</t>
  </si>
  <si>
    <t xml:space="preserve">Phạm Đình </t>
  </si>
  <si>
    <t>Văn</t>
  </si>
  <si>
    <t>DCCTPM63A</t>
  </si>
  <si>
    <t>21510002473065</t>
  </si>
  <si>
    <t>BIDV cầu giấy</t>
  </si>
  <si>
    <t>21510002474679</t>
  </si>
  <si>
    <t xml:space="preserve">Kiều Mạnh </t>
  </si>
  <si>
    <t>2203205587507</t>
  </si>
  <si>
    <t>Agribank Hà Tây</t>
  </si>
  <si>
    <t xml:space="preserve">Đỗ Minh </t>
  </si>
  <si>
    <t>6968968968969</t>
  </si>
  <si>
    <t xml:space="preserve">Trần Công </t>
  </si>
  <si>
    <t>Phước</t>
  </si>
  <si>
    <t>21510002475131</t>
  </si>
  <si>
    <t>Vinh</t>
  </si>
  <si>
    <t>DCCTPM63B</t>
  </si>
  <si>
    <t>21510002479708</t>
  </si>
  <si>
    <t>Chi nhánh Cầu Giấy</t>
  </si>
  <si>
    <t>1821050140</t>
  </si>
  <si>
    <t xml:space="preserve">Hà Huy </t>
  </si>
  <si>
    <t>Tiệp</t>
  </si>
  <si>
    <t>21510002583201</t>
  </si>
  <si>
    <t>BIDV chi nhánh CẦU GIẤY</t>
  </si>
  <si>
    <t xml:space="preserve">Dương Anh </t>
  </si>
  <si>
    <t>21510002471731</t>
  </si>
  <si>
    <t>BIDV)</t>
  </si>
  <si>
    <t>Phúc</t>
  </si>
  <si>
    <t>21510002473782</t>
  </si>
  <si>
    <t xml:space="preserve">Lê Mạnh </t>
  </si>
  <si>
    <t>21510002471421</t>
  </si>
  <si>
    <t xml:space="preserve">Nguyễn Thế </t>
  </si>
  <si>
    <t>21510002473472</t>
  </si>
  <si>
    <t>BIDV - Chi nhánh Cầu Giấy</t>
  </si>
  <si>
    <t xml:space="preserve">Nguyễn Cao </t>
  </si>
  <si>
    <t>Sang</t>
  </si>
  <si>
    <t>DCCTTK63B</t>
  </si>
  <si>
    <t>21510002475812</t>
  </si>
  <si>
    <t>BIDV Cầu Giấy</t>
  </si>
  <si>
    <t>Lương</t>
  </si>
  <si>
    <t>DCCTTK63A</t>
  </si>
  <si>
    <t>21510002591189</t>
  </si>
  <si>
    <t xml:space="preserve">Trần Thị Lan </t>
  </si>
  <si>
    <t>21510002590760</t>
  </si>
  <si>
    <t xml:space="preserve">Vũ Thị Thùy </t>
  </si>
  <si>
    <t>21510002472381</t>
  </si>
  <si>
    <t xml:space="preserve">Hoàng Hải </t>
  </si>
  <si>
    <t>21510002478468</t>
  </si>
  <si>
    <t xml:space="preserve">Nguyễn Như </t>
  </si>
  <si>
    <t>Thìn</t>
  </si>
  <si>
    <t>21510002948819</t>
  </si>
  <si>
    <t xml:space="preserve">Đỗ Thị Hải </t>
  </si>
  <si>
    <t>2211205317920</t>
  </si>
  <si>
    <t>Agribank Đan Phượng</t>
  </si>
  <si>
    <t>Vũ Anh</t>
  </si>
  <si>
    <t>DCCTMM62B</t>
  </si>
  <si>
    <t>Hoàng Thị Thu</t>
  </si>
  <si>
    <t>Nguyễn Thị</t>
  </si>
  <si>
    <t>Huệ</t>
  </si>
  <si>
    <t>Nguyễn Thị Diễm</t>
  </si>
  <si>
    <t>My</t>
  </si>
  <si>
    <t>DCCTMM62A</t>
  </si>
  <si>
    <t>Vũ Thanh</t>
  </si>
  <si>
    <t>Hải</t>
  </si>
  <si>
    <t>Phạm Thanh</t>
  </si>
  <si>
    <t>Nga</t>
  </si>
  <si>
    <t>Lê Văn</t>
  </si>
  <si>
    <t>Kiệm</t>
  </si>
  <si>
    <t>Bùi Thị</t>
  </si>
  <si>
    <t>Trần Thị</t>
  </si>
  <si>
    <t>Nguyễn Anh</t>
  </si>
  <si>
    <t>Tú</t>
  </si>
  <si>
    <t>Hồ Văn</t>
  </si>
  <si>
    <t>Hoàng Thị Ngọc</t>
  </si>
  <si>
    <t>Mai</t>
  </si>
  <si>
    <t>Nguyễn Thùy</t>
  </si>
  <si>
    <t>DCCTKH62A</t>
  </si>
  <si>
    <t>Nguyên</t>
  </si>
  <si>
    <t>DCCTKH62B</t>
  </si>
  <si>
    <t>Mỵ</t>
  </si>
  <si>
    <t>Nguyễn Chí</t>
  </si>
  <si>
    <t>DCCTPM62B</t>
  </si>
  <si>
    <t>Vũ Thành</t>
  </si>
  <si>
    <t>Trung</t>
  </si>
  <si>
    <t>DCCTPM62C</t>
  </si>
  <si>
    <t>Trần Văn</t>
  </si>
  <si>
    <t>Thịnh</t>
  </si>
  <si>
    <t>Bùi Lê</t>
  </si>
  <si>
    <t>Cảnh</t>
  </si>
  <si>
    <t>Nguyễn Quang</t>
  </si>
  <si>
    <t>Đại</t>
  </si>
  <si>
    <t>DCCTPM62D</t>
  </si>
  <si>
    <t>Lê Minh</t>
  </si>
  <si>
    <t>Bùi Anh</t>
  </si>
  <si>
    <t>Đinh Văn</t>
  </si>
  <si>
    <t>Tiến</t>
  </si>
  <si>
    <t>Đoàn Văn</t>
  </si>
  <si>
    <t>Hiệp</t>
  </si>
  <si>
    <t>DCCTPM62A</t>
  </si>
  <si>
    <t>Phạm Ngọc</t>
  </si>
  <si>
    <t>Ánh</t>
  </si>
  <si>
    <t>Đinh Thế</t>
  </si>
  <si>
    <t>DCCTKT62</t>
  </si>
  <si>
    <t>Hoàng Đình</t>
  </si>
  <si>
    <t>Du</t>
  </si>
  <si>
    <t>Phạm Văn</t>
  </si>
  <si>
    <t>Nhân</t>
  </si>
  <si>
    <t>Nguyễn Thái</t>
  </si>
  <si>
    <t>Châu</t>
  </si>
  <si>
    <t>DCCTCLC66A1</t>
  </si>
  <si>
    <t>999906091999</t>
  </si>
  <si>
    <t>Nguyễn Sỹ</t>
  </si>
  <si>
    <t>DCCTCLC66A2</t>
  </si>
  <si>
    <t>0336152927</t>
  </si>
  <si>
    <t>MbBank</t>
  </si>
  <si>
    <t>Chu Thúy</t>
  </si>
  <si>
    <t>3620205265724</t>
  </si>
  <si>
    <t>Agribank</t>
  </si>
  <si>
    <t>Nghia Dan- Tay Nghe An</t>
  </si>
  <si>
    <t>Đỗ Minh</t>
  </si>
  <si>
    <t>9246905012003</t>
  </si>
  <si>
    <t>DCCTCT66E2</t>
  </si>
  <si>
    <t>9560119118901</t>
  </si>
  <si>
    <t>Trần Công</t>
  </si>
  <si>
    <t>Bảo</t>
  </si>
  <si>
    <t>DCCTCT66G1</t>
  </si>
  <si>
    <t>1019912163</t>
  </si>
  <si>
    <t>Hà Tĩnh</t>
  </si>
  <si>
    <t>Vũ Gia</t>
  </si>
  <si>
    <t>Vương</t>
  </si>
  <si>
    <t>0961098389</t>
  </si>
  <si>
    <t>Nguyễn Thị Quỳnh</t>
  </si>
  <si>
    <t>Như</t>
  </si>
  <si>
    <t>DCCTCT66I1</t>
  </si>
  <si>
    <t>0899802137</t>
  </si>
  <si>
    <t>MB BANK</t>
  </si>
  <si>
    <t>DCCTCT66H2</t>
  </si>
  <si>
    <t>59514032003</t>
  </si>
  <si>
    <t>VP bank</t>
  </si>
  <si>
    <t xml:space="preserve">Phạm Đình Tiến </t>
  </si>
  <si>
    <t>DCCTCT66L2</t>
  </si>
  <si>
    <t>68666005201411</t>
  </si>
  <si>
    <t>120120036969</t>
  </si>
  <si>
    <t>MBbank</t>
  </si>
  <si>
    <t>Hưng</t>
  </si>
  <si>
    <t>DCCTCT66B1</t>
  </si>
  <si>
    <t>Trần Điền</t>
  </si>
  <si>
    <t>Nguyễn Thị Mỹ</t>
  </si>
  <si>
    <t>Vân</t>
  </si>
  <si>
    <t>DCCTCT66L1</t>
  </si>
  <si>
    <t>2106205323070</t>
  </si>
  <si>
    <t>Tiên Lãng,Hải Phòng</t>
  </si>
  <si>
    <t>Nguyễn Đăng</t>
  </si>
  <si>
    <t>DCCTCT66C1</t>
  </si>
  <si>
    <t>9099506012003</t>
  </si>
  <si>
    <t>Khuất Thị Thanh</t>
  </si>
  <si>
    <t>DCCTCT66F1</t>
  </si>
  <si>
    <t>45110001065957</t>
  </si>
  <si>
    <t>Trần Thị Anh</t>
  </si>
  <si>
    <t>Đào</t>
  </si>
  <si>
    <t>DCCTCT66E1</t>
  </si>
  <si>
    <t>0364638935</t>
  </si>
  <si>
    <t>Mb bank</t>
  </si>
  <si>
    <t>PGD Hải Hậu</t>
  </si>
  <si>
    <t>Phạm Tuấn</t>
  </si>
  <si>
    <t>DCCTCT66I2</t>
  </si>
  <si>
    <t>1156974200354</t>
  </si>
  <si>
    <t>X</t>
  </si>
  <si>
    <t>Phạm Thành</t>
  </si>
  <si>
    <t>DCCTCT66M1</t>
  </si>
  <si>
    <t>0395506955</t>
  </si>
  <si>
    <t>Nguyễn Tuấn</t>
  </si>
  <si>
    <t>0595563062003</t>
  </si>
  <si>
    <t>Đỗ Thị Minh</t>
  </si>
  <si>
    <t>DCCTCT66K2</t>
  </si>
  <si>
    <t xml:space="preserve">108872506124 </t>
  </si>
  <si>
    <t>Vietinbank</t>
  </si>
  <si>
    <t>Phạm Công</t>
  </si>
  <si>
    <t>Liệu</t>
  </si>
  <si>
    <t>8050122052003</t>
  </si>
  <si>
    <t>mbbank</t>
  </si>
  <si>
    <t>Nguyễn Thu</t>
  </si>
  <si>
    <t>Hiền</t>
  </si>
  <si>
    <t>0357831451</t>
  </si>
  <si>
    <t>Phòng Giao Dịch Đông Đô</t>
  </si>
  <si>
    <t>Lê Thị</t>
  </si>
  <si>
    <t>21510002876637</t>
  </si>
  <si>
    <t>Chi nhánh cầu giấy</t>
  </si>
  <si>
    <t xml:space="preserve">Hoàng Trung </t>
  </si>
  <si>
    <t>8899123092003</t>
  </si>
  <si>
    <t>DCCTCT66D1</t>
  </si>
  <si>
    <t>210002277910</t>
  </si>
  <si>
    <t>CN Tây Hồ</t>
  </si>
  <si>
    <t>0001561001055</t>
  </si>
  <si>
    <t>Thủy</t>
  </si>
  <si>
    <t>DCCTCT66A2</t>
  </si>
  <si>
    <t>0888888100103</t>
  </si>
  <si>
    <t>Nguyễn Thị Thu</t>
  </si>
  <si>
    <t>0000557828467</t>
  </si>
  <si>
    <t>MB bank</t>
  </si>
  <si>
    <t xml:space="preserve">Hà Nội </t>
  </si>
  <si>
    <t>Trần Đức</t>
  </si>
  <si>
    <t>19037831033012</t>
  </si>
  <si>
    <t>TECHCOMBANK</t>
  </si>
  <si>
    <t>Nguyễn Thúy</t>
  </si>
  <si>
    <t>0334513964</t>
  </si>
  <si>
    <t>1022991395</t>
  </si>
  <si>
    <t>Chi Nhánh hà Nam</t>
  </si>
  <si>
    <t xml:space="preserve">Đặng Ngọc </t>
  </si>
  <si>
    <t>Tường</t>
  </si>
  <si>
    <t>19037300049011</t>
  </si>
  <si>
    <t xml:space="preserve">Đào Anh </t>
  </si>
  <si>
    <t>DCCTCT66H1</t>
  </si>
  <si>
    <t>Ngát</t>
  </si>
  <si>
    <t>DCCTCT66B2</t>
  </si>
  <si>
    <t>0877067591</t>
  </si>
  <si>
    <t>Chi nhánh Hà Nội</t>
  </si>
  <si>
    <t xml:space="preserve">Đinh Duy </t>
  </si>
  <si>
    <t>DCCTCT66A1</t>
  </si>
  <si>
    <t>0963335977</t>
  </si>
  <si>
    <t>Trần Duy</t>
  </si>
  <si>
    <t>44089041086592033</t>
  </si>
  <si>
    <t>Mb Bank</t>
  </si>
  <si>
    <t>Quế Võ,Bắc Ninh</t>
  </si>
  <si>
    <t>Trần Phương</t>
  </si>
  <si>
    <t>106873643261</t>
  </si>
  <si>
    <t>VIETTINBANK</t>
  </si>
  <si>
    <t>Vĩnh Phúc</t>
  </si>
  <si>
    <t>Đỗ Hải</t>
  </si>
  <si>
    <t>Dương</t>
  </si>
  <si>
    <t>DCCTCT66D2</t>
  </si>
  <si>
    <t>104875344736</t>
  </si>
  <si>
    <t>Trần Anh</t>
  </si>
  <si>
    <t>2011999999998</t>
  </si>
  <si>
    <t>Chi Nhánh Hà tĩnh</t>
  </si>
  <si>
    <t xml:space="preserve">Phạm Thị Hải </t>
  </si>
  <si>
    <t>1019950393</t>
  </si>
  <si>
    <t>Hà Nam</t>
  </si>
  <si>
    <t>Lê Thị Thảo</t>
  </si>
  <si>
    <t>46810001978437</t>
  </si>
  <si>
    <t>Hải Dương</t>
  </si>
  <si>
    <t>Đinh Thành</t>
  </si>
  <si>
    <t>19036061744016</t>
  </si>
  <si>
    <t>Hà Nội</t>
  </si>
  <si>
    <t>Đoàn Thị</t>
  </si>
  <si>
    <t>9704229205520352046</t>
  </si>
  <si>
    <t>Thanh hoa</t>
  </si>
  <si>
    <t>Nguyễn Thanh</t>
  </si>
  <si>
    <t>Nguyễn Thị Ngọc</t>
  </si>
  <si>
    <t>1023154394</t>
  </si>
  <si>
    <t>bac giang-pgd hiep hoa</t>
  </si>
  <si>
    <t>Phạm Hồng</t>
  </si>
  <si>
    <t>101869977790</t>
  </si>
  <si>
    <t>Đoan Hùng - Phú Thọ</t>
  </si>
  <si>
    <t>Hân</t>
  </si>
  <si>
    <t>0824568954</t>
  </si>
  <si>
    <t>Trần Hồng</t>
  </si>
  <si>
    <t>21510004294013</t>
  </si>
  <si>
    <t>0335388703</t>
  </si>
  <si>
    <t>MBBank</t>
  </si>
  <si>
    <t xml:space="preserve">Hồ Viết </t>
  </si>
  <si>
    <t>Trà</t>
  </si>
  <si>
    <t>1100001712003</t>
  </si>
  <si>
    <t>Bắc Ninh</t>
  </si>
  <si>
    <t>Quàng Thị Minh</t>
  </si>
  <si>
    <t>0347536376</t>
  </si>
  <si>
    <t xml:space="preserve">Phạm Tuấn </t>
  </si>
  <si>
    <t>Nguyễn Công</t>
  </si>
  <si>
    <t>0981107160</t>
  </si>
  <si>
    <t>2121051484</t>
  </si>
  <si>
    <t xml:space="preserve">Hồng </t>
  </si>
  <si>
    <t>031020031234</t>
  </si>
  <si>
    <t>MB Bank ( Quân Đội )</t>
  </si>
  <si>
    <t>Nguyễn Hải</t>
  </si>
  <si>
    <t>108872812989</t>
  </si>
  <si>
    <t>CN Thăng Long - PGD Phú Diễn</t>
  </si>
  <si>
    <t xml:space="preserve">Bùi Thị </t>
  </si>
  <si>
    <t>Phượng</t>
  </si>
  <si>
    <t>1022456512</t>
  </si>
  <si>
    <t>Thái Bình</t>
  </si>
  <si>
    <t xml:space="preserve">Đinh Tiến </t>
  </si>
  <si>
    <t>Thành</t>
  </si>
  <si>
    <t>2707200366666</t>
  </si>
  <si>
    <t>Nguyễn Ngọc</t>
  </si>
  <si>
    <t>19038019620016</t>
  </si>
  <si>
    <t>Quách Thị Thanh</t>
  </si>
  <si>
    <t>Loan</t>
  </si>
  <si>
    <t>50345900544</t>
  </si>
  <si>
    <t>TP BANK</t>
  </si>
  <si>
    <t>Mai hoàng</t>
  </si>
  <si>
    <t>Nhật</t>
  </si>
  <si>
    <t>DCCTCT66G2</t>
  </si>
  <si>
    <t>8706205246597</t>
  </si>
  <si>
    <t>Huyện văn yên - Bắc yên bái</t>
  </si>
  <si>
    <t>0375422346</t>
  </si>
  <si>
    <t>Hoàng Diệu</t>
  </si>
  <si>
    <t>0010129629999</t>
  </si>
  <si>
    <t xml:space="preserve">Trần Văn </t>
  </si>
  <si>
    <t>03526735399999</t>
  </si>
  <si>
    <t xml:space="preserve">Vũ Quốc </t>
  </si>
  <si>
    <t>107869623472</t>
  </si>
  <si>
    <t>VietinBank</t>
  </si>
  <si>
    <t>Nguyễn Hồ Việt</t>
  </si>
  <si>
    <t>1390107479822</t>
  </si>
  <si>
    <t xml:space="preserve">Bùi Khánh </t>
  </si>
  <si>
    <t>060333168888</t>
  </si>
  <si>
    <t>Hưng Yên</t>
  </si>
  <si>
    <t>x</t>
  </si>
  <si>
    <t>Nguyễn Xuân</t>
  </si>
  <si>
    <t>Tùng</t>
  </si>
  <si>
    <t>3603205516891</t>
  </si>
  <si>
    <t>Nghệ An</t>
  </si>
  <si>
    <t>Thái Thị Thùy</t>
  </si>
  <si>
    <t>0338332330</t>
  </si>
  <si>
    <t xml:space="preserve">Lê Mai </t>
  </si>
  <si>
    <t>19037941935011</t>
  </si>
  <si>
    <t xml:space="preserve">Bùi Văn </t>
  </si>
  <si>
    <t xml:space="preserve">Trần Hữu Hoàng </t>
  </si>
  <si>
    <t>2860129122003</t>
  </si>
  <si>
    <t>Ngô Thị Huyền</t>
  </si>
  <si>
    <t>DCCTCT66C2</t>
  </si>
  <si>
    <t>0001112000372</t>
  </si>
  <si>
    <t>0865876203</t>
  </si>
  <si>
    <t xml:space="preserve">Nguyễn Tôn </t>
  </si>
  <si>
    <t>16010000643988</t>
  </si>
  <si>
    <t xml:space="preserve">Đào Kim </t>
  </si>
  <si>
    <t>Thắng</t>
  </si>
  <si>
    <t>DCCTCT66F2</t>
  </si>
  <si>
    <t>21510004318384</t>
  </si>
  <si>
    <t>Lợi</t>
  </si>
  <si>
    <t>47110001514084</t>
  </si>
  <si>
    <t>Lê Đức</t>
  </si>
  <si>
    <t>26110002485094</t>
  </si>
  <si>
    <t>Tràng An</t>
  </si>
  <si>
    <t xml:space="preserve">Bùi Mạnh </t>
  </si>
  <si>
    <t>0349408501</t>
  </si>
  <si>
    <t>Nghiêm Thị Kiều</t>
  </si>
  <si>
    <t>Oanh</t>
  </si>
  <si>
    <t>21410003280386</t>
  </si>
  <si>
    <t>Vũ</t>
  </si>
  <si>
    <t>1610100002003</t>
  </si>
  <si>
    <t>Võ Nữ Mai</t>
  </si>
  <si>
    <t>Ngọc</t>
  </si>
  <si>
    <t>1014511043</t>
  </si>
  <si>
    <t>Dương Đăng</t>
  </si>
  <si>
    <t>200368862003</t>
  </si>
  <si>
    <t xml:space="preserve">MB Bank </t>
  </si>
  <si>
    <t xml:space="preserve">Chi nhánh Bắc Giang </t>
  </si>
  <si>
    <t xml:space="preserve">Nguyễn Hoàng </t>
  </si>
  <si>
    <t>Hoàng Thắng</t>
  </si>
  <si>
    <t>2214205251412</t>
  </si>
  <si>
    <t>Trần Thanh</t>
  </si>
  <si>
    <t> </t>
  </si>
  <si>
    <t>104875127244</t>
  </si>
  <si>
    <t>VietTinBank</t>
  </si>
  <si>
    <t>Chi Nhánh Bắc Nam Định</t>
  </si>
  <si>
    <t xml:space="preserve">Nguyễn Phú </t>
  </si>
  <si>
    <t>9440131804198</t>
  </si>
  <si>
    <t>Lượng</t>
  </si>
  <si>
    <t>21510004305438</t>
  </si>
  <si>
    <t>270188886789</t>
  </si>
  <si>
    <t>Phạm Cao</t>
  </si>
  <si>
    <t>1016247993</t>
  </si>
  <si>
    <t>Bắc Hà Tĩnh</t>
  </si>
  <si>
    <t>Nguyễn Thế</t>
  </si>
  <si>
    <t>7777717022003</t>
  </si>
  <si>
    <t>MBBANK</t>
  </si>
  <si>
    <t>Vũ Đức</t>
  </si>
  <si>
    <t>666613102003</t>
  </si>
  <si>
    <t>Đỗ Văn</t>
  </si>
  <si>
    <t>0349790298</t>
  </si>
  <si>
    <t>PGD Chí Linh</t>
  </si>
  <si>
    <t>Trần Võ Trung</t>
  </si>
  <si>
    <t>DCCTKH66</t>
  </si>
  <si>
    <t>1024102168</t>
  </si>
  <si>
    <t>Đông Hà, Quảng Trị</t>
  </si>
  <si>
    <t xml:space="preserve"> Đỗ Phương Mai</t>
  </si>
  <si>
    <t>15001013921245</t>
  </si>
  <si>
    <t>MSB</t>
  </si>
  <si>
    <t xml:space="preserve">Cấn Anh </t>
  </si>
  <si>
    <t>03596473401</t>
  </si>
  <si>
    <t>TPBank</t>
  </si>
  <si>
    <t>Sơn Tây, Hà Nội</t>
  </si>
  <si>
    <t>Tổng</t>
  </si>
  <si>
    <t>Số tiền (bằng chữ): Chín trăm chín mươi hai triệu ba trăm mười hai nghìn đồng chẵn</t>
  </si>
  <si>
    <t>Duyệt của BGH</t>
  </si>
  <si>
    <t>Phòng KH_TC</t>
  </si>
  <si>
    <t>Phòng CT _CTSV</t>
  </si>
  <si>
    <t>Ban chủ nhiệm Khoa</t>
  </si>
  <si>
    <t>Người lập biểu</t>
  </si>
  <si>
    <t>DANH SÁCH CÁ NHÂN SINH VIÊN ĐƯỢC CÔNG NHẬN DANH HIỆU THI ĐUA HỌC KỲ I NĂM HỌC 2021 - 2022</t>
  </si>
  <si>
    <t xml:space="preserve"> KHOA CÔNG NGHỆ THÔNG TIN</t>
  </si>
  <si>
    <r>
      <t xml:space="preserve">(Kèm theo Quyết định số ……... </t>
    </r>
    <r>
      <rPr>
        <b/>
        <sz val="10"/>
        <color indexed="8"/>
        <rFont val="Times New Roman"/>
        <family val="1"/>
      </rPr>
      <t xml:space="preserve">/QĐ-MĐC ngày …….. tháng …….... năm 2022 </t>
    </r>
    <r>
      <rPr>
        <b/>
        <sz val="10"/>
        <rFont val="Times New Roman"/>
        <family val="1"/>
      </rPr>
      <t>của Hiệu trưởng Trường Đại học Mỏ - Địa chất)</t>
    </r>
  </si>
  <si>
    <t>A. Danh hiệu sinh viên xuất sắc</t>
  </si>
  <si>
    <t>TT</t>
  </si>
  <si>
    <t xml:space="preserve">Họ đệm </t>
  </si>
  <si>
    <t xml:space="preserve">Tên </t>
  </si>
  <si>
    <t>Điểm TBC học tập</t>
  </si>
  <si>
    <t xml:space="preserve"> Điểm thưởng </t>
  </si>
  <si>
    <t xml:space="preserve"> Điểm TBC MR </t>
  </si>
  <si>
    <t xml:space="preserve"> ĐiểmRL </t>
  </si>
  <si>
    <t>Thành tiền (đ)</t>
  </si>
  <si>
    <t>Tài khoản</t>
  </si>
  <si>
    <t xml:space="preserve"> Tên ngân hàng </t>
  </si>
  <si>
    <t xml:space="preserve"> Ký nhận  </t>
  </si>
  <si>
    <t xml:space="preserve">Nguyễn Thị Hoàng </t>
  </si>
  <si>
    <t>21510002473454</t>
  </si>
  <si>
    <t>DCCTKT63A</t>
  </si>
  <si>
    <t>21510003320933</t>
  </si>
  <si>
    <t>Tổng cộng:</t>
  </si>
  <si>
    <t>B. Danh hiệu sinh viên Giỏi</t>
  </si>
  <si>
    <t>TB học tập</t>
  </si>
  <si>
    <t xml:space="preserve"> Điểm rèn luyện </t>
  </si>
  <si>
    <t>Nguyễn Thị Phương</t>
  </si>
  <si>
    <t>Dung</t>
  </si>
  <si>
    <t>Lê Quang</t>
  </si>
  <si>
    <t>Lương Thế</t>
  </si>
  <si>
    <t>Mỹ</t>
  </si>
  <si>
    <t>Đoàn Thị Phương</t>
  </si>
  <si>
    <t>Nguyễn Gia</t>
  </si>
  <si>
    <t>Đào Trọng</t>
  </si>
  <si>
    <t>Phạm Thị</t>
  </si>
  <si>
    <t>Thùy</t>
  </si>
  <si>
    <t>Phan Thị</t>
  </si>
  <si>
    <t>Thuý</t>
  </si>
  <si>
    <t>Trần Thị Như</t>
  </si>
  <si>
    <t>Thư</t>
  </si>
  <si>
    <t>Bình</t>
  </si>
  <si>
    <t>Trần Mạnh</t>
  </si>
  <si>
    <t>Nguyễn Huy</t>
  </si>
  <si>
    <t>Hanh</t>
  </si>
  <si>
    <t>Dương Trung</t>
  </si>
  <si>
    <t>Kiên</t>
  </si>
  <si>
    <t>Đỗ Xuân</t>
  </si>
  <si>
    <t>Thuỳ</t>
  </si>
  <si>
    <t>Nguyễn Xuân Tuấn</t>
  </si>
  <si>
    <t>Đỗ Thị</t>
  </si>
  <si>
    <t>Tuyền</t>
  </si>
  <si>
    <t>Nguyễn Trung</t>
  </si>
  <si>
    <t>DCCTMM62C</t>
  </si>
  <si>
    <t>Hà Quang</t>
  </si>
  <si>
    <t>Nguyễn Đỗ</t>
  </si>
  <si>
    <t>Nguyễn Tiến</t>
  </si>
  <si>
    <t>Ma Văn</t>
  </si>
  <si>
    <t>Lưu Thị Trà</t>
  </si>
  <si>
    <t>Quyền</t>
  </si>
  <si>
    <t>Lý Chính</t>
  </si>
  <si>
    <t>Khang</t>
  </si>
  <si>
    <t>21510002473214</t>
  </si>
  <si>
    <t>BIDV - Chi Nhánh Cầu Giấy</t>
  </si>
  <si>
    <t xml:space="preserve">Hoàng Thị </t>
  </si>
  <si>
    <t>21510002476189</t>
  </si>
  <si>
    <t>19036279686018</t>
  </si>
  <si>
    <t xml:space="preserve">Tạ Tương </t>
  </si>
  <si>
    <t>Thiện</t>
  </si>
  <si>
    <t>691119082000</t>
  </si>
  <si>
    <t>MB Hoài Đức</t>
  </si>
  <si>
    <t xml:space="preserve">Trần Thị Hương </t>
  </si>
  <si>
    <t>Ly</t>
  </si>
  <si>
    <t>21510002469046</t>
  </si>
  <si>
    <t>bidv hoàng quốc việt</t>
  </si>
  <si>
    <t>03005036401</t>
  </si>
  <si>
    <t xml:space="preserve">Tien Phong Bank </t>
  </si>
  <si>
    <t>TP  Bank MYDINH</t>
  </si>
  <si>
    <t xml:space="preserve">Đậu Lê Sỹ </t>
  </si>
  <si>
    <t>Toàn</t>
  </si>
  <si>
    <t>51510000372057</t>
  </si>
  <si>
    <t>BIDV -PGD HOÀNG MAI</t>
  </si>
  <si>
    <t xml:space="preserve">Phạm Thị </t>
  </si>
  <si>
    <t xml:space="preserve">Trần Đình </t>
  </si>
  <si>
    <t>21510002475593</t>
  </si>
  <si>
    <t xml:space="preserve">Đào Văn </t>
  </si>
  <si>
    <t>21510002476374</t>
  </si>
  <si>
    <t xml:space="preserve">Vũ Văn </t>
  </si>
  <si>
    <t>0580185856868</t>
  </si>
  <si>
    <t xml:space="preserve">Giang Hồng </t>
  </si>
  <si>
    <t>Phong</t>
  </si>
  <si>
    <t>21510002686669</t>
  </si>
  <si>
    <t xml:space="preserve">Đinh Công </t>
  </si>
  <si>
    <t>21710000528893</t>
  </si>
  <si>
    <t xml:space="preserve">Dương Chí </t>
  </si>
  <si>
    <t>19035735907017</t>
  </si>
  <si>
    <t xml:space="preserve">Phạm Ngọc </t>
  </si>
  <si>
    <t>Hoan</t>
  </si>
  <si>
    <t>21510002475292</t>
  </si>
  <si>
    <t xml:space="preserve">Phạm Đức </t>
  </si>
  <si>
    <t>21510002469596</t>
  </si>
  <si>
    <t xml:space="preserve">Đinh Xuân </t>
  </si>
  <si>
    <t>Hinh</t>
  </si>
  <si>
    <t>19037218549014</t>
  </si>
  <si>
    <t xml:space="preserve">21510002591189 </t>
  </si>
  <si>
    <t>1821051103</t>
  </si>
  <si>
    <t>Thanh</t>
  </si>
  <si>
    <t>19036579622011</t>
  </si>
  <si>
    <t>Techcombank - Cầu Giấy</t>
  </si>
  <si>
    <t>Hương</t>
  </si>
  <si>
    <t>Lụa</t>
  </si>
  <si>
    <t>BIDV CN Hoài Đức</t>
  </si>
  <si>
    <t xml:space="preserve"> BIDV Cầu Giấy</t>
  </si>
  <si>
    <t xml:space="preserve">Ngô Thị Thuý </t>
  </si>
  <si>
    <t>0347054393</t>
  </si>
  <si>
    <t xml:space="preserve">Lương Đình </t>
  </si>
  <si>
    <t>Của</t>
  </si>
  <si>
    <t>Thoan</t>
  </si>
  <si>
    <t>Trúc</t>
  </si>
  <si>
    <t xml:space="preserve">21510002469930 </t>
  </si>
  <si>
    <t xml:space="preserve">Nguyễn Duy </t>
  </si>
  <si>
    <t xml:space="preserve">Nguyễn Phi </t>
  </si>
  <si>
    <t>Hồng</t>
  </si>
  <si>
    <t>42710000516950</t>
  </si>
  <si>
    <t>BIDV CN Quang Minh</t>
  </si>
  <si>
    <t>21510002472734</t>
  </si>
  <si>
    <t>BIDV - Chi nhánh Cầu giấy</t>
  </si>
  <si>
    <t xml:space="preserve">Trần Minh </t>
  </si>
  <si>
    <t>21510002478316</t>
  </si>
  <si>
    <t xml:space="preserve">Đinh Thị Cẩm </t>
  </si>
  <si>
    <t>21510002474837</t>
  </si>
  <si>
    <t xml:space="preserve">Đinh Thị Thùy </t>
  </si>
  <si>
    <t>21510002474828</t>
  </si>
  <si>
    <t>19033696208014</t>
  </si>
  <si>
    <t>Techcombank Nhuệ Giang</t>
  </si>
  <si>
    <t>19036517175019</t>
  </si>
  <si>
    <t>19035182823014</t>
  </si>
  <si>
    <t xml:space="preserve">Đặng Mạnh </t>
  </si>
  <si>
    <t>9704229229929210</t>
  </si>
  <si>
    <t>MB Bank chi nhánh Điện Biên Phủ</t>
  </si>
  <si>
    <t xml:space="preserve">Nguyễn Thị Thu </t>
  </si>
  <si>
    <t xml:space="preserve">Vũ Minh </t>
  </si>
  <si>
    <t xml:space="preserve">Nguyễn Đỗ </t>
  </si>
  <si>
    <t xml:space="preserve">Đặng Hoàng </t>
  </si>
  <si>
    <t>21510002936683</t>
  </si>
  <si>
    <t xml:space="preserve">Đoàn Văn </t>
  </si>
  <si>
    <t>Tần</t>
  </si>
  <si>
    <t>21510002935644</t>
  </si>
  <si>
    <t>Quang</t>
  </si>
  <si>
    <t>21510002940949</t>
  </si>
  <si>
    <t>21510002937181</t>
  </si>
  <si>
    <t>21510002943674</t>
  </si>
  <si>
    <t xml:space="preserve">Phạm Quang </t>
  </si>
  <si>
    <t>21510002940091</t>
  </si>
  <si>
    <t xml:space="preserve">Đinh Quỳnh </t>
  </si>
  <si>
    <t>21510002936258</t>
  </si>
  <si>
    <t>Trịnh Thị</t>
  </si>
  <si>
    <t>21510002937808</t>
  </si>
  <si>
    <t xml:space="preserve">Đặng Tuấn </t>
  </si>
  <si>
    <t xml:space="preserve">Anh </t>
  </si>
  <si>
    <t>21510002936489</t>
  </si>
  <si>
    <t>21510002941784</t>
  </si>
  <si>
    <t xml:space="preserve">Quách Thị Phương </t>
  </si>
  <si>
    <t>21510002939141</t>
  </si>
  <si>
    <t xml:space="preserve">Giáp Hải </t>
  </si>
  <si>
    <t>21510002946451</t>
  </si>
  <si>
    <t xml:space="preserve">Trần Hồng </t>
  </si>
  <si>
    <t>0931004218283</t>
  </si>
  <si>
    <t>21510003320359</t>
  </si>
  <si>
    <t>55292604</t>
  </si>
  <si>
    <t>vpbank- chi nhánh Đông Anh</t>
  </si>
  <si>
    <t>21510003320711</t>
  </si>
  <si>
    <t xml:space="preserve">Trang </t>
  </si>
  <si>
    <t>21510003322407</t>
  </si>
  <si>
    <t xml:space="preserve">Nguyễn Thị Khánh </t>
  </si>
  <si>
    <t>1017662800</t>
  </si>
  <si>
    <t xml:space="preserve">Nguyễn Thi Vân </t>
  </si>
  <si>
    <t>3981000857409</t>
  </si>
  <si>
    <t>Thái Nguyên</t>
  </si>
  <si>
    <t xml:space="preserve">Lưu Anh </t>
  </si>
  <si>
    <t>21510003324218</t>
  </si>
  <si>
    <t xml:space="preserve">TRẦN HOÀNG </t>
  </si>
  <si>
    <t>DIỆU</t>
  </si>
  <si>
    <t>21510003320854</t>
  </si>
  <si>
    <t xml:space="preserve">Trà </t>
  </si>
  <si>
    <t>225222555</t>
  </si>
  <si>
    <t>VIB - Chi nhánh Cẩm Phả, Quảng Ninh</t>
  </si>
  <si>
    <t xml:space="preserve">Nguyễn Thị Hải </t>
  </si>
  <si>
    <t>21510003316224</t>
  </si>
  <si>
    <t>21510003329790</t>
  </si>
  <si>
    <t>21457527</t>
  </si>
  <si>
    <t xml:space="preserve"> ACB</t>
  </si>
  <si>
    <t xml:space="preserve">Trần Thu </t>
  </si>
  <si>
    <t>21510003343578</t>
  </si>
  <si>
    <t>Tạ Thị Thu</t>
  </si>
  <si>
    <t>0358982663</t>
  </si>
  <si>
    <t>3.79</t>
  </si>
  <si>
    <t>Hào</t>
  </si>
  <si>
    <t>21510001928623</t>
  </si>
  <si>
    <t>CN Cầu Giấy</t>
  </si>
  <si>
    <t xml:space="preserve">Phạm </t>
  </si>
  <si>
    <t>Nguyễn Hương</t>
  </si>
  <si>
    <t>Nhài</t>
  </si>
  <si>
    <t>3.33</t>
  </si>
  <si>
    <t>80</t>
  </si>
  <si>
    <t>0429339933836</t>
  </si>
  <si>
    <t>Thanh Hóa</t>
  </si>
  <si>
    <t>Trần Đăng</t>
  </si>
  <si>
    <t>DCCTCT66K1</t>
  </si>
  <si>
    <t>889993659999</t>
  </si>
  <si>
    <t>Nam Thăng Long</t>
  </si>
  <si>
    <t>Trần Thị Thanh</t>
  </si>
  <si>
    <t>9704229207568788495</t>
  </si>
  <si>
    <t>Điện Biên Phủ</t>
  </si>
  <si>
    <t>Đỗ Hoàng</t>
  </si>
  <si>
    <t>0346405982</t>
  </si>
  <si>
    <t>Nguyễn Vân</t>
  </si>
  <si>
    <t>0942198515</t>
  </si>
  <si>
    <t>Quảng Trị</t>
  </si>
  <si>
    <t>Nguyễn Duy</t>
  </si>
  <si>
    <t>0919056163</t>
  </si>
  <si>
    <t>0166920909999</t>
  </si>
  <si>
    <t>(Số tiền viết bằng chữ: Mười bẩy triệu ba trăm nghìn đồng chẵn)</t>
  </si>
  <si>
    <t>Phòng KH-TC</t>
  </si>
  <si>
    <t xml:space="preserve">     Phòng CTCT-SV</t>
  </si>
  <si>
    <t>Lãnh đạo khoa</t>
  </si>
  <si>
    <t>Tổng cộng A+B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</si>
</sst>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-* #,##0.00\ _₫_-;\-* #,##0.00\ _₫_-;_-* &quot;-&quot;??\ _₫_-;_-@_-"/>
    <numFmt numFmtId="166" formatCode="_-* #,##0\ _₫_-;\-* #,##0\ _₫_-;_-* &quot;-&quot;??\ _₫_-;_-@_-"/>
    <numFmt numFmtId="167" formatCode="0.0"/>
    <numFmt numFmtId="168" formatCode="_(* #,##0_);_(* \(#,##0\);_(* &quot;-&quot;??_);_(@_)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i/>
      <sz val="12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9"/>
      <color theme="1"/>
      <name val="Times New Roman"/>
      <family val="1"/>
    </font>
    <font>
      <sz val="1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</font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Arial"/>
    </font>
    <font>
      <sz val="11"/>
      <color theme="1"/>
      <name val="Arial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Times New Roman"/>
      <family val="2"/>
    </font>
    <font>
      <sz val="10"/>
      <color rgb="FF050505"/>
      <name val="Times New Roman"/>
      <family val="1"/>
    </font>
    <font>
      <sz val="10"/>
      <color rgb="FF1C1E21"/>
      <name val="Times New Roman"/>
      <family val="1"/>
    </font>
    <font>
      <sz val="10"/>
      <color rgb="FF001A33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sz val="13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  <font>
      <sz val="10"/>
      <color rgb="FF242526"/>
      <name val="Times New Roman"/>
      <family val="1"/>
    </font>
    <font>
      <b/>
      <sz val="10"/>
      <color indexed="8"/>
      <name val="Times New Roman"/>
      <family val="1"/>
    </font>
    <font>
      <sz val="10"/>
      <color rgb="FF000000"/>
      <name val="Times New Roman"/>
      <charset val="1"/>
    </font>
    <font>
      <sz val="10"/>
      <color theme="1"/>
      <name val="Times New Roman"/>
    </font>
    <font>
      <sz val="10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1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4">
    <xf numFmtId="0" fontId="0" fillId="0" borderId="0"/>
    <xf numFmtId="0" fontId="6" fillId="0" borderId="0"/>
    <xf numFmtId="0" fontId="5" fillId="0" borderId="0"/>
    <xf numFmtId="0" fontId="7" fillId="0" borderId="0"/>
    <xf numFmtId="164" fontId="9" fillId="0" borderId="0" applyFont="0" applyFill="0" applyBorder="0" applyAlignment="0" applyProtection="0"/>
    <xf numFmtId="0" fontId="11" fillId="0" borderId="0"/>
    <xf numFmtId="0" fontId="12" fillId="0" borderId="0" applyNumberFormat="0" applyFill="0" applyBorder="0" applyAlignment="0" applyProtection="0"/>
    <xf numFmtId="0" fontId="4" fillId="0" borderId="0"/>
    <xf numFmtId="0" fontId="16" fillId="0" borderId="0"/>
    <xf numFmtId="0" fontId="4" fillId="0" borderId="0"/>
    <xf numFmtId="165" fontId="4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17" fillId="0" borderId="0"/>
    <xf numFmtId="0" fontId="18" fillId="0" borderId="0"/>
    <xf numFmtId="0" fontId="21" fillId="0" borderId="0"/>
    <xf numFmtId="0" fontId="20" fillId="0" borderId="0"/>
    <xf numFmtId="0" fontId="22" fillId="0" borderId="0"/>
    <xf numFmtId="0" fontId="23" fillId="0" borderId="0"/>
    <xf numFmtId="0" fontId="2" fillId="0" borderId="0"/>
    <xf numFmtId="0" fontId="29" fillId="0" borderId="0"/>
    <xf numFmtId="0" fontId="1" fillId="0" borderId="0"/>
    <xf numFmtId="165" fontId="1" fillId="0" borderId="0" applyFont="0" applyFill="0" applyBorder="0" applyAlignment="0" applyProtection="0"/>
    <xf numFmtId="0" fontId="38" fillId="0" borderId="0"/>
  </cellStyleXfs>
  <cellXfs count="304">
    <xf numFmtId="0" fontId="0" fillId="0" borderId="0" xfId="0"/>
    <xf numFmtId="0" fontId="13" fillId="0" borderId="0" xfId="0" applyFont="1"/>
    <xf numFmtId="0" fontId="0" fillId="0" borderId="0" xfId="0" applyAlignment="1">
      <alignment horizontal="left"/>
    </xf>
    <xf numFmtId="49" fontId="10" fillId="2" borderId="0" xfId="0" applyNumberFormat="1" applyFont="1" applyFill="1" applyAlignment="1">
      <alignment wrapText="1"/>
    </xf>
    <xf numFmtId="49" fontId="10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 vertical="center"/>
    </xf>
    <xf numFmtId="0" fontId="8" fillId="2" borderId="0" xfId="0" applyFont="1" applyFill="1"/>
    <xf numFmtId="0" fontId="0" fillId="0" borderId="0" xfId="0" applyAlignment="1">
      <alignment horizontal="center"/>
    </xf>
    <xf numFmtId="49" fontId="10" fillId="2" borderId="0" xfId="0" applyNumberFormat="1" applyFont="1" applyFill="1"/>
    <xf numFmtId="0" fontId="15" fillId="0" borderId="0" xfId="0" applyFont="1"/>
    <xf numFmtId="49" fontId="10" fillId="2" borderId="0" xfId="0" applyNumberFormat="1" applyFont="1" applyFill="1" applyAlignment="1">
      <alignment horizontal="center" wrapText="1"/>
    </xf>
    <xf numFmtId="49" fontId="14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166" fontId="0" fillId="0" borderId="0" xfId="10" applyNumberFormat="1" applyFont="1"/>
    <xf numFmtId="166" fontId="10" fillId="0" borderId="1" xfId="10" applyNumberFormat="1" applyFont="1" applyBorder="1" applyAlignment="1">
      <alignment horizontal="center"/>
    </xf>
    <xf numFmtId="166" fontId="10" fillId="2" borderId="0" xfId="10" applyNumberFormat="1" applyFont="1" applyFill="1" applyBorder="1" applyAlignment="1">
      <alignment wrapText="1"/>
    </xf>
    <xf numFmtId="3" fontId="14" fillId="0" borderId="6" xfId="0" applyNumberFormat="1" applyFont="1" applyBorder="1" applyAlignment="1">
      <alignment vertical="center"/>
    </xf>
    <xf numFmtId="3" fontId="14" fillId="0" borderId="0" xfId="0" applyNumberFormat="1" applyFont="1" applyAlignment="1">
      <alignment vertical="center"/>
    </xf>
    <xf numFmtId="49" fontId="14" fillId="0" borderId="0" xfId="0" applyNumberFormat="1" applyFont="1" applyAlignment="1">
      <alignment horizontal="left" vertical="center"/>
    </xf>
    <xf numFmtId="1" fontId="14" fillId="3" borderId="7" xfId="0" applyNumberFormat="1" applyFont="1" applyFill="1" applyBorder="1" applyAlignment="1">
      <alignment horizontal="left" vertical="center"/>
    </xf>
    <xf numFmtId="0" fontId="0" fillId="3" borderId="0" xfId="0" applyFill="1"/>
    <xf numFmtId="166" fontId="14" fillId="3" borderId="7" xfId="1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28" fillId="3" borderId="7" xfId="0" applyNumberFormat="1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28" fillId="3" borderId="7" xfId="0" applyFont="1" applyFill="1" applyBorder="1" applyAlignment="1">
      <alignment horizontal="left" vertical="center"/>
    </xf>
    <xf numFmtId="1" fontId="28" fillId="3" borderId="7" xfId="0" applyNumberFormat="1" applyFont="1" applyFill="1" applyBorder="1" applyAlignment="1">
      <alignment horizontal="left" vertical="center"/>
    </xf>
    <xf numFmtId="166" fontId="28" fillId="3" borderId="7" xfId="10" applyNumberFormat="1" applyFont="1" applyFill="1" applyBorder="1" applyAlignment="1">
      <alignment horizontal="left" vertical="center"/>
    </xf>
    <xf numFmtId="49" fontId="14" fillId="0" borderId="5" xfId="0" applyNumberFormat="1" applyFont="1" applyBorder="1" applyAlignment="1">
      <alignment horizontal="left" vertical="center"/>
    </xf>
    <xf numFmtId="2" fontId="14" fillId="3" borderId="7" xfId="0" applyNumberFormat="1" applyFont="1" applyFill="1" applyBorder="1" applyAlignment="1">
      <alignment horizontal="left" vertical="center"/>
    </xf>
    <xf numFmtId="166" fontId="0" fillId="3" borderId="0" xfId="0" applyNumberFormat="1" applyFill="1"/>
    <xf numFmtId="49" fontId="10" fillId="2" borderId="0" xfId="0" applyNumberFormat="1" applyFont="1" applyFill="1" applyAlignment="1">
      <alignment horizontal="center"/>
    </xf>
    <xf numFmtId="49" fontId="14" fillId="2" borderId="1" xfId="0" applyNumberFormat="1" applyFont="1" applyFill="1" applyBorder="1" applyAlignment="1">
      <alignment horizontal="left" vertical="center"/>
    </xf>
    <xf numFmtId="166" fontId="14" fillId="2" borderId="7" xfId="10" applyNumberFormat="1" applyFont="1" applyFill="1" applyBorder="1" applyAlignment="1">
      <alignment horizontal="left" vertical="center"/>
    </xf>
    <xf numFmtId="166" fontId="14" fillId="2" borderId="9" xfId="10" applyNumberFormat="1" applyFont="1" applyFill="1" applyBorder="1" applyAlignment="1">
      <alignment horizontal="left" vertical="center"/>
    </xf>
    <xf numFmtId="49" fontId="14" fillId="2" borderId="7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/>
    </xf>
    <xf numFmtId="49" fontId="19" fillId="2" borderId="1" xfId="0" applyNumberFormat="1" applyFont="1" applyFill="1" applyBorder="1" applyAlignment="1">
      <alignment horizontal="left"/>
    </xf>
    <xf numFmtId="49" fontId="14" fillId="2" borderId="14" xfId="0" applyNumberFormat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33" fillId="2" borderId="0" xfId="0" applyFont="1" applyFill="1"/>
    <xf numFmtId="49" fontId="14" fillId="2" borderId="1" xfId="0" applyNumberFormat="1" applyFont="1" applyFill="1" applyBorder="1"/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7" xfId="0" applyFont="1" applyFill="1" applyBorder="1" applyAlignment="1">
      <alignment vertical="center" wrapText="1"/>
    </xf>
    <xf numFmtId="0" fontId="14" fillId="2" borderId="7" xfId="0" applyFont="1" applyFill="1" applyBorder="1" applyAlignment="1">
      <alignment horizontal="left" vertical="center" wrapText="1"/>
    </xf>
    <xf numFmtId="49" fontId="14" fillId="2" borderId="7" xfId="0" applyNumberFormat="1" applyFont="1" applyFill="1" applyBorder="1" applyAlignment="1">
      <alignment horizontal="left"/>
    </xf>
    <xf numFmtId="49" fontId="14" fillId="2" borderId="0" xfId="0" applyNumberFormat="1" applyFont="1" applyFill="1" applyAlignment="1">
      <alignment horizontal="left" vertical="center"/>
    </xf>
    <xf numFmtId="0" fontId="14" fillId="2" borderId="7" xfId="0" applyFont="1" applyFill="1" applyBorder="1" applyAlignment="1">
      <alignment wrapText="1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wrapText="1"/>
    </xf>
    <xf numFmtId="0" fontId="14" fillId="2" borderId="1" xfId="0" applyFont="1" applyFill="1" applyBorder="1"/>
    <xf numFmtId="49" fontId="14" fillId="2" borderId="1" xfId="0" applyNumberFormat="1" applyFont="1" applyFill="1" applyBorder="1" applyAlignment="1">
      <alignment horizontal="left"/>
    </xf>
    <xf numFmtId="2" fontId="28" fillId="3" borderId="7" xfId="0" applyNumberFormat="1" applyFont="1" applyFill="1" applyBorder="1" applyAlignment="1">
      <alignment horizontal="left" vertical="center"/>
    </xf>
    <xf numFmtId="49" fontId="14" fillId="2" borderId="7" xfId="0" applyNumberFormat="1" applyFont="1" applyFill="1" applyBorder="1"/>
    <xf numFmtId="0" fontId="14" fillId="2" borderId="7" xfId="0" applyFont="1" applyFill="1" applyBorder="1" applyAlignment="1">
      <alignment horizontal="left" vertical="center"/>
    </xf>
    <xf numFmtId="0" fontId="14" fillId="2" borderId="7" xfId="0" applyFont="1" applyFill="1" applyBorder="1" applyAlignment="1">
      <alignment horizontal="left"/>
    </xf>
    <xf numFmtId="0" fontId="14" fillId="2" borderId="7" xfId="0" applyFont="1" applyFill="1" applyBorder="1"/>
    <xf numFmtId="0" fontId="14" fillId="2" borderId="7" xfId="0" applyFont="1" applyFill="1" applyBorder="1" applyAlignment="1">
      <alignment horizontal="left" wrapText="1"/>
    </xf>
    <xf numFmtId="0" fontId="10" fillId="2" borderId="11" xfId="0" applyFont="1" applyFill="1" applyBorder="1" applyAlignment="1">
      <alignment horizontal="left" vertical="center"/>
    </xf>
    <xf numFmtId="2" fontId="19" fillId="3" borderId="7" xfId="0" applyNumberFormat="1" applyFont="1" applyFill="1" applyBorder="1"/>
    <xf numFmtId="0" fontId="19" fillId="3" borderId="7" xfId="0" applyFont="1" applyFill="1" applyBorder="1"/>
    <xf numFmtId="0" fontId="28" fillId="3" borderId="7" xfId="0" applyFont="1" applyFill="1" applyBorder="1"/>
    <xf numFmtId="2" fontId="28" fillId="3" borderId="7" xfId="0" applyNumberFormat="1" applyFont="1" applyFill="1" applyBorder="1"/>
    <xf numFmtId="1" fontId="14" fillId="2" borderId="1" xfId="0" applyNumberFormat="1" applyFont="1" applyFill="1" applyBorder="1" applyAlignment="1">
      <alignment horizontal="left"/>
    </xf>
    <xf numFmtId="0" fontId="14" fillId="2" borderId="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9" fillId="0" borderId="0" xfId="0" applyFont="1"/>
    <xf numFmtId="0" fontId="36" fillId="2" borderId="0" xfId="0" applyFont="1" applyFill="1"/>
    <xf numFmtId="49" fontId="36" fillId="2" borderId="0" xfId="0" applyNumberFormat="1" applyFont="1" applyFill="1" applyAlignment="1">
      <alignment horizontal="left"/>
    </xf>
    <xf numFmtId="0" fontId="36" fillId="2" borderId="0" xfId="0" applyFont="1" applyFill="1" applyAlignment="1">
      <alignment horizontal="left"/>
    </xf>
    <xf numFmtId="0" fontId="36" fillId="2" borderId="0" xfId="0" applyFont="1" applyFill="1" applyAlignment="1">
      <alignment horizontal="center"/>
    </xf>
    <xf numFmtId="166" fontId="36" fillId="2" borderId="0" xfId="10" applyNumberFormat="1" applyFont="1" applyFill="1" applyBorder="1" applyAlignme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2" fontId="19" fillId="3" borderId="14" xfId="0" applyNumberFormat="1" applyFont="1" applyFill="1" applyBorder="1"/>
    <xf numFmtId="2" fontId="14" fillId="3" borderId="8" xfId="0" applyNumberFormat="1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1" fontId="14" fillId="3" borderId="15" xfId="0" applyNumberFormat="1" applyFont="1" applyFill="1" applyBorder="1" applyAlignment="1">
      <alignment horizontal="left" vertical="center"/>
    </xf>
    <xf numFmtId="2" fontId="19" fillId="3" borderId="9" xfId="0" applyNumberFormat="1" applyFont="1" applyFill="1" applyBorder="1"/>
    <xf numFmtId="2" fontId="19" fillId="3" borderId="1" xfId="0" applyNumberFormat="1" applyFont="1" applyFill="1" applyBorder="1"/>
    <xf numFmtId="3" fontId="14" fillId="0" borderId="0" xfId="0" applyNumberFormat="1" applyFont="1" applyAlignment="1">
      <alignment horizontal="left" vertical="center"/>
    </xf>
    <xf numFmtId="166" fontId="14" fillId="2" borderId="8" xfId="10" applyNumberFormat="1" applyFont="1" applyFill="1" applyBorder="1" applyAlignment="1">
      <alignment horizontal="left" vertical="center"/>
    </xf>
    <xf numFmtId="0" fontId="27" fillId="0" borderId="7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27" fillId="0" borderId="8" xfId="0" applyFont="1" applyBorder="1" applyAlignment="1">
      <alignment wrapText="1"/>
    </xf>
    <xf numFmtId="49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1" fontId="14" fillId="0" borderId="7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166" fontId="14" fillId="0" borderId="8" xfId="10" applyNumberFormat="1" applyFont="1" applyFill="1" applyBorder="1" applyAlignment="1">
      <alignment horizontal="left" vertical="center"/>
    </xf>
    <xf numFmtId="166" fontId="14" fillId="0" borderId="16" xfId="10" applyNumberFormat="1" applyFont="1" applyFill="1" applyBorder="1" applyAlignment="1">
      <alignment horizontal="left" vertical="center"/>
    </xf>
    <xf numFmtId="49" fontId="28" fillId="0" borderId="7" xfId="0" applyNumberFormat="1" applyFont="1" applyBorder="1"/>
    <xf numFmtId="0" fontId="28" fillId="0" borderId="7" xfId="0" applyFont="1" applyBorder="1" applyAlignment="1">
      <alignment wrapText="1"/>
    </xf>
    <xf numFmtId="0" fontId="14" fillId="0" borderId="7" xfId="0" applyFont="1" applyBorder="1"/>
    <xf numFmtId="2" fontId="14" fillId="0" borderId="7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66" fontId="14" fillId="0" borderId="7" xfId="10" applyNumberFormat="1" applyFont="1" applyFill="1" applyBorder="1" applyAlignment="1">
      <alignment horizontal="left" vertical="center"/>
    </xf>
    <xf numFmtId="0" fontId="14" fillId="0" borderId="0" xfId="0" applyFont="1"/>
    <xf numFmtId="0" fontId="10" fillId="0" borderId="11" xfId="0" applyFont="1" applyBorder="1" applyAlignment="1">
      <alignment wrapText="1"/>
    </xf>
    <xf numFmtId="0" fontId="27" fillId="0" borderId="13" xfId="0" applyFont="1" applyBorder="1" applyAlignment="1">
      <alignment wrapText="1"/>
    </xf>
    <xf numFmtId="0" fontId="10" fillId="0" borderId="13" xfId="0" applyFont="1" applyBorder="1" applyAlignment="1">
      <alignment wrapText="1"/>
    </xf>
    <xf numFmtId="0" fontId="28" fillId="0" borderId="13" xfId="0" applyFont="1" applyBorder="1" applyAlignment="1">
      <alignment wrapText="1"/>
    </xf>
    <xf numFmtId="0" fontId="28" fillId="0" borderId="1" xfId="0" applyFont="1" applyBorder="1" applyAlignment="1">
      <alignment wrapText="1"/>
    </xf>
    <xf numFmtId="0" fontId="28" fillId="0" borderId="5" xfId="0" applyFont="1" applyBorder="1"/>
    <xf numFmtId="0" fontId="14" fillId="0" borderId="5" xfId="0" applyFont="1" applyBorder="1"/>
    <xf numFmtId="0" fontId="28" fillId="0" borderId="5" xfId="0" applyFont="1" applyBorder="1" applyAlignment="1">
      <alignment wrapText="1"/>
    </xf>
    <xf numFmtId="0" fontId="14" fillId="0" borderId="12" xfId="0" applyFont="1" applyBorder="1"/>
    <xf numFmtId="1" fontId="14" fillId="0" borderId="0" xfId="0" applyNumberFormat="1" applyFont="1" applyAlignment="1">
      <alignment horizontal="left" vertical="center"/>
    </xf>
    <xf numFmtId="0" fontId="14" fillId="0" borderId="2" xfId="0" applyFont="1" applyBorder="1"/>
    <xf numFmtId="0" fontId="28" fillId="0" borderId="7" xfId="0" applyFont="1" applyBorder="1"/>
    <xf numFmtId="166" fontId="14" fillId="0" borderId="0" xfId="10" applyNumberFormat="1" applyFont="1" applyFill="1" applyBorder="1" applyAlignment="1">
      <alignment horizontal="left" vertical="center"/>
    </xf>
    <xf numFmtId="49" fontId="28" fillId="0" borderId="7" xfId="0" applyNumberFormat="1" applyFont="1" applyBorder="1" applyAlignment="1">
      <alignment horizontal="left" vertical="center"/>
    </xf>
    <xf numFmtId="1" fontId="28" fillId="0" borderId="7" xfId="0" applyNumberFormat="1" applyFont="1" applyBorder="1" applyAlignment="1">
      <alignment horizontal="left" vertical="center"/>
    </xf>
    <xf numFmtId="166" fontId="28" fillId="0" borderId="0" xfId="10" applyNumberFormat="1" applyFont="1" applyFill="1" applyBorder="1" applyAlignment="1">
      <alignment horizontal="left" vertical="center"/>
    </xf>
    <xf numFmtId="49" fontId="19" fillId="0" borderId="7" xfId="0" applyNumberFormat="1" applyFont="1" applyBorder="1" applyAlignment="1">
      <alignment horizontal="left" vertical="center"/>
    </xf>
    <xf numFmtId="166" fontId="14" fillId="0" borderId="15" xfId="10" applyNumberFormat="1" applyFont="1" applyFill="1" applyBorder="1" applyAlignment="1">
      <alignment horizontal="left" vertical="center"/>
    </xf>
    <xf numFmtId="49" fontId="32" fillId="0" borderId="7" xfId="0" applyNumberFormat="1" applyFont="1" applyBorder="1"/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9" fillId="0" borderId="7" xfId="0" applyFont="1" applyBorder="1" applyAlignment="1">
      <alignment horizontal="left" vertical="center" wrapText="1"/>
    </xf>
    <xf numFmtId="49" fontId="19" fillId="0" borderId="0" xfId="0" applyNumberFormat="1" applyFont="1" applyAlignment="1">
      <alignment vertical="center" wrapText="1"/>
    </xf>
    <xf numFmtId="0" fontId="19" fillId="0" borderId="0" xfId="0" applyFont="1" applyAlignment="1">
      <alignment vertical="center" wrapText="1"/>
    </xf>
    <xf numFmtId="49" fontId="19" fillId="0" borderId="7" xfId="0" applyNumberFormat="1" applyFont="1" applyBorder="1" applyAlignment="1">
      <alignment vertical="center" wrapText="1"/>
    </xf>
    <xf numFmtId="0" fontId="19" fillId="0" borderId="7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1" fontId="31" fillId="0" borderId="14" xfId="0" applyNumberFormat="1" applyFont="1" applyBorder="1" applyAlignment="1">
      <alignment horizontal="left" vertical="center" wrapText="1"/>
    </xf>
    <xf numFmtId="49" fontId="19" fillId="0" borderId="14" xfId="0" applyNumberFormat="1" applyFont="1" applyBorder="1" applyAlignment="1">
      <alignment horizontal="left" vertical="center"/>
    </xf>
    <xf numFmtId="49" fontId="28" fillId="0" borderId="1" xfId="0" applyNumberFormat="1" applyFont="1" applyBorder="1" applyAlignment="1">
      <alignment horizontal="left" vertical="center"/>
    </xf>
    <xf numFmtId="166" fontId="28" fillId="0" borderId="7" xfId="10" applyNumberFormat="1" applyFont="1" applyFill="1" applyBorder="1" applyAlignment="1">
      <alignment horizontal="left" vertical="center"/>
    </xf>
    <xf numFmtId="49" fontId="19" fillId="0" borderId="9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49" fontId="30" fillId="0" borderId="15" xfId="0" applyNumberFormat="1" applyFont="1" applyBorder="1" applyAlignment="1">
      <alignment wrapText="1"/>
    </xf>
    <xf numFmtId="49" fontId="19" fillId="0" borderId="15" xfId="0" applyNumberFormat="1" applyFont="1" applyBorder="1" applyAlignment="1">
      <alignment vertical="center" wrapText="1"/>
    </xf>
    <xf numFmtId="0" fontId="14" fillId="0" borderId="9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19" fillId="0" borderId="7" xfId="0" applyFont="1" applyBorder="1" applyAlignment="1">
      <alignment vertical="center"/>
    </xf>
    <xf numFmtId="0" fontId="10" fillId="0" borderId="7" xfId="0" applyFont="1" applyBorder="1" applyAlignment="1">
      <alignment horizontal="right" wrapText="1"/>
    </xf>
    <xf numFmtId="0" fontId="14" fillId="0" borderId="0" xfId="0" applyFont="1" applyAlignment="1">
      <alignment horizontal="right"/>
    </xf>
    <xf numFmtId="0" fontId="10" fillId="0" borderId="13" xfId="0" applyFont="1" applyBorder="1" applyAlignment="1">
      <alignment horizontal="right" wrapText="1"/>
    </xf>
    <xf numFmtId="0" fontId="14" fillId="0" borderId="5" xfId="0" applyFont="1" applyBorder="1" applyAlignment="1">
      <alignment horizontal="right"/>
    </xf>
    <xf numFmtId="0" fontId="14" fillId="0" borderId="7" xfId="0" applyFont="1" applyBorder="1" applyAlignment="1">
      <alignment horizontal="right" vertical="center"/>
    </xf>
    <xf numFmtId="2" fontId="14" fillId="0" borderId="7" xfId="0" applyNumberFormat="1" applyFont="1" applyBorder="1" applyAlignment="1">
      <alignment horizontal="right" vertical="center"/>
    </xf>
    <xf numFmtId="49" fontId="14" fillId="0" borderId="7" xfId="0" applyNumberFormat="1" applyFont="1" applyBorder="1" applyAlignment="1">
      <alignment horizontal="right" vertical="center"/>
    </xf>
    <xf numFmtId="0" fontId="28" fillId="0" borderId="7" xfId="0" applyFont="1" applyBorder="1" applyAlignment="1">
      <alignment horizontal="right" vertical="center"/>
    </xf>
    <xf numFmtId="49" fontId="28" fillId="0" borderId="7" xfId="0" applyNumberFormat="1" applyFont="1" applyBorder="1" applyAlignment="1">
      <alignment horizontal="right" vertical="center"/>
    </xf>
    <xf numFmtId="0" fontId="19" fillId="0" borderId="7" xfId="0" applyFont="1" applyBorder="1" applyAlignment="1">
      <alignment horizontal="right" vertical="center" wrapText="1"/>
    </xf>
    <xf numFmtId="0" fontId="19" fillId="0" borderId="7" xfId="0" applyFont="1" applyBorder="1" applyAlignment="1">
      <alignment horizontal="right" vertical="center"/>
    </xf>
    <xf numFmtId="2" fontId="28" fillId="0" borderId="1" xfId="0" applyNumberFormat="1" applyFont="1" applyBorder="1" applyAlignment="1">
      <alignment horizontal="right" vertical="center"/>
    </xf>
    <xf numFmtId="49" fontId="19" fillId="0" borderId="7" xfId="0" applyNumberFormat="1" applyFont="1" applyBorder="1" applyAlignment="1">
      <alignment horizontal="right" vertical="center"/>
    </xf>
    <xf numFmtId="49" fontId="19" fillId="0" borderId="1" xfId="0" applyNumberFormat="1" applyFont="1" applyBorder="1" applyAlignment="1">
      <alignment horizontal="right" vertical="center"/>
    </xf>
    <xf numFmtId="0" fontId="19" fillId="0" borderId="1" xfId="0" applyFont="1" applyBorder="1" applyAlignment="1">
      <alignment horizontal="right" vertical="center" wrapText="1"/>
    </xf>
    <xf numFmtId="49" fontId="19" fillId="0" borderId="9" xfId="0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right" vertical="center" wrapText="1"/>
    </xf>
    <xf numFmtId="0" fontId="14" fillId="0" borderId="0" xfId="21" applyFont="1"/>
    <xf numFmtId="0" fontId="14" fillId="0" borderId="0" xfId="21" applyFont="1" applyAlignment="1">
      <alignment horizontal="left"/>
    </xf>
    <xf numFmtId="49" fontId="19" fillId="0" borderId="1" xfId="0" applyNumberFormat="1" applyFont="1" applyBorder="1"/>
    <xf numFmtId="49" fontId="19" fillId="0" borderId="10" xfId="0" applyNumberFormat="1" applyFont="1" applyBorder="1" applyAlignment="1">
      <alignment horizontal="left" vertical="center"/>
    </xf>
    <xf numFmtId="0" fontId="19" fillId="0" borderId="10" xfId="0" applyFont="1" applyBorder="1"/>
    <xf numFmtId="0" fontId="19" fillId="0" borderId="7" xfId="0" applyFont="1" applyBorder="1"/>
    <xf numFmtId="3" fontId="14" fillId="0" borderId="7" xfId="0" applyNumberFormat="1" applyFont="1" applyBorder="1" applyAlignment="1">
      <alignment wrapText="1"/>
    </xf>
    <xf numFmtId="0" fontId="14" fillId="0" borderId="13" xfId="0" applyFont="1" applyBorder="1" applyAlignment="1">
      <alignment wrapText="1"/>
    </xf>
    <xf numFmtId="3" fontId="14" fillId="0" borderId="5" xfId="0" applyNumberFormat="1" applyFont="1" applyBorder="1" applyAlignment="1">
      <alignment wrapText="1"/>
    </xf>
    <xf numFmtId="3" fontId="14" fillId="0" borderId="12" xfId="0" applyNumberFormat="1" applyFont="1" applyBorder="1" applyAlignment="1">
      <alignment wrapText="1"/>
    </xf>
    <xf numFmtId="2" fontId="28" fillId="0" borderId="7" xfId="0" applyNumberFormat="1" applyFont="1" applyBorder="1" applyAlignment="1">
      <alignment horizontal="right" vertical="center"/>
    </xf>
    <xf numFmtId="49" fontId="28" fillId="0" borderId="8" xfId="0" applyNumberFormat="1" applyFont="1" applyBorder="1" applyAlignment="1">
      <alignment horizontal="left" vertical="center"/>
    </xf>
    <xf numFmtId="166" fontId="28" fillId="0" borderId="16" xfId="10" applyNumberFormat="1" applyFont="1" applyFill="1" applyBorder="1" applyAlignment="1">
      <alignment horizontal="left" vertical="center"/>
    </xf>
    <xf numFmtId="1" fontId="14" fillId="0" borderId="7" xfId="16" applyNumberFormat="1" applyFont="1" applyBorder="1" applyAlignment="1">
      <alignment horizontal="left"/>
    </xf>
    <xf numFmtId="49" fontId="28" fillId="0" borderId="7" xfId="16" applyNumberFormat="1" applyFont="1" applyBorder="1" applyAlignment="1">
      <alignment horizontal="left"/>
    </xf>
    <xf numFmtId="2" fontId="28" fillId="0" borderId="0" xfId="0" applyNumberFormat="1" applyFont="1" applyAlignment="1">
      <alignment horizontal="right" vertical="center"/>
    </xf>
    <xf numFmtId="0" fontId="28" fillId="0" borderId="7" xfId="0" applyFont="1" applyBorder="1" applyAlignment="1">
      <alignment horizontal="left" wrapText="1"/>
    </xf>
    <xf numFmtId="0" fontId="28" fillId="0" borderId="0" xfId="0" applyFont="1" applyAlignment="1">
      <alignment horizontal="right" vertical="center"/>
    </xf>
    <xf numFmtId="3" fontId="14" fillId="0" borderId="17" xfId="0" applyNumberFormat="1" applyFont="1" applyBorder="1" applyAlignment="1">
      <alignment wrapText="1"/>
    </xf>
    <xf numFmtId="49" fontId="28" fillId="0" borderId="1" xfId="0" applyNumberFormat="1" applyFont="1" applyBorder="1" applyAlignment="1">
      <alignment horizontal="left"/>
    </xf>
    <xf numFmtId="49" fontId="28" fillId="0" borderId="1" xfId="0" applyNumberFormat="1" applyFont="1" applyBorder="1"/>
    <xf numFmtId="0" fontId="28" fillId="0" borderId="1" xfId="0" applyFont="1" applyBorder="1" applyAlignment="1">
      <alignment horizontal="left"/>
    </xf>
    <xf numFmtId="0" fontId="19" fillId="0" borderId="1" xfId="0" applyFont="1" applyBorder="1" applyAlignment="1">
      <alignment horizontal="right"/>
    </xf>
    <xf numFmtId="0" fontId="19" fillId="0" borderId="1" xfId="0" applyFont="1" applyBorder="1" applyAlignment="1">
      <alignment horizontal="left" vertical="center"/>
    </xf>
    <xf numFmtId="2" fontId="19" fillId="0" borderId="1" xfId="0" applyNumberFormat="1" applyFont="1" applyBorder="1" applyAlignment="1">
      <alignment horizontal="right" vertical="center"/>
    </xf>
    <xf numFmtId="2" fontId="19" fillId="0" borderId="1" xfId="0" applyNumberFormat="1" applyFont="1" applyBorder="1" applyAlignment="1">
      <alignment horizontal="left" vertical="center"/>
    </xf>
    <xf numFmtId="0" fontId="14" fillId="0" borderId="7" xfId="0" quotePrefix="1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2" fontId="19" fillId="0" borderId="7" xfId="0" applyNumberFormat="1" applyFont="1" applyBorder="1" applyAlignment="1">
      <alignment horizontal="left" vertical="center"/>
    </xf>
    <xf numFmtId="49" fontId="19" fillId="0" borderId="8" xfId="0" applyNumberFormat="1" applyFont="1" applyBorder="1" applyAlignment="1">
      <alignment horizontal="left" vertical="center"/>
    </xf>
    <xf numFmtId="49" fontId="44" fillId="0" borderId="9" xfId="0" applyNumberFormat="1" applyFont="1" applyBorder="1" applyAlignment="1">
      <alignment horizontal="left"/>
    </xf>
    <xf numFmtId="0" fontId="19" fillId="0" borderId="7" xfId="0" applyFont="1" applyBorder="1" applyAlignment="1">
      <alignment horizontal="left" wrapText="1"/>
    </xf>
    <xf numFmtId="0" fontId="19" fillId="0" borderId="8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9" xfId="0" applyFont="1" applyBorder="1" applyAlignment="1">
      <alignment horizontal="right" wrapText="1"/>
    </xf>
    <xf numFmtId="1" fontId="19" fillId="0" borderId="9" xfId="0" applyNumberFormat="1" applyFont="1" applyBorder="1" applyAlignment="1">
      <alignment horizontal="left" wrapText="1"/>
    </xf>
    <xf numFmtId="0" fontId="19" fillId="0" borderId="9" xfId="0" applyFont="1" applyBorder="1"/>
    <xf numFmtId="49" fontId="19" fillId="0" borderId="15" xfId="0" applyNumberFormat="1" applyFont="1" applyBorder="1" applyAlignment="1">
      <alignment horizontal="left" vertical="center"/>
    </xf>
    <xf numFmtId="0" fontId="19" fillId="0" borderId="7" xfId="0" applyFont="1" applyBorder="1" applyAlignment="1">
      <alignment horizontal="right"/>
    </xf>
    <xf numFmtId="49" fontId="19" fillId="0" borderId="8" xfId="0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right" wrapText="1"/>
    </xf>
    <xf numFmtId="1" fontId="19" fillId="0" borderId="15" xfId="0" applyNumberFormat="1" applyFont="1" applyBorder="1" applyAlignment="1">
      <alignment horizontal="left"/>
    </xf>
    <xf numFmtId="0" fontId="14" fillId="0" borderId="0" xfId="21" applyFont="1" applyAlignment="1">
      <alignment horizontal="center" wrapText="1"/>
    </xf>
    <xf numFmtId="0" fontId="14" fillId="0" borderId="0" xfId="21" applyFont="1" applyAlignment="1">
      <alignment horizontal="left" wrapText="1"/>
    </xf>
    <xf numFmtId="167" fontId="14" fillId="0" borderId="0" xfId="21" applyNumberFormat="1" applyFont="1" applyAlignment="1">
      <alignment horizontal="center" wrapText="1"/>
    </xf>
    <xf numFmtId="0" fontId="19" fillId="0" borderId="16" xfId="0" applyFont="1" applyBorder="1"/>
    <xf numFmtId="2" fontId="19" fillId="0" borderId="7" xfId="0" applyNumberFormat="1" applyFont="1" applyBorder="1" applyAlignment="1">
      <alignment horizontal="right"/>
    </xf>
    <xf numFmtId="0" fontId="19" fillId="0" borderId="7" xfId="0" applyFont="1" applyBorder="1" applyAlignment="1">
      <alignment horizontal="left"/>
    </xf>
    <xf numFmtId="0" fontId="19" fillId="0" borderId="0" xfId="0" applyFont="1" applyAlignment="1">
      <alignment horizontal="right"/>
    </xf>
    <xf numFmtId="2" fontId="28" fillId="0" borderId="7" xfId="0" applyNumberFormat="1" applyFont="1" applyBorder="1" applyAlignment="1">
      <alignment horizontal="right"/>
    </xf>
    <xf numFmtId="0" fontId="28" fillId="0" borderId="0" xfId="0" applyFont="1"/>
    <xf numFmtId="1" fontId="19" fillId="0" borderId="7" xfId="0" applyNumberFormat="1" applyFont="1" applyBorder="1" applyAlignment="1">
      <alignment horizontal="left"/>
    </xf>
    <xf numFmtId="2" fontId="19" fillId="0" borderId="9" xfId="0" applyNumberFormat="1" applyFont="1" applyBorder="1" applyAlignment="1">
      <alignment horizontal="right"/>
    </xf>
    <xf numFmtId="49" fontId="19" fillId="0" borderId="7" xfId="0" applyNumberFormat="1" applyFont="1" applyBorder="1"/>
    <xf numFmtId="2" fontId="19" fillId="0" borderId="7" xfId="0" applyNumberFormat="1" applyFont="1" applyBorder="1"/>
    <xf numFmtId="0" fontId="28" fillId="0" borderId="7" xfId="0" applyFont="1" applyBorder="1" applyAlignment="1">
      <alignment horizontal="right"/>
    </xf>
    <xf numFmtId="2" fontId="28" fillId="0" borderId="7" xfId="0" applyNumberFormat="1" applyFont="1" applyBorder="1"/>
    <xf numFmtId="49" fontId="28" fillId="0" borderId="7" xfId="0" applyNumberFormat="1" applyFont="1" applyBorder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" fillId="0" borderId="0" xfId="21"/>
    <xf numFmtId="0" fontId="34" fillId="0" borderId="0" xfId="21" applyFont="1"/>
    <xf numFmtId="0" fontId="26" fillId="0" borderId="0" xfId="21" applyFont="1" applyAlignment="1">
      <alignment horizontal="left"/>
    </xf>
    <xf numFmtId="0" fontId="26" fillId="0" borderId="0" xfId="21" applyFont="1"/>
    <xf numFmtId="0" fontId="34" fillId="0" borderId="1" xfId="21" applyFont="1" applyBorder="1" applyAlignment="1">
      <alignment horizontal="left"/>
    </xf>
    <xf numFmtId="0" fontId="25" fillId="0" borderId="1" xfId="21" applyFont="1" applyBorder="1"/>
    <xf numFmtId="168" fontId="37" fillId="0" borderId="1" xfId="21" applyNumberFormat="1" applyFont="1" applyBorder="1" applyAlignment="1">
      <alignment horizontal="center"/>
    </xf>
    <xf numFmtId="0" fontId="39" fillId="0" borderId="0" xfId="21" applyFont="1" applyAlignment="1">
      <alignment horizontal="left"/>
    </xf>
    <xf numFmtId="0" fontId="39" fillId="0" borderId="0" xfId="21" applyFont="1"/>
    <xf numFmtId="0" fontId="39" fillId="0" borderId="0" xfId="21" applyFont="1" applyAlignment="1">
      <alignment horizontal="center"/>
    </xf>
    <xf numFmtId="0" fontId="37" fillId="0" borderId="0" xfId="21" applyFont="1" applyAlignment="1">
      <alignment horizontal="center"/>
    </xf>
    <xf numFmtId="0" fontId="40" fillId="0" borderId="0" xfId="21" applyFont="1" applyAlignment="1">
      <alignment horizontal="center"/>
    </xf>
    <xf numFmtId="0" fontId="37" fillId="0" borderId="0" xfId="21" applyFont="1"/>
    <xf numFmtId="0" fontId="25" fillId="0" borderId="1" xfId="21" applyFont="1" applyBorder="1" applyAlignment="1">
      <alignment horizontal="left"/>
    </xf>
    <xf numFmtId="0" fontId="41" fillId="0" borderId="0" xfId="21" applyFont="1"/>
    <xf numFmtId="0" fontId="24" fillId="0" borderId="0" xfId="21" applyFont="1" applyAlignment="1">
      <alignment horizontal="center"/>
    </xf>
    <xf numFmtId="0" fontId="42" fillId="0" borderId="0" xfId="21" applyFont="1" applyAlignment="1">
      <alignment horizontal="center"/>
    </xf>
    <xf numFmtId="167" fontId="43" fillId="0" borderId="0" xfId="21" applyNumberFormat="1" applyFont="1" applyAlignment="1">
      <alignment horizontal="center"/>
    </xf>
    <xf numFmtId="0" fontId="43" fillId="0" borderId="0" xfId="21" applyFont="1" applyAlignment="1">
      <alignment horizontal="center"/>
    </xf>
    <xf numFmtId="0" fontId="43" fillId="0" borderId="0" xfId="21" applyFont="1"/>
    <xf numFmtId="0" fontId="37" fillId="0" borderId="0" xfId="21" applyFont="1" applyAlignment="1">
      <alignment horizontal="center" wrapText="1"/>
    </xf>
    <xf numFmtId="0" fontId="24" fillId="0" borderId="4" xfId="21" applyFont="1" applyBorder="1" applyAlignment="1">
      <alignment horizontal="center" vertical="center" wrapText="1"/>
    </xf>
    <xf numFmtId="0" fontId="24" fillId="0" borderId="5" xfId="21" applyFont="1" applyBorder="1" applyAlignment="1">
      <alignment horizontal="center" vertical="center" wrapText="1"/>
    </xf>
    <xf numFmtId="0" fontId="24" fillId="0" borderId="3" xfId="21" applyFont="1" applyBorder="1" applyAlignment="1">
      <alignment horizontal="left" vertical="center"/>
    </xf>
    <xf numFmtId="0" fontId="37" fillId="0" borderId="0" xfId="21" applyFont="1" applyAlignment="1">
      <alignment horizontal="left"/>
    </xf>
    <xf numFmtId="3" fontId="24" fillId="0" borderId="0" xfId="21" applyNumberFormat="1" applyFont="1" applyAlignment="1">
      <alignment horizontal="center"/>
    </xf>
    <xf numFmtId="0" fontId="19" fillId="3" borderId="7" xfId="14" applyFont="1" applyFill="1" applyBorder="1" applyAlignment="1">
      <alignment horizontal="left"/>
    </xf>
    <xf numFmtId="49" fontId="14" fillId="2" borderId="14" xfId="0" applyNumberFormat="1" applyFont="1" applyFill="1" applyBorder="1"/>
    <xf numFmtId="49" fontId="14" fillId="0" borderId="18" xfId="0" applyNumberFormat="1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left" vertical="center"/>
    </xf>
    <xf numFmtId="0" fontId="19" fillId="0" borderId="9" xfId="0" applyFont="1" applyBorder="1" applyAlignment="1">
      <alignment horizontal="right"/>
    </xf>
    <xf numFmtId="49" fontId="19" fillId="0" borderId="14" xfId="0" applyNumberFormat="1" applyFont="1" applyBorder="1"/>
    <xf numFmtId="2" fontId="19" fillId="0" borderId="14" xfId="0" applyNumberFormat="1" applyFont="1" applyBorder="1" applyAlignment="1">
      <alignment horizontal="right"/>
    </xf>
    <xf numFmtId="0" fontId="14" fillId="0" borderId="14" xfId="0" applyFont="1" applyBorder="1" applyAlignment="1">
      <alignment horizontal="right" vertical="center"/>
    </xf>
    <xf numFmtId="1" fontId="19" fillId="0" borderId="14" xfId="0" applyNumberFormat="1" applyFont="1" applyBorder="1" applyAlignment="1">
      <alignment horizontal="left"/>
    </xf>
    <xf numFmtId="3" fontId="14" fillId="0" borderId="14" xfId="0" applyNumberFormat="1" applyFont="1" applyBorder="1" applyAlignment="1">
      <alignment wrapText="1"/>
    </xf>
    <xf numFmtId="0" fontId="28" fillId="0" borderId="14" xfId="0" applyFont="1" applyBorder="1"/>
    <xf numFmtId="0" fontId="28" fillId="0" borderId="14" xfId="0" applyFont="1" applyBorder="1" applyAlignment="1">
      <alignment wrapText="1"/>
    </xf>
    <xf numFmtId="49" fontId="28" fillId="0" borderId="7" xfId="13" applyNumberFormat="1" applyFont="1" applyBorder="1" applyAlignment="1">
      <alignment horizontal="left"/>
    </xf>
    <xf numFmtId="0" fontId="46" fillId="0" borderId="0" xfId="0" applyFont="1"/>
    <xf numFmtId="0" fontId="27" fillId="0" borderId="7" xfId="0" applyFont="1" applyBorder="1" applyAlignment="1">
      <alignment horizontal="left" wrapText="1"/>
    </xf>
    <xf numFmtId="0" fontId="14" fillId="0" borderId="0" xfId="0" applyFont="1" applyAlignment="1">
      <alignment horizontal="left"/>
    </xf>
    <xf numFmtId="0" fontId="27" fillId="0" borderId="13" xfId="0" applyFont="1" applyBorder="1" applyAlignment="1">
      <alignment horizontal="left" wrapText="1"/>
    </xf>
    <xf numFmtId="0" fontId="28" fillId="0" borderId="5" xfId="0" applyFont="1" applyBorder="1" applyAlignment="1">
      <alignment horizontal="left"/>
    </xf>
    <xf numFmtId="0" fontId="19" fillId="0" borderId="7" xfId="14" applyFont="1" applyBorder="1" applyAlignment="1">
      <alignment horizontal="left"/>
    </xf>
    <xf numFmtId="0" fontId="28" fillId="0" borderId="7" xfId="14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4" fillId="0" borderId="4" xfId="21" applyFont="1" applyBorder="1" applyAlignment="1">
      <alignment horizontal="left" vertical="center" wrapText="1"/>
    </xf>
    <xf numFmtId="0" fontId="40" fillId="0" borderId="0" xfId="21" applyFont="1" applyAlignment="1">
      <alignment horizontal="left"/>
    </xf>
    <xf numFmtId="49" fontId="28" fillId="3" borderId="7" xfId="13" applyNumberFormat="1" applyFont="1" applyFill="1" applyBorder="1" applyAlignment="1">
      <alignment horizontal="left"/>
    </xf>
    <xf numFmtId="49" fontId="48" fillId="2" borderId="1" xfId="0" applyNumberFormat="1" applyFont="1" applyFill="1" applyBorder="1" applyAlignment="1">
      <alignment horizontal="left" vertical="center"/>
    </xf>
    <xf numFmtId="0" fontId="48" fillId="2" borderId="7" xfId="0" applyFont="1" applyFill="1" applyBorder="1" applyAlignment="1">
      <alignment horizontal="left" vertical="center"/>
    </xf>
    <xf numFmtId="49" fontId="48" fillId="2" borderId="7" xfId="0" applyNumberFormat="1" applyFont="1" applyFill="1" applyBorder="1" applyAlignment="1">
      <alignment horizontal="left" vertical="center"/>
    </xf>
    <xf numFmtId="2" fontId="49" fillId="3" borderId="7" xfId="0" applyNumberFormat="1" applyFont="1" applyFill="1" applyBorder="1"/>
    <xf numFmtId="0" fontId="48" fillId="2" borderId="1" xfId="0" applyFont="1" applyFill="1" applyBorder="1" applyAlignment="1">
      <alignment horizontal="left"/>
    </xf>
    <xf numFmtId="166" fontId="48" fillId="2" borderId="7" xfId="10" applyNumberFormat="1" applyFont="1" applyFill="1" applyBorder="1" applyAlignment="1">
      <alignment horizontal="left" vertical="center"/>
    </xf>
    <xf numFmtId="0" fontId="48" fillId="2" borderId="1" xfId="0" applyFont="1" applyFill="1" applyBorder="1" applyAlignment="1">
      <alignment horizontal="center" vertical="center"/>
    </xf>
    <xf numFmtId="0" fontId="50" fillId="2" borderId="0" xfId="0" applyFont="1" applyFill="1"/>
    <xf numFmtId="2" fontId="19" fillId="3" borderId="7" xfId="0" applyNumberFormat="1" applyFont="1" applyFill="1" applyBorder="1" applyAlignment="1">
      <alignment horizontal="right"/>
    </xf>
    <xf numFmtId="49" fontId="19" fillId="3" borderId="1" xfId="0" applyNumberFormat="1" applyFont="1" applyFill="1" applyBorder="1" applyAlignment="1">
      <alignment horizontal="right" vertical="center"/>
    </xf>
    <xf numFmtId="49" fontId="19" fillId="3" borderId="7" xfId="0" applyNumberFormat="1" applyFont="1" applyFill="1" applyBorder="1" applyAlignment="1">
      <alignment horizontal="left" vertical="center"/>
    </xf>
    <xf numFmtId="3" fontId="14" fillId="3" borderId="7" xfId="0" applyNumberFormat="1" applyFont="1" applyFill="1" applyBorder="1" applyAlignment="1">
      <alignment wrapText="1"/>
    </xf>
    <xf numFmtId="0" fontId="14" fillId="3" borderId="1" xfId="0" applyFont="1" applyFill="1" applyBorder="1" applyAlignment="1">
      <alignment horizontal="left"/>
    </xf>
    <xf numFmtId="0" fontId="33" fillId="3" borderId="0" xfId="0" applyFont="1" applyFill="1"/>
    <xf numFmtId="0" fontId="14" fillId="2" borderId="0" xfId="0" applyFont="1" applyFill="1"/>
    <xf numFmtId="49" fontId="47" fillId="0" borderId="1" xfId="0" applyNumberFormat="1" applyFont="1" applyBorder="1" applyAlignment="1">
      <alignment horizontal="left" vertical="center"/>
    </xf>
    <xf numFmtId="0" fontId="48" fillId="2" borderId="0" xfId="0" applyFont="1" applyFill="1" applyAlignment="1">
      <alignment horizontal="left" vertical="center"/>
    </xf>
    <xf numFmtId="166" fontId="10" fillId="2" borderId="1" xfId="10" applyNumberFormat="1" applyFont="1" applyFill="1" applyBorder="1" applyAlignment="1">
      <alignment horizontal="left" vertical="center" wrapText="1"/>
    </xf>
    <xf numFmtId="166" fontId="10" fillId="2" borderId="11" xfId="10" applyNumberFormat="1" applyFont="1" applyFill="1" applyBorder="1" applyAlignment="1">
      <alignment horizontal="left" vertical="center" wrapText="1"/>
    </xf>
    <xf numFmtId="49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10" fillId="2" borderId="11" xfId="0" applyNumberFormat="1" applyFont="1" applyFill="1" applyBorder="1" applyAlignment="1">
      <alignment horizontal="left" vertical="center" wrapText="1"/>
    </xf>
    <xf numFmtId="0" fontId="35" fillId="2" borderId="3" xfId="0" applyFont="1" applyFill="1" applyBorder="1" applyAlignment="1">
      <alignment horizontal="center" wrapText="1"/>
    </xf>
    <xf numFmtId="0" fontId="35" fillId="2" borderId="4" xfId="0" applyFont="1" applyFill="1" applyBorder="1" applyAlignment="1">
      <alignment horizontal="center" wrapText="1"/>
    </xf>
    <xf numFmtId="0" fontId="35" fillId="2" borderId="5" xfId="0" applyFont="1" applyFill="1" applyBorder="1" applyAlignment="1">
      <alignment horizontal="center" wrapText="1"/>
    </xf>
    <xf numFmtId="0" fontId="10" fillId="0" borderId="0" xfId="0" applyFont="1" applyAlignment="1"/>
    <xf numFmtId="0" fontId="10" fillId="0" borderId="7" xfId="0" applyFont="1" applyBorder="1" applyAlignment="1"/>
    <xf numFmtId="0" fontId="10" fillId="0" borderId="0" xfId="21" applyFont="1" applyAlignment="1">
      <alignment horizontal="center" wrapText="1"/>
    </xf>
    <xf numFmtId="0" fontId="10" fillId="0" borderId="0" xfId="21" applyFont="1" applyAlignment="1">
      <alignment horizontal="center"/>
    </xf>
  </cellXfs>
  <cellStyles count="24">
    <cellStyle name="Comma" xfId="10" builtinId="3"/>
    <cellStyle name="Comma 2" xfId="4" xr:uid="{00000000-0005-0000-0000-000001000000}"/>
    <cellStyle name="Comma 3" xfId="12" xr:uid="{043C5442-20B2-4322-8108-BE80BA64F16A}"/>
    <cellStyle name="Comma 4" xfId="22" xr:uid="{77881205-E3BC-4AB1-916E-00BB5E9D0799}"/>
    <cellStyle name="Excel Built-in Normal" xfId="3" xr:uid="{00000000-0005-0000-0000-000002000000}"/>
    <cellStyle name="Hyperlink 2" xfId="6" xr:uid="{00000000-0005-0000-0000-000003000000}"/>
    <cellStyle name="Normal" xfId="0" builtinId="0"/>
    <cellStyle name="Normal 10" xfId="15" xr:uid="{E885CF93-B643-4F1D-B54F-363582170009}"/>
    <cellStyle name="Normal 11" xfId="16" xr:uid="{88349160-9449-430C-87D5-89A5DAC4C2D3}"/>
    <cellStyle name="Normal 12" xfId="17" xr:uid="{1E9DFA64-8F33-4606-A912-56B033B2359F}"/>
    <cellStyle name="Normal 13" xfId="19" xr:uid="{9EFABB88-C300-416F-9531-5B46F4355A5A}"/>
    <cellStyle name="Normal 14" xfId="20" xr:uid="{4F72D169-901E-4013-A766-5DECD1E5D6F9}"/>
    <cellStyle name="Normal 15" xfId="21" xr:uid="{3DA29F67-6999-44DE-898C-704D7751B596}"/>
    <cellStyle name="Normal 2" xfId="5" xr:uid="{00000000-0005-0000-0000-000005000000}"/>
    <cellStyle name="Normal 2 2" xfId="9" xr:uid="{00000000-0005-0000-0000-000006000000}"/>
    <cellStyle name="Normal 2 3" xfId="18" xr:uid="{B856E3CB-D609-41A6-9BBB-01F5F05EAC27}"/>
    <cellStyle name="Normal 3" xfId="1" xr:uid="{00000000-0005-0000-0000-000007000000}"/>
    <cellStyle name="Normal 3 2" xfId="23" xr:uid="{2834B271-68E7-45C7-9143-8439BBF3131C}"/>
    <cellStyle name="Normal 4" xfId="8" xr:uid="{00000000-0005-0000-0000-000008000000}"/>
    <cellStyle name="Normal 5" xfId="2" xr:uid="{00000000-0005-0000-0000-000009000000}"/>
    <cellStyle name="Normal 6" xfId="7" xr:uid="{00000000-0005-0000-0000-00000A000000}"/>
    <cellStyle name="Normal 7" xfId="11" xr:uid="{96487865-8279-43EF-BB78-2D8BA97DA587}"/>
    <cellStyle name="Normal 8" xfId="13" xr:uid="{E552B607-3176-430D-A825-938D7963D04E}"/>
    <cellStyle name="Normal 9" xfId="14" xr:uid="{E8C04307-29A2-4558-A50C-5E5B2283A766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8"/>
  <sheetViews>
    <sheetView topLeftCell="A235" workbookViewId="0">
      <selection activeCell="O260" sqref="O260"/>
    </sheetView>
  </sheetViews>
  <sheetFormatPr defaultRowHeight="14.4" x14ac:dyDescent="0.3"/>
  <cols>
    <col min="1" max="1" width="5.6640625" customWidth="1"/>
    <col min="2" max="2" width="11" style="12" customWidth="1"/>
    <col min="3" max="3" width="16.6640625" bestFit="1" customWidth="1"/>
    <col min="4" max="4" width="8.109375" customWidth="1"/>
    <col min="5" max="5" width="14.33203125" customWidth="1"/>
    <col min="6" max="6" width="5.6640625" style="2" customWidth="1"/>
    <col min="7" max="8" width="5.6640625" customWidth="1"/>
    <col min="9" max="10" width="5.6640625" style="7" customWidth="1"/>
    <col min="11" max="11" width="5.6640625" customWidth="1"/>
    <col min="12" max="12" width="5.6640625" style="7" customWidth="1"/>
    <col min="13" max="13" width="13.33203125" customWidth="1"/>
    <col min="14" max="14" width="16" style="14" bestFit="1" customWidth="1"/>
    <col min="15" max="15" width="33.88671875" style="13" customWidth="1"/>
    <col min="16" max="16" width="12.6640625" bestFit="1" customWidth="1"/>
    <col min="17" max="17" width="15.33203125" bestFit="1" customWidth="1"/>
    <col min="18" max="18" width="13.109375" bestFit="1" customWidth="1"/>
  </cols>
  <sheetData>
    <row r="1" spans="1:17" ht="21" customHeight="1" x14ac:dyDescent="0.3">
      <c r="A1" s="290" t="s">
        <v>0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</row>
    <row r="2" spans="1:17" ht="12.75" customHeight="1" x14ac:dyDescent="0.3">
      <c r="A2" s="291" t="s">
        <v>1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</row>
    <row r="3" spans="1:17" ht="26.1" customHeight="1" x14ac:dyDescent="0.3">
      <c r="A3" s="292" t="s">
        <v>2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</row>
    <row r="4" spans="1:17" s="1" customFormat="1" ht="54" customHeight="1" x14ac:dyDescent="0.25">
      <c r="A4" s="293" t="s">
        <v>3</v>
      </c>
      <c r="B4" s="295" t="s">
        <v>4</v>
      </c>
      <c r="C4" s="293" t="s">
        <v>5</v>
      </c>
      <c r="D4" s="293" t="s">
        <v>6</v>
      </c>
      <c r="E4" s="293" t="s">
        <v>7</v>
      </c>
      <c r="F4" s="293" t="s">
        <v>8</v>
      </c>
      <c r="G4" s="295" t="s">
        <v>9</v>
      </c>
      <c r="H4" s="295" t="s">
        <v>10</v>
      </c>
      <c r="I4" s="295" t="s">
        <v>11</v>
      </c>
      <c r="J4" s="295" t="s">
        <v>12</v>
      </c>
      <c r="K4" s="293" t="s">
        <v>13</v>
      </c>
      <c r="L4" s="293"/>
      <c r="M4" s="293" t="s">
        <v>14</v>
      </c>
      <c r="N4" s="287" t="s">
        <v>15</v>
      </c>
      <c r="O4" s="295" t="s">
        <v>16</v>
      </c>
      <c r="P4" s="293" t="s">
        <v>17</v>
      </c>
      <c r="Q4" s="293" t="s">
        <v>18</v>
      </c>
    </row>
    <row r="5" spans="1:17" s="1" customFormat="1" ht="13.2" x14ac:dyDescent="0.25">
      <c r="A5" s="294"/>
      <c r="B5" s="296"/>
      <c r="C5" s="294"/>
      <c r="D5" s="294"/>
      <c r="E5" s="294"/>
      <c r="F5" s="294"/>
      <c r="G5" s="296"/>
      <c r="H5" s="296"/>
      <c r="I5" s="296"/>
      <c r="J5" s="296"/>
      <c r="K5" s="61" t="s">
        <v>19</v>
      </c>
      <c r="L5" s="61" t="s">
        <v>20</v>
      </c>
      <c r="M5" s="294"/>
      <c r="N5" s="288"/>
      <c r="O5" s="296"/>
      <c r="P5" s="294"/>
      <c r="Q5" s="294"/>
    </row>
    <row r="6" spans="1:17" x14ac:dyDescent="0.3">
      <c r="A6" s="24" t="s">
        <v>21</v>
      </c>
      <c r="B6" s="26">
        <v>2021050781</v>
      </c>
      <c r="C6" s="24" t="s">
        <v>22</v>
      </c>
      <c r="D6" s="24" t="s">
        <v>23</v>
      </c>
      <c r="E6" s="24" t="s">
        <v>24</v>
      </c>
      <c r="F6" s="26">
        <v>23</v>
      </c>
      <c r="G6" s="62">
        <v>3.89</v>
      </c>
      <c r="H6" s="24"/>
      <c r="I6" s="62">
        <f t="shared" ref="I6:I45" si="0">G6+H6</f>
        <v>3.89</v>
      </c>
      <c r="J6" s="27">
        <v>80</v>
      </c>
      <c r="K6" s="20">
        <v>1</v>
      </c>
      <c r="L6" s="26"/>
      <c r="M6" s="22">
        <v>338000</v>
      </c>
      <c r="N6" s="22">
        <f t="shared" ref="N6:N12" si="1">IF(K6=1,F6*M6*1.3,F6*M6)</f>
        <v>10106200</v>
      </c>
      <c r="O6" s="24" t="s">
        <v>25</v>
      </c>
      <c r="P6" s="24" t="s">
        <v>26</v>
      </c>
      <c r="Q6" s="24"/>
    </row>
    <row r="7" spans="1:17" x14ac:dyDescent="0.3">
      <c r="A7" s="24" t="s">
        <v>27</v>
      </c>
      <c r="B7" s="26">
        <v>2021050024</v>
      </c>
      <c r="C7" s="24" t="s">
        <v>28</v>
      </c>
      <c r="D7" s="63" t="s">
        <v>29</v>
      </c>
      <c r="E7" s="24" t="s">
        <v>30</v>
      </c>
      <c r="F7" s="26">
        <v>24</v>
      </c>
      <c r="G7" s="63">
        <v>3.83</v>
      </c>
      <c r="H7" s="26">
        <v>0.05</v>
      </c>
      <c r="I7" s="62">
        <f t="shared" si="0"/>
        <v>3.88</v>
      </c>
      <c r="J7" s="26">
        <v>83</v>
      </c>
      <c r="K7" s="20">
        <v>1</v>
      </c>
      <c r="L7" s="24"/>
      <c r="M7" s="22">
        <v>338000</v>
      </c>
      <c r="N7" s="22">
        <f t="shared" si="1"/>
        <v>10545600</v>
      </c>
      <c r="O7" s="24" t="s">
        <v>31</v>
      </c>
      <c r="P7" s="24"/>
      <c r="Q7" s="24"/>
    </row>
    <row r="8" spans="1:17" x14ac:dyDescent="0.3">
      <c r="A8" s="24" t="s">
        <v>32</v>
      </c>
      <c r="B8" s="26">
        <v>2021050056</v>
      </c>
      <c r="C8" s="24" t="s">
        <v>33</v>
      </c>
      <c r="D8" s="63" t="s">
        <v>34</v>
      </c>
      <c r="E8" s="24" t="s">
        <v>35</v>
      </c>
      <c r="F8" s="26">
        <v>15</v>
      </c>
      <c r="G8" s="62">
        <v>3.81</v>
      </c>
      <c r="H8" s="26"/>
      <c r="I8" s="62">
        <f t="shared" si="0"/>
        <v>3.81</v>
      </c>
      <c r="J8" s="24">
        <v>71</v>
      </c>
      <c r="K8" s="20"/>
      <c r="L8" s="26">
        <v>2</v>
      </c>
      <c r="M8" s="22">
        <v>338000</v>
      </c>
      <c r="N8" s="22">
        <f t="shared" si="1"/>
        <v>5070000</v>
      </c>
      <c r="O8" s="24" t="s">
        <v>36</v>
      </c>
      <c r="P8" s="24" t="s">
        <v>37</v>
      </c>
      <c r="Q8" s="24" t="s">
        <v>38</v>
      </c>
    </row>
    <row r="9" spans="1:17" x14ac:dyDescent="0.3">
      <c r="A9" s="24" t="s">
        <v>39</v>
      </c>
      <c r="B9" s="26">
        <v>2021050776</v>
      </c>
      <c r="C9" s="24" t="s">
        <v>40</v>
      </c>
      <c r="D9" s="24" t="s">
        <v>41</v>
      </c>
      <c r="E9" s="24" t="s">
        <v>24</v>
      </c>
      <c r="F9" s="26">
        <v>17</v>
      </c>
      <c r="G9" s="62">
        <v>3.74</v>
      </c>
      <c r="H9" s="26">
        <v>0.05</v>
      </c>
      <c r="I9" s="62">
        <f t="shared" si="0"/>
        <v>3.79</v>
      </c>
      <c r="J9" s="27">
        <v>93</v>
      </c>
      <c r="K9" s="20">
        <v>1</v>
      </c>
      <c r="L9" s="26"/>
      <c r="M9" s="22">
        <v>338000</v>
      </c>
      <c r="N9" s="22">
        <f t="shared" si="1"/>
        <v>7469800</v>
      </c>
      <c r="O9" s="24" t="s">
        <v>42</v>
      </c>
      <c r="P9" s="24" t="s">
        <v>26</v>
      </c>
      <c r="Q9" s="24"/>
    </row>
    <row r="10" spans="1:17" x14ac:dyDescent="0.3">
      <c r="A10" s="24" t="s">
        <v>43</v>
      </c>
      <c r="B10" s="26">
        <v>2021050033</v>
      </c>
      <c r="C10" s="24" t="s">
        <v>44</v>
      </c>
      <c r="D10" s="63" t="s">
        <v>45</v>
      </c>
      <c r="E10" s="24" t="s">
        <v>30</v>
      </c>
      <c r="F10" s="26">
        <v>17</v>
      </c>
      <c r="G10" s="63">
        <v>3.68</v>
      </c>
      <c r="H10" s="26">
        <v>0.1</v>
      </c>
      <c r="I10" s="62">
        <f t="shared" si="0"/>
        <v>3.7800000000000002</v>
      </c>
      <c r="J10" s="26">
        <v>80</v>
      </c>
      <c r="K10" s="20">
        <v>1</v>
      </c>
      <c r="L10" s="24"/>
      <c r="M10" s="22">
        <v>338000</v>
      </c>
      <c r="N10" s="22">
        <f t="shared" si="1"/>
        <v>7469800</v>
      </c>
      <c r="O10" s="24" t="s">
        <v>46</v>
      </c>
      <c r="P10" s="24"/>
      <c r="Q10" s="24"/>
    </row>
    <row r="11" spans="1:17" x14ac:dyDescent="0.3">
      <c r="A11" s="24" t="s">
        <v>47</v>
      </c>
      <c r="B11" s="26">
        <v>2021050774</v>
      </c>
      <c r="C11" s="24" t="s">
        <v>48</v>
      </c>
      <c r="D11" s="24" t="s">
        <v>49</v>
      </c>
      <c r="E11" s="24" t="s">
        <v>24</v>
      </c>
      <c r="F11" s="26">
        <v>20</v>
      </c>
      <c r="G11" s="62">
        <v>3.77</v>
      </c>
      <c r="H11" s="24"/>
      <c r="I11" s="62">
        <f t="shared" si="0"/>
        <v>3.77</v>
      </c>
      <c r="J11" s="27">
        <v>80</v>
      </c>
      <c r="K11" s="20">
        <v>1</v>
      </c>
      <c r="L11" s="26"/>
      <c r="M11" s="22">
        <v>338000</v>
      </c>
      <c r="N11" s="22">
        <f t="shared" si="1"/>
        <v>8788000</v>
      </c>
      <c r="O11" s="24" t="s">
        <v>50</v>
      </c>
      <c r="P11" s="24" t="s">
        <v>51</v>
      </c>
      <c r="Q11" s="24"/>
    </row>
    <row r="12" spans="1:17" x14ac:dyDescent="0.3">
      <c r="A12" s="24" t="s">
        <v>52</v>
      </c>
      <c r="B12" s="24">
        <v>2021050898</v>
      </c>
      <c r="C12" s="24" t="s">
        <v>53</v>
      </c>
      <c r="D12" s="63" t="s">
        <v>54</v>
      </c>
      <c r="E12" s="24" t="s">
        <v>55</v>
      </c>
      <c r="F12" s="20">
        <v>25</v>
      </c>
      <c r="G12" s="62">
        <v>3.64</v>
      </c>
      <c r="H12" s="63">
        <v>0.1</v>
      </c>
      <c r="I12" s="62">
        <f t="shared" si="0"/>
        <v>3.74</v>
      </c>
      <c r="J12" s="20">
        <v>90</v>
      </c>
      <c r="K12" s="20">
        <v>1</v>
      </c>
      <c r="L12" s="20"/>
      <c r="M12" s="22">
        <v>338000</v>
      </c>
      <c r="N12" s="22">
        <f t="shared" si="1"/>
        <v>10985000</v>
      </c>
      <c r="O12" s="24" t="s">
        <v>56</v>
      </c>
      <c r="P12" s="62"/>
      <c r="Q12" s="20"/>
    </row>
    <row r="13" spans="1:17" ht="14.7" customHeight="1" x14ac:dyDescent="0.3">
      <c r="A13" s="24" t="s">
        <v>57</v>
      </c>
      <c r="B13" s="27">
        <v>2021050441</v>
      </c>
      <c r="C13" s="25" t="s">
        <v>58</v>
      </c>
      <c r="D13" s="25" t="s">
        <v>59</v>
      </c>
      <c r="E13" s="64" t="s">
        <v>60</v>
      </c>
      <c r="F13" s="27">
        <v>19</v>
      </c>
      <c r="G13" s="63">
        <v>3.68</v>
      </c>
      <c r="H13" s="25"/>
      <c r="I13" s="65">
        <f t="shared" si="0"/>
        <v>3.68</v>
      </c>
      <c r="J13" s="27">
        <v>81</v>
      </c>
      <c r="K13" s="28">
        <v>1</v>
      </c>
      <c r="L13" s="25"/>
      <c r="M13" s="29">
        <v>338000</v>
      </c>
      <c r="N13" s="29">
        <f t="shared" ref="N13:N75" si="2">IF(K13=1,F13*M13*1.3,F13*M13)</f>
        <v>8348600</v>
      </c>
      <c r="O13" s="25" t="s">
        <v>61</v>
      </c>
      <c r="P13" s="25" t="s">
        <v>26</v>
      </c>
      <c r="Q13" s="25"/>
    </row>
    <row r="14" spans="1:17" ht="14.7" customHeight="1" x14ac:dyDescent="0.3">
      <c r="A14" s="24" t="s">
        <v>62</v>
      </c>
      <c r="B14" s="26">
        <v>2021050291</v>
      </c>
      <c r="C14" s="24" t="s">
        <v>63</v>
      </c>
      <c r="D14" s="63" t="s">
        <v>64</v>
      </c>
      <c r="E14" s="24" t="s">
        <v>65</v>
      </c>
      <c r="F14" s="26">
        <v>18</v>
      </c>
      <c r="G14" s="62">
        <v>3.67</v>
      </c>
      <c r="H14" s="63"/>
      <c r="I14" s="62">
        <f t="shared" si="0"/>
        <v>3.67</v>
      </c>
      <c r="J14" s="26">
        <v>82</v>
      </c>
      <c r="K14" s="20">
        <v>1</v>
      </c>
      <c r="L14" s="24"/>
      <c r="M14" s="22">
        <v>338000</v>
      </c>
      <c r="N14" s="22">
        <f t="shared" si="2"/>
        <v>7909200</v>
      </c>
      <c r="O14" s="24" t="s">
        <v>66</v>
      </c>
      <c r="P14" s="62" t="s">
        <v>26</v>
      </c>
      <c r="Q14" s="24"/>
    </row>
    <row r="15" spans="1:17" ht="14.7" customHeight="1" x14ac:dyDescent="0.3">
      <c r="A15" s="24" t="s">
        <v>67</v>
      </c>
      <c r="B15" s="24">
        <v>2021050764</v>
      </c>
      <c r="C15" s="24" t="s">
        <v>68</v>
      </c>
      <c r="D15" s="63" t="s">
        <v>69</v>
      </c>
      <c r="E15" s="24" t="s">
        <v>55</v>
      </c>
      <c r="F15" s="20">
        <v>20</v>
      </c>
      <c r="G15" s="62">
        <v>3.58</v>
      </c>
      <c r="H15" s="63">
        <v>0.05</v>
      </c>
      <c r="I15" s="62">
        <f t="shared" si="0"/>
        <v>3.63</v>
      </c>
      <c r="J15" s="20">
        <v>84</v>
      </c>
      <c r="K15" s="20">
        <v>1</v>
      </c>
      <c r="L15" s="20"/>
      <c r="M15" s="22">
        <v>338000</v>
      </c>
      <c r="N15" s="22">
        <f t="shared" si="2"/>
        <v>8788000</v>
      </c>
      <c r="O15" s="24" t="s">
        <v>70</v>
      </c>
      <c r="P15" s="62"/>
      <c r="Q15" s="20"/>
    </row>
    <row r="16" spans="1:17" ht="14.7" customHeight="1" x14ac:dyDescent="0.3">
      <c r="A16" s="24" t="s">
        <v>71</v>
      </c>
      <c r="B16" s="26">
        <v>2021050159</v>
      </c>
      <c r="C16" s="24" t="s">
        <v>72</v>
      </c>
      <c r="D16" s="63" t="s">
        <v>73</v>
      </c>
      <c r="E16" s="24" t="s">
        <v>30</v>
      </c>
      <c r="F16" s="26">
        <v>19</v>
      </c>
      <c r="G16" s="63">
        <v>3.63</v>
      </c>
      <c r="H16" s="26"/>
      <c r="I16" s="62">
        <f t="shared" si="0"/>
        <v>3.63</v>
      </c>
      <c r="J16" s="26">
        <v>73</v>
      </c>
      <c r="K16" s="20"/>
      <c r="L16" s="26">
        <v>2</v>
      </c>
      <c r="M16" s="22">
        <v>338000</v>
      </c>
      <c r="N16" s="22">
        <f t="shared" si="2"/>
        <v>6422000</v>
      </c>
      <c r="O16" s="24" t="s">
        <v>74</v>
      </c>
      <c r="P16" s="24"/>
      <c r="Q16" s="24"/>
    </row>
    <row r="17" spans="1:17" ht="14.7" customHeight="1" x14ac:dyDescent="0.3">
      <c r="A17" s="24" t="s">
        <v>75</v>
      </c>
      <c r="B17" s="26">
        <v>2021050842</v>
      </c>
      <c r="C17" s="24" t="s">
        <v>76</v>
      </c>
      <c r="D17" s="24" t="s">
        <v>77</v>
      </c>
      <c r="E17" s="24" t="s">
        <v>24</v>
      </c>
      <c r="F17" s="26">
        <v>17</v>
      </c>
      <c r="G17" s="62">
        <v>3.61</v>
      </c>
      <c r="H17" s="24"/>
      <c r="I17" s="62">
        <f t="shared" si="0"/>
        <v>3.61</v>
      </c>
      <c r="J17" s="27">
        <v>73</v>
      </c>
      <c r="K17" s="20"/>
      <c r="L17" s="26">
        <v>2</v>
      </c>
      <c r="M17" s="22">
        <v>338000</v>
      </c>
      <c r="N17" s="22">
        <f t="shared" si="2"/>
        <v>5746000</v>
      </c>
      <c r="O17" s="24" t="s">
        <v>78</v>
      </c>
      <c r="P17" s="24" t="s">
        <v>26</v>
      </c>
      <c r="Q17" s="24"/>
    </row>
    <row r="18" spans="1:17" ht="14.7" customHeight="1" x14ac:dyDescent="0.3">
      <c r="A18" s="24" t="s">
        <v>79</v>
      </c>
      <c r="B18" s="26">
        <v>2021050352</v>
      </c>
      <c r="C18" s="24" t="s">
        <v>33</v>
      </c>
      <c r="D18" s="63" t="s">
        <v>80</v>
      </c>
      <c r="E18" s="24" t="s">
        <v>81</v>
      </c>
      <c r="F18" s="26">
        <v>17</v>
      </c>
      <c r="G18" s="62">
        <v>3.51</v>
      </c>
      <c r="H18" s="63">
        <v>0.1</v>
      </c>
      <c r="I18" s="62">
        <f t="shared" si="0"/>
        <v>3.61</v>
      </c>
      <c r="J18" s="26">
        <v>83</v>
      </c>
      <c r="K18" s="20">
        <v>1</v>
      </c>
      <c r="L18" s="24"/>
      <c r="M18" s="22">
        <v>338000</v>
      </c>
      <c r="N18" s="22">
        <f t="shared" si="2"/>
        <v>7469800</v>
      </c>
      <c r="O18" s="24" t="s">
        <v>82</v>
      </c>
      <c r="P18" s="62" t="s">
        <v>83</v>
      </c>
      <c r="Q18" s="24"/>
    </row>
    <row r="19" spans="1:17" ht="14.7" customHeight="1" x14ac:dyDescent="0.3">
      <c r="A19" s="24" t="s">
        <v>84</v>
      </c>
      <c r="B19" s="26">
        <v>2021050374</v>
      </c>
      <c r="C19" s="24" t="s">
        <v>85</v>
      </c>
      <c r="D19" s="63" t="s">
        <v>86</v>
      </c>
      <c r="E19" s="24" t="s">
        <v>81</v>
      </c>
      <c r="F19" s="26">
        <v>20</v>
      </c>
      <c r="G19" s="62">
        <v>3.61</v>
      </c>
      <c r="H19" s="63"/>
      <c r="I19" s="62">
        <f t="shared" si="0"/>
        <v>3.61</v>
      </c>
      <c r="J19" s="26">
        <v>90</v>
      </c>
      <c r="K19" s="20">
        <v>1</v>
      </c>
      <c r="L19" s="24"/>
      <c r="M19" s="22">
        <v>338000</v>
      </c>
      <c r="N19" s="22">
        <f t="shared" si="2"/>
        <v>8788000</v>
      </c>
      <c r="O19" s="24" t="s">
        <v>87</v>
      </c>
      <c r="P19" s="62" t="s">
        <v>26</v>
      </c>
      <c r="Q19" s="24"/>
    </row>
    <row r="20" spans="1:17" ht="14.7" customHeight="1" x14ac:dyDescent="0.3">
      <c r="A20" s="24" t="s">
        <v>88</v>
      </c>
      <c r="B20" s="27">
        <v>2021050693</v>
      </c>
      <c r="C20" s="25" t="s">
        <v>89</v>
      </c>
      <c r="D20" s="25" t="s">
        <v>90</v>
      </c>
      <c r="E20" s="25" t="s">
        <v>91</v>
      </c>
      <c r="F20" s="27">
        <v>17</v>
      </c>
      <c r="G20" s="62">
        <v>3.61</v>
      </c>
      <c r="H20" s="64"/>
      <c r="I20" s="65">
        <f t="shared" si="0"/>
        <v>3.61</v>
      </c>
      <c r="J20" s="27">
        <v>81</v>
      </c>
      <c r="K20" s="28">
        <v>1</v>
      </c>
      <c r="L20" s="28"/>
      <c r="M20" s="29">
        <v>338000</v>
      </c>
      <c r="N20" s="29">
        <f t="shared" si="2"/>
        <v>7469800</v>
      </c>
      <c r="O20" s="25" t="s">
        <v>92</v>
      </c>
      <c r="P20" s="65" t="s">
        <v>26</v>
      </c>
      <c r="Q20" s="28" t="s">
        <v>93</v>
      </c>
    </row>
    <row r="21" spans="1:17" ht="14.7" customHeight="1" x14ac:dyDescent="0.3">
      <c r="A21" s="24" t="s">
        <v>94</v>
      </c>
      <c r="B21" s="26">
        <v>2021050809</v>
      </c>
      <c r="C21" s="24" t="s">
        <v>95</v>
      </c>
      <c r="D21" s="24" t="s">
        <v>96</v>
      </c>
      <c r="E21" s="24" t="s">
        <v>24</v>
      </c>
      <c r="F21" s="26">
        <v>23</v>
      </c>
      <c r="G21" s="62">
        <v>3.58</v>
      </c>
      <c r="H21" s="24"/>
      <c r="I21" s="62">
        <f t="shared" si="0"/>
        <v>3.58</v>
      </c>
      <c r="J21" s="27">
        <v>76</v>
      </c>
      <c r="K21" s="20"/>
      <c r="L21" s="26">
        <v>2</v>
      </c>
      <c r="M21" s="22">
        <v>338000</v>
      </c>
      <c r="N21" s="22">
        <f t="shared" si="2"/>
        <v>7774000</v>
      </c>
      <c r="O21" s="24" t="s">
        <v>97</v>
      </c>
      <c r="P21" s="24" t="s">
        <v>26</v>
      </c>
      <c r="Q21" s="24"/>
    </row>
    <row r="22" spans="1:17" ht="14.7" customHeight="1" x14ac:dyDescent="0.3">
      <c r="A22" s="24" t="s">
        <v>98</v>
      </c>
      <c r="B22" s="26">
        <v>2021050848</v>
      </c>
      <c r="C22" s="24" t="s">
        <v>99</v>
      </c>
      <c r="D22" s="24" t="s">
        <v>100</v>
      </c>
      <c r="E22" s="24" t="s">
        <v>24</v>
      </c>
      <c r="F22" s="26">
        <v>18</v>
      </c>
      <c r="G22" s="62">
        <v>3.57</v>
      </c>
      <c r="H22" s="24"/>
      <c r="I22" s="62">
        <f t="shared" si="0"/>
        <v>3.57</v>
      </c>
      <c r="J22" s="27">
        <v>71</v>
      </c>
      <c r="K22" s="20"/>
      <c r="L22" s="26">
        <v>2</v>
      </c>
      <c r="M22" s="22">
        <v>338000</v>
      </c>
      <c r="N22" s="22">
        <f t="shared" si="2"/>
        <v>6084000</v>
      </c>
      <c r="O22" s="24" t="s">
        <v>101</v>
      </c>
      <c r="P22" s="24" t="s">
        <v>26</v>
      </c>
      <c r="Q22" s="24"/>
    </row>
    <row r="23" spans="1:17" ht="14.7" customHeight="1" x14ac:dyDescent="0.3">
      <c r="A23" s="24" t="s">
        <v>102</v>
      </c>
      <c r="B23" s="27">
        <v>2021050273</v>
      </c>
      <c r="C23" s="25" t="s">
        <v>103</v>
      </c>
      <c r="D23" s="25" t="s">
        <v>104</v>
      </c>
      <c r="E23" s="25" t="s">
        <v>81</v>
      </c>
      <c r="F23" s="27">
        <v>16</v>
      </c>
      <c r="G23" s="62">
        <v>3.57</v>
      </c>
      <c r="H23" s="64"/>
      <c r="I23" s="65">
        <f t="shared" si="0"/>
        <v>3.57</v>
      </c>
      <c r="J23" s="27">
        <v>81</v>
      </c>
      <c r="K23" s="28">
        <v>1</v>
      </c>
      <c r="L23" s="25"/>
      <c r="M23" s="29">
        <v>338000</v>
      </c>
      <c r="N23" s="29">
        <f t="shared" si="2"/>
        <v>7030400</v>
      </c>
      <c r="O23" s="25" t="s">
        <v>105</v>
      </c>
      <c r="P23" s="65" t="s">
        <v>26</v>
      </c>
      <c r="Q23" s="25"/>
    </row>
    <row r="24" spans="1:17" ht="14.7" customHeight="1" x14ac:dyDescent="0.3">
      <c r="A24" s="24" t="s">
        <v>106</v>
      </c>
      <c r="B24" s="24">
        <v>2021050761</v>
      </c>
      <c r="C24" s="24" t="s">
        <v>107</v>
      </c>
      <c r="D24" s="24" t="s">
        <v>108</v>
      </c>
      <c r="E24" s="24" t="s">
        <v>24</v>
      </c>
      <c r="F24" s="26">
        <v>17</v>
      </c>
      <c r="G24" s="62">
        <v>3.56</v>
      </c>
      <c r="H24" s="24"/>
      <c r="I24" s="62">
        <f t="shared" si="0"/>
        <v>3.56</v>
      </c>
      <c r="J24" s="27">
        <v>81</v>
      </c>
      <c r="K24" s="20">
        <v>1</v>
      </c>
      <c r="L24" s="26"/>
      <c r="M24" s="22">
        <v>338000</v>
      </c>
      <c r="N24" s="22">
        <f t="shared" si="2"/>
        <v>7469800</v>
      </c>
      <c r="O24" s="24" t="s">
        <v>109</v>
      </c>
      <c r="P24" s="24" t="s">
        <v>110</v>
      </c>
      <c r="Q24" s="24"/>
    </row>
    <row r="25" spans="1:17" ht="14.7" customHeight="1" x14ac:dyDescent="0.3">
      <c r="A25" s="24" t="s">
        <v>111</v>
      </c>
      <c r="B25" s="24">
        <v>2021050783</v>
      </c>
      <c r="C25" s="24" t="s">
        <v>112</v>
      </c>
      <c r="D25" s="24" t="s">
        <v>113</v>
      </c>
      <c r="E25" s="24" t="s">
        <v>55</v>
      </c>
      <c r="F25" s="24">
        <v>29</v>
      </c>
      <c r="G25" s="62">
        <v>3.55</v>
      </c>
      <c r="H25" s="24"/>
      <c r="I25" s="62">
        <f t="shared" si="0"/>
        <v>3.55</v>
      </c>
      <c r="J25" s="26">
        <v>73</v>
      </c>
      <c r="K25" s="20"/>
      <c r="L25" s="26">
        <v>2</v>
      </c>
      <c r="M25" s="22">
        <v>338000</v>
      </c>
      <c r="N25" s="22">
        <f t="shared" si="2"/>
        <v>9802000</v>
      </c>
      <c r="O25" s="24" t="s">
        <v>114</v>
      </c>
      <c r="P25" s="24"/>
      <c r="Q25" s="24"/>
    </row>
    <row r="26" spans="1:17" ht="14.7" customHeight="1" x14ac:dyDescent="0.3">
      <c r="A26" s="24" t="s">
        <v>115</v>
      </c>
      <c r="B26" s="27">
        <v>2021050840</v>
      </c>
      <c r="C26" s="25" t="s">
        <v>89</v>
      </c>
      <c r="D26" s="25" t="s">
        <v>116</v>
      </c>
      <c r="E26" s="25" t="s">
        <v>24</v>
      </c>
      <c r="F26" s="27">
        <v>15</v>
      </c>
      <c r="G26" s="62">
        <v>3.5</v>
      </c>
      <c r="H26" s="27">
        <v>0.05</v>
      </c>
      <c r="I26" s="65">
        <f t="shared" si="0"/>
        <v>3.55</v>
      </c>
      <c r="J26" s="27">
        <v>76</v>
      </c>
      <c r="K26" s="28"/>
      <c r="L26" s="27">
        <v>2</v>
      </c>
      <c r="M26" s="29">
        <v>338000</v>
      </c>
      <c r="N26" s="29">
        <f t="shared" si="2"/>
        <v>5070000</v>
      </c>
      <c r="O26" s="25" t="s">
        <v>117</v>
      </c>
      <c r="P26" s="25" t="s">
        <v>26</v>
      </c>
      <c r="Q26" s="25"/>
    </row>
    <row r="27" spans="1:17" ht="14.7" customHeight="1" x14ac:dyDescent="0.3">
      <c r="A27" s="24" t="s">
        <v>118</v>
      </c>
      <c r="B27" s="26">
        <v>2021050805</v>
      </c>
      <c r="C27" s="24" t="s">
        <v>89</v>
      </c>
      <c r="D27" s="24" t="s">
        <v>119</v>
      </c>
      <c r="E27" s="24" t="s">
        <v>24</v>
      </c>
      <c r="F27" s="26">
        <v>20</v>
      </c>
      <c r="G27" s="62">
        <v>3.55</v>
      </c>
      <c r="H27" s="24"/>
      <c r="I27" s="62">
        <f t="shared" si="0"/>
        <v>3.55</v>
      </c>
      <c r="J27" s="27">
        <v>71</v>
      </c>
      <c r="K27" s="20"/>
      <c r="L27" s="26">
        <v>2</v>
      </c>
      <c r="M27" s="22">
        <v>338000</v>
      </c>
      <c r="N27" s="22">
        <f t="shared" si="2"/>
        <v>6760000</v>
      </c>
      <c r="O27" s="24" t="s">
        <v>120</v>
      </c>
      <c r="P27" s="24" t="s">
        <v>26</v>
      </c>
      <c r="Q27" s="24"/>
    </row>
    <row r="28" spans="1:17" ht="14.7" customHeight="1" x14ac:dyDescent="0.3">
      <c r="A28" s="24" t="s">
        <v>121</v>
      </c>
      <c r="B28" s="26">
        <v>2021050110</v>
      </c>
      <c r="C28" s="24" t="s">
        <v>122</v>
      </c>
      <c r="D28" s="63" t="s">
        <v>123</v>
      </c>
      <c r="E28" s="24" t="s">
        <v>35</v>
      </c>
      <c r="F28" s="26">
        <v>17</v>
      </c>
      <c r="G28" s="62">
        <v>3.54</v>
      </c>
      <c r="H28" s="26"/>
      <c r="I28" s="62">
        <f t="shared" si="0"/>
        <v>3.54</v>
      </c>
      <c r="J28" s="24">
        <v>71</v>
      </c>
      <c r="K28" s="20"/>
      <c r="L28" s="26">
        <v>2</v>
      </c>
      <c r="M28" s="22">
        <v>338000</v>
      </c>
      <c r="N28" s="22">
        <f t="shared" si="2"/>
        <v>5746000</v>
      </c>
      <c r="O28" s="24" t="s">
        <v>124</v>
      </c>
      <c r="P28" s="24" t="s">
        <v>125</v>
      </c>
      <c r="Q28" s="24" t="s">
        <v>126</v>
      </c>
    </row>
    <row r="29" spans="1:17" ht="14.7" customHeight="1" x14ac:dyDescent="0.3">
      <c r="A29" s="24" t="s">
        <v>127</v>
      </c>
      <c r="B29" s="26">
        <v>2021050894</v>
      </c>
      <c r="C29" s="24" t="s">
        <v>128</v>
      </c>
      <c r="D29" s="24" t="s">
        <v>41</v>
      </c>
      <c r="E29" s="24" t="s">
        <v>24</v>
      </c>
      <c r="F29" s="26">
        <v>19</v>
      </c>
      <c r="G29" s="62">
        <v>3.53</v>
      </c>
      <c r="H29" s="24"/>
      <c r="I29" s="62">
        <f t="shared" si="0"/>
        <v>3.53</v>
      </c>
      <c r="J29" s="27">
        <v>80</v>
      </c>
      <c r="K29" s="20">
        <v>1</v>
      </c>
      <c r="L29" s="26"/>
      <c r="M29" s="22">
        <v>338000</v>
      </c>
      <c r="N29" s="22">
        <f t="shared" si="2"/>
        <v>8348600</v>
      </c>
      <c r="O29" s="24" t="s">
        <v>129</v>
      </c>
      <c r="P29" s="24" t="s">
        <v>130</v>
      </c>
      <c r="Q29" s="24"/>
    </row>
    <row r="30" spans="1:17" ht="14.7" customHeight="1" x14ac:dyDescent="0.3">
      <c r="A30" s="24" t="s">
        <v>131</v>
      </c>
      <c r="B30" s="25">
        <v>2021050852</v>
      </c>
      <c r="C30" s="25" t="s">
        <v>132</v>
      </c>
      <c r="D30" s="25" t="s">
        <v>133</v>
      </c>
      <c r="E30" s="25" t="s">
        <v>55</v>
      </c>
      <c r="F30" s="28">
        <v>18</v>
      </c>
      <c r="G30" s="62">
        <v>3.51</v>
      </c>
      <c r="H30" s="64"/>
      <c r="I30" s="65">
        <f t="shared" si="0"/>
        <v>3.51</v>
      </c>
      <c r="J30" s="28">
        <v>71</v>
      </c>
      <c r="K30" s="28"/>
      <c r="L30" s="28">
        <v>2</v>
      </c>
      <c r="M30" s="29">
        <v>338000</v>
      </c>
      <c r="N30" s="29">
        <f t="shared" si="2"/>
        <v>6084000</v>
      </c>
      <c r="O30" s="25" t="s">
        <v>134</v>
      </c>
      <c r="P30" s="65"/>
      <c r="Q30" s="28"/>
    </row>
    <row r="31" spans="1:17" ht="14.7" customHeight="1" x14ac:dyDescent="0.3">
      <c r="A31" s="24" t="s">
        <v>135</v>
      </c>
      <c r="B31" s="26">
        <v>2021050910</v>
      </c>
      <c r="C31" s="24" t="s">
        <v>136</v>
      </c>
      <c r="D31" s="24" t="s">
        <v>137</v>
      </c>
      <c r="E31" s="24" t="s">
        <v>24</v>
      </c>
      <c r="F31" s="26">
        <v>20</v>
      </c>
      <c r="G31" s="62">
        <v>3.5</v>
      </c>
      <c r="H31" s="24"/>
      <c r="I31" s="62">
        <f t="shared" si="0"/>
        <v>3.5</v>
      </c>
      <c r="J31" s="27">
        <v>81</v>
      </c>
      <c r="K31" s="20">
        <v>1</v>
      </c>
      <c r="L31" s="26"/>
      <c r="M31" s="22">
        <v>338000</v>
      </c>
      <c r="N31" s="22">
        <f t="shared" si="2"/>
        <v>8788000</v>
      </c>
      <c r="O31" s="24" t="s">
        <v>138</v>
      </c>
      <c r="P31" s="24" t="s">
        <v>26</v>
      </c>
      <c r="Q31" s="24"/>
    </row>
    <row r="32" spans="1:17" ht="14.7" customHeight="1" x14ac:dyDescent="0.3">
      <c r="A32" s="24" t="s">
        <v>139</v>
      </c>
      <c r="B32" s="26">
        <v>2021050148</v>
      </c>
      <c r="C32" s="24" t="s">
        <v>140</v>
      </c>
      <c r="D32" s="24" t="s">
        <v>141</v>
      </c>
      <c r="E32" s="24" t="s">
        <v>30</v>
      </c>
      <c r="F32" s="26">
        <v>17</v>
      </c>
      <c r="G32" s="63">
        <v>3.5</v>
      </c>
      <c r="H32" s="26"/>
      <c r="I32" s="62">
        <f t="shared" si="0"/>
        <v>3.5</v>
      </c>
      <c r="J32" s="26">
        <v>71</v>
      </c>
      <c r="K32" s="20"/>
      <c r="L32" s="26">
        <v>2</v>
      </c>
      <c r="M32" s="22">
        <v>338000</v>
      </c>
      <c r="N32" s="22">
        <f t="shared" si="2"/>
        <v>5746000</v>
      </c>
      <c r="O32" s="24" t="s">
        <v>142</v>
      </c>
      <c r="P32" s="24"/>
      <c r="Q32" s="24"/>
    </row>
    <row r="33" spans="1:18" s="11" customFormat="1" ht="14.7" customHeight="1" x14ac:dyDescent="0.25">
      <c r="A33" s="24" t="s">
        <v>143</v>
      </c>
      <c r="B33" s="25">
        <v>2021050845</v>
      </c>
      <c r="C33" s="25" t="s">
        <v>144</v>
      </c>
      <c r="D33" s="25" t="s">
        <v>59</v>
      </c>
      <c r="E33" s="25" t="s">
        <v>55</v>
      </c>
      <c r="F33" s="27">
        <v>20</v>
      </c>
      <c r="G33" s="62">
        <v>3.48</v>
      </c>
      <c r="H33" s="25"/>
      <c r="I33" s="65">
        <f t="shared" si="0"/>
        <v>3.48</v>
      </c>
      <c r="J33" s="25">
        <v>71</v>
      </c>
      <c r="K33" s="28"/>
      <c r="L33" s="27">
        <v>2</v>
      </c>
      <c r="M33" s="29">
        <v>338000</v>
      </c>
      <c r="N33" s="29">
        <f t="shared" si="2"/>
        <v>6760000</v>
      </c>
      <c r="O33" s="25" t="s">
        <v>145</v>
      </c>
      <c r="P33" s="25"/>
      <c r="Q33" s="25"/>
      <c r="R33" s="30"/>
    </row>
    <row r="34" spans="1:18" s="19" customFormat="1" ht="14.7" customHeight="1" x14ac:dyDescent="0.25">
      <c r="A34" s="24" t="s">
        <v>146</v>
      </c>
      <c r="B34" s="26">
        <v>2021050892</v>
      </c>
      <c r="C34" s="24" t="s">
        <v>147</v>
      </c>
      <c r="D34" s="24" t="s">
        <v>90</v>
      </c>
      <c r="E34" s="24" t="s">
        <v>24</v>
      </c>
      <c r="F34" s="26">
        <v>17</v>
      </c>
      <c r="G34" s="62">
        <v>3.48</v>
      </c>
      <c r="H34" s="24"/>
      <c r="I34" s="62">
        <f t="shared" si="0"/>
        <v>3.48</v>
      </c>
      <c r="J34" s="27">
        <v>76</v>
      </c>
      <c r="K34" s="20"/>
      <c r="L34" s="26">
        <v>2</v>
      </c>
      <c r="M34" s="22">
        <v>338000</v>
      </c>
      <c r="N34" s="22">
        <f t="shared" si="2"/>
        <v>5746000</v>
      </c>
      <c r="O34" s="24" t="s">
        <v>148</v>
      </c>
      <c r="P34" s="24" t="s">
        <v>26</v>
      </c>
      <c r="Q34" s="24"/>
    </row>
    <row r="35" spans="1:18" s="19" customFormat="1" ht="14.7" customHeight="1" x14ac:dyDescent="0.25">
      <c r="A35" s="24" t="s">
        <v>149</v>
      </c>
      <c r="B35" s="26">
        <v>2021050885</v>
      </c>
      <c r="C35" s="24" t="s">
        <v>150</v>
      </c>
      <c r="D35" s="24" t="s">
        <v>151</v>
      </c>
      <c r="E35" s="24" t="s">
        <v>24</v>
      </c>
      <c r="F35" s="26">
        <v>20</v>
      </c>
      <c r="G35" s="62">
        <v>3.48</v>
      </c>
      <c r="H35" s="24"/>
      <c r="I35" s="62">
        <f t="shared" si="0"/>
        <v>3.48</v>
      </c>
      <c r="J35" s="27">
        <v>71</v>
      </c>
      <c r="K35" s="20"/>
      <c r="L35" s="26">
        <v>2</v>
      </c>
      <c r="M35" s="22">
        <v>338000</v>
      </c>
      <c r="N35" s="22">
        <f t="shared" si="2"/>
        <v>6760000</v>
      </c>
      <c r="O35" s="24" t="s">
        <v>152</v>
      </c>
      <c r="P35" s="24" t="s">
        <v>26</v>
      </c>
      <c r="Q35" s="24"/>
    </row>
    <row r="36" spans="1:18" ht="14.7" customHeight="1" x14ac:dyDescent="0.3">
      <c r="A36" s="24" t="s">
        <v>153</v>
      </c>
      <c r="B36" s="24">
        <v>2021050645</v>
      </c>
      <c r="C36" s="24" t="s">
        <v>154</v>
      </c>
      <c r="D36" s="24" t="s">
        <v>155</v>
      </c>
      <c r="E36" s="24" t="s">
        <v>156</v>
      </c>
      <c r="F36" s="20">
        <v>20</v>
      </c>
      <c r="G36" s="62">
        <v>3.47</v>
      </c>
      <c r="H36" s="63"/>
      <c r="I36" s="62">
        <f t="shared" si="0"/>
        <v>3.47</v>
      </c>
      <c r="J36" s="20">
        <v>76</v>
      </c>
      <c r="K36" s="20"/>
      <c r="L36" s="20">
        <v>2</v>
      </c>
      <c r="M36" s="22">
        <v>338000</v>
      </c>
      <c r="N36" s="22">
        <f t="shared" si="2"/>
        <v>6760000</v>
      </c>
      <c r="O36" s="24" t="s">
        <v>157</v>
      </c>
      <c r="P36" s="62"/>
      <c r="Q36" s="20"/>
    </row>
    <row r="37" spans="1:18" ht="14.7" customHeight="1" x14ac:dyDescent="0.3">
      <c r="A37" s="24" t="s">
        <v>158</v>
      </c>
      <c r="B37" s="26">
        <v>2021050826</v>
      </c>
      <c r="C37" s="24" t="s">
        <v>159</v>
      </c>
      <c r="D37" s="63" t="s">
        <v>160</v>
      </c>
      <c r="E37" s="24" t="s">
        <v>35</v>
      </c>
      <c r="F37" s="26">
        <v>17</v>
      </c>
      <c r="G37" s="62">
        <v>3.47</v>
      </c>
      <c r="H37" s="26"/>
      <c r="I37" s="62">
        <f t="shared" si="0"/>
        <v>3.47</v>
      </c>
      <c r="J37" s="24">
        <v>76</v>
      </c>
      <c r="K37" s="20"/>
      <c r="L37" s="26">
        <v>2</v>
      </c>
      <c r="M37" s="22">
        <v>338000</v>
      </c>
      <c r="N37" s="22">
        <f t="shared" si="2"/>
        <v>5746000</v>
      </c>
      <c r="O37" s="24" t="s">
        <v>161</v>
      </c>
      <c r="P37" s="24" t="s">
        <v>26</v>
      </c>
      <c r="Q37" s="24" t="s">
        <v>126</v>
      </c>
    </row>
    <row r="38" spans="1:18" ht="14.7" customHeight="1" x14ac:dyDescent="0.3">
      <c r="A38" s="24" t="s">
        <v>162</v>
      </c>
      <c r="B38" s="26">
        <v>2021050225</v>
      </c>
      <c r="C38" s="24" t="s">
        <v>163</v>
      </c>
      <c r="D38" s="24" t="s">
        <v>164</v>
      </c>
      <c r="E38" s="24" t="s">
        <v>81</v>
      </c>
      <c r="F38" s="26">
        <v>19</v>
      </c>
      <c r="G38" s="62">
        <v>3.42</v>
      </c>
      <c r="H38" s="63">
        <v>0.05</v>
      </c>
      <c r="I38" s="62">
        <f t="shared" si="0"/>
        <v>3.4699999999999998</v>
      </c>
      <c r="J38" s="26">
        <v>86</v>
      </c>
      <c r="K38" s="20">
        <v>1</v>
      </c>
      <c r="L38" s="24"/>
      <c r="M38" s="22">
        <v>338000</v>
      </c>
      <c r="N38" s="22">
        <f t="shared" si="2"/>
        <v>8348600</v>
      </c>
      <c r="O38" s="24" t="s">
        <v>165</v>
      </c>
      <c r="P38" s="62" t="s">
        <v>26</v>
      </c>
      <c r="Q38" s="24"/>
    </row>
    <row r="39" spans="1:18" s="9" customFormat="1" ht="14.7" customHeight="1" x14ac:dyDescent="0.3">
      <c r="A39" s="24" t="s">
        <v>166</v>
      </c>
      <c r="B39" s="26">
        <v>2021050841</v>
      </c>
      <c r="C39" s="24" t="s">
        <v>167</v>
      </c>
      <c r="D39" s="24" t="s">
        <v>168</v>
      </c>
      <c r="E39" s="24" t="s">
        <v>24</v>
      </c>
      <c r="F39" s="26">
        <v>18</v>
      </c>
      <c r="G39" s="62">
        <v>3.46</v>
      </c>
      <c r="H39" s="24"/>
      <c r="I39" s="62">
        <f t="shared" si="0"/>
        <v>3.46</v>
      </c>
      <c r="J39" s="27">
        <v>76</v>
      </c>
      <c r="K39" s="20"/>
      <c r="L39" s="26">
        <v>2</v>
      </c>
      <c r="M39" s="22">
        <v>338000</v>
      </c>
      <c r="N39" s="22">
        <f t="shared" si="2"/>
        <v>6084000</v>
      </c>
      <c r="O39" s="24" t="s">
        <v>169</v>
      </c>
      <c r="P39" s="24" t="s">
        <v>26</v>
      </c>
      <c r="Q39" s="24"/>
    </row>
    <row r="40" spans="1:18" ht="14.7" customHeight="1" x14ac:dyDescent="0.3">
      <c r="A40" s="24" t="s">
        <v>170</v>
      </c>
      <c r="B40" s="26">
        <v>2021050881</v>
      </c>
      <c r="C40" s="24" t="s">
        <v>171</v>
      </c>
      <c r="D40" s="24" t="s">
        <v>172</v>
      </c>
      <c r="E40" s="24" t="s">
        <v>24</v>
      </c>
      <c r="F40" s="26">
        <v>22</v>
      </c>
      <c r="G40" s="62">
        <v>3.45</v>
      </c>
      <c r="H40" s="24"/>
      <c r="I40" s="62">
        <f t="shared" si="0"/>
        <v>3.45</v>
      </c>
      <c r="J40" s="27">
        <v>71</v>
      </c>
      <c r="K40" s="20"/>
      <c r="L40" s="26">
        <v>2</v>
      </c>
      <c r="M40" s="22">
        <v>338000</v>
      </c>
      <c r="N40" s="22">
        <f t="shared" si="2"/>
        <v>7436000</v>
      </c>
      <c r="O40" s="24" t="s">
        <v>173</v>
      </c>
      <c r="P40" s="24" t="s">
        <v>26</v>
      </c>
      <c r="Q40" s="24"/>
    </row>
    <row r="41" spans="1:18" ht="14.7" customHeight="1" x14ac:dyDescent="0.3">
      <c r="A41" s="24" t="s">
        <v>174</v>
      </c>
      <c r="B41" s="26">
        <v>2021050561</v>
      </c>
      <c r="C41" s="24" t="s">
        <v>175</v>
      </c>
      <c r="D41" s="24" t="s">
        <v>176</v>
      </c>
      <c r="E41" s="24" t="s">
        <v>91</v>
      </c>
      <c r="F41" s="26">
        <v>17</v>
      </c>
      <c r="G41" s="62">
        <v>3.39</v>
      </c>
      <c r="H41" s="63">
        <v>0.05</v>
      </c>
      <c r="I41" s="62">
        <f t="shared" si="0"/>
        <v>3.44</v>
      </c>
      <c r="J41" s="26">
        <v>81</v>
      </c>
      <c r="K41" s="20">
        <v>1</v>
      </c>
      <c r="L41" s="20"/>
      <c r="M41" s="22">
        <v>338000</v>
      </c>
      <c r="N41" s="22">
        <f t="shared" si="2"/>
        <v>7469800</v>
      </c>
      <c r="O41" s="24" t="s">
        <v>177</v>
      </c>
      <c r="P41" s="62" t="s">
        <v>26</v>
      </c>
      <c r="Q41" s="20" t="s">
        <v>178</v>
      </c>
    </row>
    <row r="42" spans="1:18" ht="14.7" customHeight="1" x14ac:dyDescent="0.3">
      <c r="A42" s="24" t="s">
        <v>179</v>
      </c>
      <c r="B42" s="24">
        <v>2021050800</v>
      </c>
      <c r="C42" s="24" t="s">
        <v>180</v>
      </c>
      <c r="D42" s="24" t="s">
        <v>23</v>
      </c>
      <c r="E42" s="24" t="s">
        <v>55</v>
      </c>
      <c r="F42" s="24">
        <v>18</v>
      </c>
      <c r="G42" s="62">
        <v>3.43</v>
      </c>
      <c r="H42" s="24"/>
      <c r="I42" s="62">
        <f t="shared" si="0"/>
        <v>3.43</v>
      </c>
      <c r="J42" s="24">
        <v>71</v>
      </c>
      <c r="K42" s="20"/>
      <c r="L42" s="26">
        <v>2</v>
      </c>
      <c r="M42" s="22">
        <v>338000</v>
      </c>
      <c r="N42" s="22">
        <f t="shared" si="2"/>
        <v>6084000</v>
      </c>
      <c r="O42" s="24" t="s">
        <v>181</v>
      </c>
      <c r="P42" s="24"/>
      <c r="Q42" s="24"/>
    </row>
    <row r="43" spans="1:18" ht="14.7" customHeight="1" x14ac:dyDescent="0.3">
      <c r="A43" s="24" t="s">
        <v>182</v>
      </c>
      <c r="B43" s="26">
        <v>2021050769</v>
      </c>
      <c r="C43" s="24" t="s">
        <v>183</v>
      </c>
      <c r="D43" s="24" t="s">
        <v>184</v>
      </c>
      <c r="E43" s="24" t="s">
        <v>24</v>
      </c>
      <c r="F43" s="26">
        <v>20</v>
      </c>
      <c r="G43" s="62">
        <v>3.43</v>
      </c>
      <c r="H43" s="24"/>
      <c r="I43" s="62">
        <f t="shared" si="0"/>
        <v>3.43</v>
      </c>
      <c r="J43" s="27">
        <v>81</v>
      </c>
      <c r="K43" s="20">
        <v>1</v>
      </c>
      <c r="L43" s="26"/>
      <c r="M43" s="22">
        <v>338000</v>
      </c>
      <c r="N43" s="22">
        <f t="shared" si="2"/>
        <v>8788000</v>
      </c>
      <c r="O43" s="24" t="s">
        <v>185</v>
      </c>
      <c r="P43" s="24" t="s">
        <v>26</v>
      </c>
      <c r="Q43" s="24"/>
    </row>
    <row r="44" spans="1:18" ht="14.7" customHeight="1" x14ac:dyDescent="0.3">
      <c r="A44" s="24" t="s">
        <v>186</v>
      </c>
      <c r="B44" s="27">
        <v>2021050017</v>
      </c>
      <c r="C44" s="25" t="s">
        <v>187</v>
      </c>
      <c r="D44" s="64" t="s">
        <v>188</v>
      </c>
      <c r="E44" s="25" t="s">
        <v>30</v>
      </c>
      <c r="F44" s="27">
        <v>21</v>
      </c>
      <c r="G44" s="63">
        <v>3.43</v>
      </c>
      <c r="H44" s="27"/>
      <c r="I44" s="65">
        <f t="shared" si="0"/>
        <v>3.43</v>
      </c>
      <c r="J44" s="27">
        <v>79</v>
      </c>
      <c r="K44" s="28"/>
      <c r="L44" s="27">
        <v>2</v>
      </c>
      <c r="M44" s="29">
        <v>338000</v>
      </c>
      <c r="N44" s="29">
        <f t="shared" si="2"/>
        <v>7098000</v>
      </c>
      <c r="O44" s="25" t="s">
        <v>189</v>
      </c>
      <c r="P44" s="25"/>
      <c r="Q44" s="25"/>
    </row>
    <row r="45" spans="1:18" ht="14.7" customHeight="1" x14ac:dyDescent="0.3">
      <c r="A45" s="24" t="s">
        <v>190</v>
      </c>
      <c r="B45" s="26">
        <v>2021050114</v>
      </c>
      <c r="C45" s="24" t="s">
        <v>191</v>
      </c>
      <c r="D45" s="63" t="s">
        <v>41</v>
      </c>
      <c r="E45" s="24" t="s">
        <v>35</v>
      </c>
      <c r="F45" s="26">
        <v>20</v>
      </c>
      <c r="G45" s="62">
        <v>3.43</v>
      </c>
      <c r="H45" s="26"/>
      <c r="I45" s="62">
        <f t="shared" si="0"/>
        <v>3.43</v>
      </c>
      <c r="J45" s="24">
        <v>74</v>
      </c>
      <c r="K45" s="20"/>
      <c r="L45" s="26">
        <v>2</v>
      </c>
      <c r="M45" s="22">
        <v>338000</v>
      </c>
      <c r="N45" s="22">
        <f t="shared" si="2"/>
        <v>6760000</v>
      </c>
      <c r="O45" s="24" t="s">
        <v>192</v>
      </c>
      <c r="P45" s="24" t="s">
        <v>26</v>
      </c>
      <c r="Q45" s="24" t="s">
        <v>193</v>
      </c>
    </row>
    <row r="46" spans="1:18" s="21" customFormat="1" ht="14.7" customHeight="1" x14ac:dyDescent="0.3">
      <c r="A46" s="24">
        <v>41</v>
      </c>
      <c r="B46" s="24">
        <v>1921050555</v>
      </c>
      <c r="C46" s="24" t="s">
        <v>194</v>
      </c>
      <c r="D46" s="63" t="s">
        <v>195</v>
      </c>
      <c r="E46" s="24" t="s">
        <v>196</v>
      </c>
      <c r="F46" s="20">
        <v>18</v>
      </c>
      <c r="G46" s="62">
        <v>3.71</v>
      </c>
      <c r="H46" s="63">
        <v>0.1</v>
      </c>
      <c r="I46" s="62">
        <f t="shared" ref="I46:I67" si="3">G46+H46</f>
        <v>3.81</v>
      </c>
      <c r="J46" s="20">
        <v>83</v>
      </c>
      <c r="K46" s="20">
        <v>1</v>
      </c>
      <c r="L46" s="20"/>
      <c r="M46" s="22">
        <v>338000</v>
      </c>
      <c r="N46" s="22">
        <f t="shared" si="2"/>
        <v>7909200</v>
      </c>
      <c r="O46" s="269" t="s">
        <v>197</v>
      </c>
      <c r="P46" s="62" t="s">
        <v>26</v>
      </c>
      <c r="Q46" s="20"/>
    </row>
    <row r="47" spans="1:18" s="21" customFormat="1" ht="14.7" customHeight="1" x14ac:dyDescent="0.3">
      <c r="A47" s="24">
        <v>42</v>
      </c>
      <c r="B47" s="24">
        <v>1921050506</v>
      </c>
      <c r="C47" s="24" t="s">
        <v>198</v>
      </c>
      <c r="D47" s="63" t="s">
        <v>199</v>
      </c>
      <c r="E47" s="24" t="s">
        <v>196</v>
      </c>
      <c r="F47" s="20">
        <v>21</v>
      </c>
      <c r="G47" s="62">
        <v>3.8</v>
      </c>
      <c r="H47" s="63"/>
      <c r="I47" s="62">
        <f t="shared" si="3"/>
        <v>3.8</v>
      </c>
      <c r="J47" s="20">
        <v>80</v>
      </c>
      <c r="K47" s="20">
        <v>1</v>
      </c>
      <c r="L47" s="20"/>
      <c r="M47" s="22">
        <v>338000</v>
      </c>
      <c r="N47" s="22">
        <f t="shared" si="2"/>
        <v>9227400</v>
      </c>
      <c r="O47" s="269" t="s">
        <v>200</v>
      </c>
      <c r="P47" s="62" t="s">
        <v>26</v>
      </c>
      <c r="Q47" s="20"/>
    </row>
    <row r="48" spans="1:18" s="21" customFormat="1" ht="14.7" customHeight="1" x14ac:dyDescent="0.3">
      <c r="A48" s="24">
        <v>43</v>
      </c>
      <c r="B48" s="26">
        <v>1921050790</v>
      </c>
      <c r="C48" s="24" t="s">
        <v>33</v>
      </c>
      <c r="D48" s="63" t="s">
        <v>201</v>
      </c>
      <c r="E48" s="24" t="s">
        <v>202</v>
      </c>
      <c r="F48" s="20">
        <v>19</v>
      </c>
      <c r="G48" s="62">
        <v>3.79</v>
      </c>
      <c r="H48" s="63"/>
      <c r="I48" s="62">
        <f t="shared" si="3"/>
        <v>3.79</v>
      </c>
      <c r="J48" s="20">
        <v>78</v>
      </c>
      <c r="K48" s="20"/>
      <c r="L48" s="20">
        <v>2</v>
      </c>
      <c r="M48" s="22">
        <v>338000</v>
      </c>
      <c r="N48" s="22">
        <f t="shared" si="2"/>
        <v>6422000</v>
      </c>
      <c r="O48" s="269" t="s">
        <v>203</v>
      </c>
      <c r="P48" s="62" t="s">
        <v>26</v>
      </c>
      <c r="Q48" s="20"/>
    </row>
    <row r="49" spans="1:17" s="21" customFormat="1" ht="14.7" customHeight="1" x14ac:dyDescent="0.3">
      <c r="A49" s="24">
        <v>44</v>
      </c>
      <c r="B49" s="26">
        <v>1921050290</v>
      </c>
      <c r="C49" s="24" t="s">
        <v>204</v>
      </c>
      <c r="D49" s="63" t="s">
        <v>205</v>
      </c>
      <c r="E49" s="24" t="s">
        <v>202</v>
      </c>
      <c r="F49" s="20">
        <v>19</v>
      </c>
      <c r="G49" s="62">
        <v>3.75</v>
      </c>
      <c r="H49" s="63"/>
      <c r="I49" s="62">
        <f t="shared" si="3"/>
        <v>3.75</v>
      </c>
      <c r="J49" s="20">
        <v>78</v>
      </c>
      <c r="K49" s="20"/>
      <c r="L49" s="20">
        <v>2</v>
      </c>
      <c r="M49" s="22">
        <v>338000</v>
      </c>
      <c r="N49" s="22">
        <f t="shared" si="2"/>
        <v>6422000</v>
      </c>
      <c r="O49" s="269" t="s">
        <v>206</v>
      </c>
      <c r="P49" s="62" t="s">
        <v>207</v>
      </c>
      <c r="Q49" s="20"/>
    </row>
    <row r="50" spans="1:17" s="21" customFormat="1" ht="14.7" customHeight="1" x14ac:dyDescent="0.3">
      <c r="A50" s="24">
        <v>45</v>
      </c>
      <c r="B50" s="26">
        <v>1921050752</v>
      </c>
      <c r="C50" s="24" t="s">
        <v>58</v>
      </c>
      <c r="D50" s="63" t="s">
        <v>208</v>
      </c>
      <c r="E50" s="24" t="s">
        <v>202</v>
      </c>
      <c r="F50" s="20">
        <v>21</v>
      </c>
      <c r="G50" s="62">
        <v>3.74</v>
      </c>
      <c r="H50" s="63"/>
      <c r="I50" s="62">
        <f t="shared" si="3"/>
        <v>3.74</v>
      </c>
      <c r="J50" s="20">
        <v>73</v>
      </c>
      <c r="K50" s="20"/>
      <c r="L50" s="20">
        <v>2</v>
      </c>
      <c r="M50" s="22">
        <v>338000</v>
      </c>
      <c r="N50" s="22">
        <f t="shared" si="2"/>
        <v>7098000</v>
      </c>
      <c r="O50" s="269" t="s">
        <v>209</v>
      </c>
      <c r="P50" s="62" t="s">
        <v>83</v>
      </c>
      <c r="Q50" s="20"/>
    </row>
    <row r="51" spans="1:17" s="21" customFormat="1" ht="14.7" customHeight="1" x14ac:dyDescent="0.3">
      <c r="A51" s="24">
        <v>46</v>
      </c>
      <c r="B51" s="24">
        <v>1921050237</v>
      </c>
      <c r="C51" s="24" t="s">
        <v>210</v>
      </c>
      <c r="D51" s="63" t="s">
        <v>211</v>
      </c>
      <c r="E51" s="24" t="s">
        <v>196</v>
      </c>
      <c r="F51" s="20">
        <v>20</v>
      </c>
      <c r="G51" s="62">
        <v>3.7</v>
      </c>
      <c r="H51" s="63"/>
      <c r="I51" s="62">
        <f t="shared" si="3"/>
        <v>3.7</v>
      </c>
      <c r="J51" s="20">
        <v>81</v>
      </c>
      <c r="K51" s="20">
        <v>1</v>
      </c>
      <c r="L51" s="20"/>
      <c r="M51" s="22">
        <v>338000</v>
      </c>
      <c r="N51" s="22">
        <f t="shared" si="2"/>
        <v>8788000</v>
      </c>
      <c r="O51" s="269" t="s">
        <v>212</v>
      </c>
      <c r="P51" s="62" t="s">
        <v>26</v>
      </c>
      <c r="Q51" s="20"/>
    </row>
    <row r="52" spans="1:17" s="21" customFormat="1" ht="14.7" customHeight="1" x14ac:dyDescent="0.3">
      <c r="A52" s="24">
        <v>47</v>
      </c>
      <c r="B52" s="24">
        <v>1921050751</v>
      </c>
      <c r="C52" s="24" t="s">
        <v>154</v>
      </c>
      <c r="D52" s="63" t="s">
        <v>213</v>
      </c>
      <c r="E52" s="24" t="s">
        <v>196</v>
      </c>
      <c r="F52" s="20">
        <v>20</v>
      </c>
      <c r="G52" s="62">
        <v>3.7</v>
      </c>
      <c r="H52" s="63"/>
      <c r="I52" s="62">
        <f t="shared" si="3"/>
        <v>3.7</v>
      </c>
      <c r="J52" s="20">
        <v>73</v>
      </c>
      <c r="K52" s="20"/>
      <c r="L52" s="20">
        <v>2</v>
      </c>
      <c r="M52" s="22">
        <v>338000</v>
      </c>
      <c r="N52" s="22">
        <f t="shared" si="2"/>
        <v>6760000</v>
      </c>
      <c r="O52" s="269" t="s">
        <v>214</v>
      </c>
      <c r="P52" s="62" t="s">
        <v>26</v>
      </c>
      <c r="Q52" s="20"/>
    </row>
    <row r="53" spans="1:17" s="21" customFormat="1" ht="14.7" customHeight="1" x14ac:dyDescent="0.3">
      <c r="A53" s="24">
        <v>48</v>
      </c>
      <c r="B53" s="26">
        <v>1921050430</v>
      </c>
      <c r="C53" s="24" t="s">
        <v>215</v>
      </c>
      <c r="D53" s="63" t="s">
        <v>216</v>
      </c>
      <c r="E53" s="24" t="s">
        <v>217</v>
      </c>
      <c r="F53" s="26">
        <v>19</v>
      </c>
      <c r="G53" s="62">
        <v>3.79</v>
      </c>
      <c r="H53" s="63">
        <v>0.05</v>
      </c>
      <c r="I53" s="62">
        <f t="shared" si="3"/>
        <v>3.84</v>
      </c>
      <c r="J53" s="26">
        <v>83</v>
      </c>
      <c r="K53" s="20">
        <v>1</v>
      </c>
      <c r="L53" s="20"/>
      <c r="M53" s="22">
        <v>338000</v>
      </c>
      <c r="N53" s="22">
        <f t="shared" si="2"/>
        <v>8348600</v>
      </c>
      <c r="O53" s="269" t="s">
        <v>218</v>
      </c>
      <c r="P53" s="62"/>
      <c r="Q53" s="20"/>
    </row>
    <row r="54" spans="1:17" s="21" customFormat="1" ht="14.7" customHeight="1" x14ac:dyDescent="0.3">
      <c r="A54" s="24">
        <v>49</v>
      </c>
      <c r="B54" s="26">
        <v>1921050330</v>
      </c>
      <c r="C54" s="24" t="s">
        <v>219</v>
      </c>
      <c r="D54" s="63" t="s">
        <v>220</v>
      </c>
      <c r="E54" s="24" t="s">
        <v>217</v>
      </c>
      <c r="F54" s="26">
        <v>21</v>
      </c>
      <c r="G54" s="62">
        <v>3.83</v>
      </c>
      <c r="H54" s="63"/>
      <c r="I54" s="62">
        <f t="shared" si="3"/>
        <v>3.83</v>
      </c>
      <c r="J54" s="26">
        <v>73</v>
      </c>
      <c r="K54" s="20"/>
      <c r="L54" s="20">
        <v>2</v>
      </c>
      <c r="M54" s="22">
        <v>338000</v>
      </c>
      <c r="N54" s="22">
        <f t="shared" si="2"/>
        <v>7098000</v>
      </c>
      <c r="O54" s="269" t="s">
        <v>221</v>
      </c>
      <c r="P54" s="62"/>
      <c r="Q54" s="20"/>
    </row>
    <row r="55" spans="1:17" s="21" customFormat="1" ht="14.7" customHeight="1" x14ac:dyDescent="0.3">
      <c r="A55" s="24">
        <v>50</v>
      </c>
      <c r="B55" s="26">
        <v>1921050608</v>
      </c>
      <c r="C55" s="24" t="s">
        <v>222</v>
      </c>
      <c r="D55" s="63" t="s">
        <v>151</v>
      </c>
      <c r="E55" s="24" t="s">
        <v>223</v>
      </c>
      <c r="F55" s="26">
        <v>23</v>
      </c>
      <c r="G55" s="62">
        <v>3.62</v>
      </c>
      <c r="H55" s="24"/>
      <c r="I55" s="62">
        <f t="shared" si="3"/>
        <v>3.62</v>
      </c>
      <c r="J55" s="26">
        <v>73</v>
      </c>
      <c r="K55" s="20"/>
      <c r="L55" s="20">
        <v>2</v>
      </c>
      <c r="M55" s="22">
        <v>338000</v>
      </c>
      <c r="N55" s="22">
        <f t="shared" si="2"/>
        <v>7774000</v>
      </c>
      <c r="O55" s="24" t="s">
        <v>224</v>
      </c>
      <c r="P55" s="24" t="s">
        <v>26</v>
      </c>
      <c r="Q55" s="24"/>
    </row>
    <row r="56" spans="1:17" s="21" customFormat="1" ht="14.7" customHeight="1" x14ac:dyDescent="0.3">
      <c r="A56" s="24">
        <v>51</v>
      </c>
      <c r="B56" s="27">
        <v>1921050037</v>
      </c>
      <c r="C56" s="25" t="s">
        <v>225</v>
      </c>
      <c r="D56" s="64" t="s">
        <v>133</v>
      </c>
      <c r="E56" s="25" t="s">
        <v>217</v>
      </c>
      <c r="F56" s="27">
        <v>18</v>
      </c>
      <c r="G56" s="62">
        <v>3.48</v>
      </c>
      <c r="H56" s="64">
        <v>0.1</v>
      </c>
      <c r="I56" s="65">
        <f t="shared" si="3"/>
        <v>3.58</v>
      </c>
      <c r="J56" s="27">
        <v>78</v>
      </c>
      <c r="K56" s="20"/>
      <c r="L56" s="28">
        <v>2</v>
      </c>
      <c r="M56" s="29">
        <v>338000</v>
      </c>
      <c r="N56" s="22">
        <f t="shared" si="2"/>
        <v>6084000</v>
      </c>
      <c r="O56" s="269" t="s">
        <v>226</v>
      </c>
      <c r="P56" s="65"/>
      <c r="Q56" s="28"/>
    </row>
    <row r="57" spans="1:17" s="21" customFormat="1" ht="14.7" customHeight="1" x14ac:dyDescent="0.3">
      <c r="A57" s="24">
        <v>52</v>
      </c>
      <c r="B57" s="27">
        <v>1921050306</v>
      </c>
      <c r="C57" s="25" t="s">
        <v>227</v>
      </c>
      <c r="D57" s="64" t="s">
        <v>96</v>
      </c>
      <c r="E57" s="25" t="s">
        <v>217</v>
      </c>
      <c r="F57" s="27">
        <v>19</v>
      </c>
      <c r="G57" s="62">
        <v>3.54</v>
      </c>
      <c r="H57" s="64"/>
      <c r="I57" s="65">
        <f t="shared" si="3"/>
        <v>3.54</v>
      </c>
      <c r="J57" s="27">
        <v>81</v>
      </c>
      <c r="K57" s="20">
        <v>1</v>
      </c>
      <c r="L57" s="28"/>
      <c r="M57" s="29">
        <v>338000</v>
      </c>
      <c r="N57" s="22">
        <f t="shared" si="2"/>
        <v>8348600</v>
      </c>
      <c r="O57" s="269" t="s">
        <v>228</v>
      </c>
      <c r="P57" s="65"/>
      <c r="Q57" s="28"/>
    </row>
    <row r="58" spans="1:17" s="21" customFormat="1" ht="14.7" customHeight="1" x14ac:dyDescent="0.3">
      <c r="A58" s="24">
        <v>53</v>
      </c>
      <c r="B58" s="27">
        <v>1921050394</v>
      </c>
      <c r="C58" s="25" t="s">
        <v>229</v>
      </c>
      <c r="D58" s="64" t="s">
        <v>230</v>
      </c>
      <c r="E58" s="25" t="s">
        <v>231</v>
      </c>
      <c r="F58" s="27">
        <v>21</v>
      </c>
      <c r="G58" s="62">
        <v>3.74</v>
      </c>
      <c r="H58" s="25"/>
      <c r="I58" s="65">
        <f t="shared" si="3"/>
        <v>3.74</v>
      </c>
      <c r="J58" s="26">
        <v>73</v>
      </c>
      <c r="K58" s="20"/>
      <c r="L58" s="27">
        <v>2</v>
      </c>
      <c r="M58" s="29">
        <v>338000</v>
      </c>
      <c r="N58" s="22">
        <f t="shared" si="2"/>
        <v>7098000</v>
      </c>
      <c r="O58" s="29" t="s">
        <v>232</v>
      </c>
      <c r="P58" s="25"/>
      <c r="Q58" s="25"/>
    </row>
    <row r="59" spans="1:17" s="21" customFormat="1" ht="14.7" customHeight="1" x14ac:dyDescent="0.3">
      <c r="A59" s="24">
        <v>54</v>
      </c>
      <c r="B59" s="26">
        <v>1921050408</v>
      </c>
      <c r="C59" s="24" t="s">
        <v>233</v>
      </c>
      <c r="D59" s="63" t="s">
        <v>234</v>
      </c>
      <c r="E59" s="24" t="s">
        <v>231</v>
      </c>
      <c r="F59" s="26">
        <v>21</v>
      </c>
      <c r="G59" s="62">
        <v>3.38</v>
      </c>
      <c r="H59" s="24"/>
      <c r="I59" s="62">
        <f t="shared" si="3"/>
        <v>3.38</v>
      </c>
      <c r="J59" s="26">
        <v>71</v>
      </c>
      <c r="K59" s="20"/>
      <c r="L59" s="26">
        <v>2</v>
      </c>
      <c r="M59" s="22">
        <v>338000</v>
      </c>
      <c r="N59" s="22">
        <f t="shared" si="2"/>
        <v>7098000</v>
      </c>
      <c r="O59" s="22" t="s">
        <v>235</v>
      </c>
      <c r="P59" s="24"/>
      <c r="Q59" s="24"/>
    </row>
    <row r="60" spans="1:17" s="21" customFormat="1" ht="14.7" customHeight="1" x14ac:dyDescent="0.3">
      <c r="A60" s="24">
        <v>55</v>
      </c>
      <c r="B60" s="26">
        <v>1921050343</v>
      </c>
      <c r="C60" s="24" t="s">
        <v>236</v>
      </c>
      <c r="D60" s="63" t="s">
        <v>237</v>
      </c>
      <c r="E60" s="24" t="s">
        <v>231</v>
      </c>
      <c r="F60" s="26">
        <v>23</v>
      </c>
      <c r="G60" s="62">
        <v>3.35</v>
      </c>
      <c r="H60" s="24"/>
      <c r="I60" s="62">
        <f t="shared" si="3"/>
        <v>3.35</v>
      </c>
      <c r="J60" s="26">
        <v>76</v>
      </c>
      <c r="K60" s="20"/>
      <c r="L60" s="26">
        <v>2</v>
      </c>
      <c r="M60" s="22">
        <v>338000</v>
      </c>
      <c r="N60" s="22">
        <f>IF(K60=1,F60*M60*1.3,F60*M60)</f>
        <v>7774000</v>
      </c>
      <c r="O60" s="22" t="s">
        <v>238</v>
      </c>
      <c r="P60" s="24"/>
      <c r="Q60" s="24"/>
    </row>
    <row r="61" spans="1:17" s="21" customFormat="1" ht="14.7" customHeight="1" x14ac:dyDescent="0.3">
      <c r="A61" s="24">
        <v>56</v>
      </c>
      <c r="B61" s="26">
        <v>1921050247</v>
      </c>
      <c r="C61" s="24" t="s">
        <v>239</v>
      </c>
      <c r="D61" s="63" t="s">
        <v>211</v>
      </c>
      <c r="E61" s="24" t="s">
        <v>231</v>
      </c>
      <c r="F61" s="26">
        <v>18</v>
      </c>
      <c r="G61" s="62">
        <v>3.34</v>
      </c>
      <c r="H61" s="24"/>
      <c r="I61" s="62">
        <f t="shared" si="3"/>
        <v>3.34</v>
      </c>
      <c r="J61" s="26">
        <v>76</v>
      </c>
      <c r="K61" s="20"/>
      <c r="L61" s="26">
        <v>2</v>
      </c>
      <c r="M61" s="22">
        <v>338000</v>
      </c>
      <c r="N61" s="22">
        <f t="shared" si="2"/>
        <v>6084000</v>
      </c>
      <c r="O61" s="22" t="s">
        <v>240</v>
      </c>
      <c r="P61" s="24"/>
      <c r="Q61" s="24"/>
    </row>
    <row r="62" spans="1:17" s="21" customFormat="1" ht="14.7" customHeight="1" x14ac:dyDescent="0.3">
      <c r="A62" s="24">
        <v>57</v>
      </c>
      <c r="B62" s="26">
        <v>1921050095</v>
      </c>
      <c r="C62" s="24" t="s">
        <v>33</v>
      </c>
      <c r="D62" s="63" t="s">
        <v>241</v>
      </c>
      <c r="E62" s="24" t="s">
        <v>231</v>
      </c>
      <c r="F62" s="26">
        <v>18</v>
      </c>
      <c r="G62" s="62">
        <v>3.33</v>
      </c>
      <c r="H62" s="24"/>
      <c r="I62" s="62">
        <f t="shared" si="3"/>
        <v>3.33</v>
      </c>
      <c r="J62" s="26">
        <v>71</v>
      </c>
      <c r="K62" s="20"/>
      <c r="L62" s="26">
        <v>2</v>
      </c>
      <c r="M62" s="22">
        <v>338000</v>
      </c>
      <c r="N62" s="22">
        <f t="shared" si="2"/>
        <v>6084000</v>
      </c>
      <c r="O62" s="22" t="s">
        <v>242</v>
      </c>
      <c r="P62" s="24"/>
      <c r="Q62" s="24"/>
    </row>
    <row r="63" spans="1:17" s="21" customFormat="1" ht="14.7" customHeight="1" x14ac:dyDescent="0.3">
      <c r="A63" s="24">
        <v>58</v>
      </c>
      <c r="B63" s="26">
        <v>1821050039</v>
      </c>
      <c r="C63" s="24" t="s">
        <v>243</v>
      </c>
      <c r="D63" s="63" t="s">
        <v>244</v>
      </c>
      <c r="E63" s="24" t="s">
        <v>231</v>
      </c>
      <c r="F63" s="26">
        <v>20</v>
      </c>
      <c r="G63" s="62">
        <v>3.25</v>
      </c>
      <c r="H63" s="26">
        <v>0.05</v>
      </c>
      <c r="I63" s="62">
        <f t="shared" si="3"/>
        <v>3.3</v>
      </c>
      <c r="J63" s="26">
        <v>73</v>
      </c>
      <c r="K63" s="20"/>
      <c r="L63" s="26">
        <v>2</v>
      </c>
      <c r="M63" s="22">
        <v>338000</v>
      </c>
      <c r="N63" s="22">
        <f t="shared" si="2"/>
        <v>6760000</v>
      </c>
      <c r="O63" s="22" t="s">
        <v>245</v>
      </c>
      <c r="P63" s="24"/>
      <c r="Q63" s="24"/>
    </row>
    <row r="64" spans="1:17" s="21" customFormat="1" ht="14.7" customHeight="1" x14ac:dyDescent="0.3">
      <c r="A64" s="24">
        <v>59</v>
      </c>
      <c r="B64" s="26">
        <v>1921050413</v>
      </c>
      <c r="C64" s="24" t="s">
        <v>246</v>
      </c>
      <c r="D64" s="63" t="s">
        <v>234</v>
      </c>
      <c r="E64" s="63" t="s">
        <v>247</v>
      </c>
      <c r="F64" s="26">
        <v>18</v>
      </c>
      <c r="G64" s="62">
        <v>3.42</v>
      </c>
      <c r="H64" s="63"/>
      <c r="I64" s="62">
        <f t="shared" si="3"/>
        <v>3.42</v>
      </c>
      <c r="J64" s="26">
        <v>71</v>
      </c>
      <c r="K64" s="20"/>
      <c r="L64" s="26">
        <v>2</v>
      </c>
      <c r="M64" s="22">
        <v>338000</v>
      </c>
      <c r="N64" s="22">
        <f t="shared" si="2"/>
        <v>6084000</v>
      </c>
      <c r="O64" s="24" t="s">
        <v>248</v>
      </c>
      <c r="P64" s="24"/>
      <c r="Q64" s="24"/>
    </row>
    <row r="65" spans="1:18" s="21" customFormat="1" ht="14.7" customHeight="1" x14ac:dyDescent="0.3">
      <c r="A65" s="24">
        <v>60</v>
      </c>
      <c r="B65" s="26">
        <v>1921050177</v>
      </c>
      <c r="C65" s="24" t="s">
        <v>249</v>
      </c>
      <c r="D65" s="63" t="s">
        <v>250</v>
      </c>
      <c r="E65" s="63" t="s">
        <v>251</v>
      </c>
      <c r="F65" s="26">
        <v>23</v>
      </c>
      <c r="G65" s="62">
        <v>3.32</v>
      </c>
      <c r="H65" s="63"/>
      <c r="I65" s="62">
        <f t="shared" si="3"/>
        <v>3.32</v>
      </c>
      <c r="J65" s="26">
        <v>71</v>
      </c>
      <c r="K65" s="20"/>
      <c r="L65" s="26">
        <v>2</v>
      </c>
      <c r="M65" s="22">
        <v>338000</v>
      </c>
      <c r="N65" s="22">
        <f t="shared" si="2"/>
        <v>7774000</v>
      </c>
      <c r="O65" s="24" t="s">
        <v>252</v>
      </c>
      <c r="P65" s="24"/>
      <c r="Q65" s="24"/>
    </row>
    <row r="66" spans="1:18" s="21" customFormat="1" ht="14.7" customHeight="1" x14ac:dyDescent="0.3">
      <c r="A66" s="24">
        <v>61</v>
      </c>
      <c r="B66" s="26">
        <v>1921050244</v>
      </c>
      <c r="C66" s="24" t="s">
        <v>253</v>
      </c>
      <c r="D66" s="63" t="s">
        <v>211</v>
      </c>
      <c r="E66" s="63" t="s">
        <v>251</v>
      </c>
      <c r="F66" s="26">
        <v>23</v>
      </c>
      <c r="G66" s="62">
        <v>3.27</v>
      </c>
      <c r="H66" s="63"/>
      <c r="I66" s="62">
        <f t="shared" si="3"/>
        <v>3.27</v>
      </c>
      <c r="J66" s="26">
        <v>71</v>
      </c>
      <c r="K66" s="20"/>
      <c r="L66" s="26">
        <v>2</v>
      </c>
      <c r="M66" s="22">
        <v>338000</v>
      </c>
      <c r="N66" s="22">
        <f t="shared" si="2"/>
        <v>7774000</v>
      </c>
      <c r="O66" s="24" t="s">
        <v>254</v>
      </c>
      <c r="P66" s="24"/>
      <c r="Q66" s="24"/>
    </row>
    <row r="67" spans="1:18" s="21" customFormat="1" ht="14.7" customHeight="1" x14ac:dyDescent="0.3">
      <c r="A67" s="24">
        <v>62</v>
      </c>
      <c r="B67" s="27">
        <v>1921050729</v>
      </c>
      <c r="C67" s="25" t="s">
        <v>255</v>
      </c>
      <c r="D67" s="64" t="s">
        <v>151</v>
      </c>
      <c r="E67" s="64" t="s">
        <v>251</v>
      </c>
      <c r="F67" s="27">
        <v>21</v>
      </c>
      <c r="G67" s="62">
        <v>3.55</v>
      </c>
      <c r="H67" s="27">
        <v>0.1</v>
      </c>
      <c r="I67" s="65">
        <f t="shared" si="3"/>
        <v>3.65</v>
      </c>
      <c r="J67" s="27">
        <v>81</v>
      </c>
      <c r="K67" s="20">
        <v>1</v>
      </c>
      <c r="L67" s="25"/>
      <c r="M67" s="29">
        <v>338000</v>
      </c>
      <c r="N67" s="22">
        <f t="shared" si="2"/>
        <v>9227400</v>
      </c>
      <c r="O67" s="25" t="s">
        <v>256</v>
      </c>
      <c r="P67" s="64"/>
      <c r="Q67" s="25"/>
    </row>
    <row r="68" spans="1:18" s="21" customFormat="1" ht="14.7" customHeight="1" x14ac:dyDescent="0.3">
      <c r="A68" s="24">
        <v>63</v>
      </c>
      <c r="B68" s="26">
        <v>1921050252</v>
      </c>
      <c r="C68" s="24" t="s">
        <v>257</v>
      </c>
      <c r="D68" s="63" t="s">
        <v>258</v>
      </c>
      <c r="E68" s="63" t="s">
        <v>259</v>
      </c>
      <c r="F68" s="26">
        <v>21</v>
      </c>
      <c r="G68" s="63">
        <v>3.93</v>
      </c>
      <c r="H68" s="26">
        <v>0.1</v>
      </c>
      <c r="I68" s="62">
        <f t="shared" ref="I68:I78" si="4">G68+H68</f>
        <v>4.03</v>
      </c>
      <c r="J68" s="26">
        <v>82</v>
      </c>
      <c r="K68" s="26">
        <v>1</v>
      </c>
      <c r="L68" s="24"/>
      <c r="M68" s="22">
        <v>338000</v>
      </c>
      <c r="N68" s="22">
        <f t="shared" si="2"/>
        <v>9227400</v>
      </c>
      <c r="O68" s="24" t="s">
        <v>260</v>
      </c>
      <c r="P68" s="24" t="s">
        <v>261</v>
      </c>
      <c r="Q68" s="24"/>
      <c r="R68" s="32"/>
    </row>
    <row r="69" spans="1:18" s="21" customFormat="1" ht="14.7" customHeight="1" x14ac:dyDescent="0.3">
      <c r="A69" s="24">
        <v>64</v>
      </c>
      <c r="B69" s="26">
        <v>1921050390</v>
      </c>
      <c r="C69" s="24" t="s">
        <v>262</v>
      </c>
      <c r="D69" s="63" t="s">
        <v>230</v>
      </c>
      <c r="E69" s="63" t="s">
        <v>263</v>
      </c>
      <c r="F69" s="26">
        <v>21</v>
      </c>
      <c r="G69" s="62">
        <v>3.88</v>
      </c>
      <c r="H69" s="26">
        <v>0.1</v>
      </c>
      <c r="I69" s="62">
        <f t="shared" si="4"/>
        <v>3.98</v>
      </c>
      <c r="J69" s="26">
        <v>83</v>
      </c>
      <c r="K69" s="20">
        <v>1</v>
      </c>
      <c r="L69" s="24"/>
      <c r="M69" s="22">
        <v>338000</v>
      </c>
      <c r="N69" s="22">
        <f t="shared" si="2"/>
        <v>9227400</v>
      </c>
      <c r="O69" s="24" t="s">
        <v>264</v>
      </c>
      <c r="P69" s="24" t="s">
        <v>265</v>
      </c>
      <c r="Q69" s="24"/>
    </row>
    <row r="70" spans="1:18" s="21" customFormat="1" ht="14.7" customHeight="1" x14ac:dyDescent="0.3">
      <c r="A70" s="24">
        <v>65</v>
      </c>
      <c r="B70" s="27">
        <v>1921050322</v>
      </c>
      <c r="C70" s="25" t="s">
        <v>266</v>
      </c>
      <c r="D70" s="64" t="s">
        <v>267</v>
      </c>
      <c r="E70" s="64" t="s">
        <v>259</v>
      </c>
      <c r="F70" s="27">
        <v>18</v>
      </c>
      <c r="G70" s="63">
        <v>3.68</v>
      </c>
      <c r="H70" s="27">
        <v>0.05</v>
      </c>
      <c r="I70" s="65">
        <f t="shared" si="4"/>
        <v>3.73</v>
      </c>
      <c r="J70" s="27">
        <v>75</v>
      </c>
      <c r="K70" s="20"/>
      <c r="L70" s="27">
        <v>2</v>
      </c>
      <c r="M70" s="29">
        <v>338000</v>
      </c>
      <c r="N70" s="22">
        <f t="shared" si="2"/>
        <v>6084000</v>
      </c>
      <c r="O70" s="25" t="s">
        <v>268</v>
      </c>
      <c r="P70" s="25"/>
      <c r="Q70" s="25"/>
    </row>
    <row r="71" spans="1:18" s="21" customFormat="1" ht="14.7" customHeight="1" x14ac:dyDescent="0.3">
      <c r="A71" s="24">
        <v>66</v>
      </c>
      <c r="B71" s="26">
        <v>1921050004</v>
      </c>
      <c r="C71" s="24" t="s">
        <v>269</v>
      </c>
      <c r="D71" s="63" t="s">
        <v>270</v>
      </c>
      <c r="E71" s="63" t="s">
        <v>259</v>
      </c>
      <c r="F71" s="26">
        <v>18</v>
      </c>
      <c r="G71" s="63">
        <v>3.72</v>
      </c>
      <c r="H71" s="63"/>
      <c r="I71" s="62">
        <f t="shared" si="4"/>
        <v>3.72</v>
      </c>
      <c r="J71" s="26">
        <v>73</v>
      </c>
      <c r="K71" s="20"/>
      <c r="L71" s="26">
        <v>2</v>
      </c>
      <c r="M71" s="22">
        <v>338000</v>
      </c>
      <c r="N71" s="22">
        <f t="shared" si="2"/>
        <v>6084000</v>
      </c>
      <c r="O71" s="24" t="s">
        <v>271</v>
      </c>
      <c r="P71" s="24"/>
      <c r="Q71" s="24"/>
    </row>
    <row r="72" spans="1:18" s="21" customFormat="1" ht="14.7" customHeight="1" x14ac:dyDescent="0.3">
      <c r="A72" s="24">
        <v>67</v>
      </c>
      <c r="B72" s="26">
        <v>1921050121</v>
      </c>
      <c r="C72" s="24" t="s">
        <v>272</v>
      </c>
      <c r="D72" s="63" t="s">
        <v>273</v>
      </c>
      <c r="E72" s="63" t="s">
        <v>259</v>
      </c>
      <c r="F72" s="26">
        <v>18</v>
      </c>
      <c r="G72" s="63">
        <v>3.67</v>
      </c>
      <c r="H72" s="63"/>
      <c r="I72" s="62">
        <f t="shared" si="4"/>
        <v>3.67</v>
      </c>
      <c r="J72" s="26">
        <v>75</v>
      </c>
      <c r="K72" s="20"/>
      <c r="L72" s="26">
        <v>2</v>
      </c>
      <c r="M72" s="22">
        <v>338000</v>
      </c>
      <c r="N72" s="22">
        <f t="shared" si="2"/>
        <v>6084000</v>
      </c>
      <c r="O72" s="24" t="s">
        <v>274</v>
      </c>
      <c r="P72" s="24"/>
      <c r="Q72" s="24"/>
    </row>
    <row r="73" spans="1:18" s="21" customFormat="1" ht="14.7" customHeight="1" x14ac:dyDescent="0.3">
      <c r="A73" s="24">
        <v>68</v>
      </c>
      <c r="B73" s="26">
        <v>1921050137</v>
      </c>
      <c r="C73" s="24" t="s">
        <v>275</v>
      </c>
      <c r="D73" s="63" t="s">
        <v>49</v>
      </c>
      <c r="E73" s="63" t="s">
        <v>259</v>
      </c>
      <c r="F73" s="26">
        <v>23</v>
      </c>
      <c r="G73" s="63">
        <v>3.62</v>
      </c>
      <c r="H73" s="63"/>
      <c r="I73" s="62">
        <f t="shared" si="4"/>
        <v>3.62</v>
      </c>
      <c r="J73" s="26">
        <v>73</v>
      </c>
      <c r="K73" s="20"/>
      <c r="L73" s="26">
        <v>2</v>
      </c>
      <c r="M73" s="22">
        <v>338000</v>
      </c>
      <c r="N73" s="22">
        <f t="shared" si="2"/>
        <v>7774000</v>
      </c>
      <c r="O73" s="24" t="s">
        <v>276</v>
      </c>
      <c r="P73" s="24"/>
      <c r="Q73" s="24"/>
    </row>
    <row r="74" spans="1:18" s="21" customFormat="1" ht="14.7" customHeight="1" x14ac:dyDescent="0.3">
      <c r="A74" s="24">
        <v>69</v>
      </c>
      <c r="B74" s="26">
        <v>1921050801</v>
      </c>
      <c r="C74" s="24" t="s">
        <v>277</v>
      </c>
      <c r="D74" s="63" t="s">
        <v>116</v>
      </c>
      <c r="E74" s="24" t="s">
        <v>278</v>
      </c>
      <c r="F74" s="26">
        <v>19</v>
      </c>
      <c r="G74" s="62">
        <v>3.71</v>
      </c>
      <c r="H74" s="63">
        <v>0.1</v>
      </c>
      <c r="I74" s="62">
        <f t="shared" si="4"/>
        <v>3.81</v>
      </c>
      <c r="J74" s="26">
        <v>82</v>
      </c>
      <c r="K74" s="26">
        <v>1</v>
      </c>
      <c r="L74" s="24"/>
      <c r="M74" s="22">
        <v>338000</v>
      </c>
      <c r="N74" s="22">
        <f t="shared" si="2"/>
        <v>8348600</v>
      </c>
      <c r="O74" s="24" t="s">
        <v>279</v>
      </c>
      <c r="P74" s="24" t="s">
        <v>26</v>
      </c>
      <c r="Q74" s="24"/>
    </row>
    <row r="75" spans="1:18" s="21" customFormat="1" ht="14.7" customHeight="1" x14ac:dyDescent="0.3">
      <c r="A75" s="24">
        <v>70</v>
      </c>
      <c r="B75" s="25">
        <v>1921050803</v>
      </c>
      <c r="C75" s="25" t="s">
        <v>280</v>
      </c>
      <c r="D75" s="64" t="s">
        <v>281</v>
      </c>
      <c r="E75" s="25" t="s">
        <v>282</v>
      </c>
      <c r="F75" s="27">
        <v>17</v>
      </c>
      <c r="G75" s="62">
        <v>3.69</v>
      </c>
      <c r="H75" s="64"/>
      <c r="I75" s="65">
        <f t="shared" si="4"/>
        <v>3.69</v>
      </c>
      <c r="J75" s="27">
        <v>83</v>
      </c>
      <c r="K75" s="26">
        <v>1</v>
      </c>
      <c r="L75" s="25"/>
      <c r="M75" s="29">
        <v>338000</v>
      </c>
      <c r="N75" s="22">
        <f t="shared" si="2"/>
        <v>7469800</v>
      </c>
      <c r="O75" s="25" t="s">
        <v>283</v>
      </c>
      <c r="P75" s="25" t="s">
        <v>26</v>
      </c>
      <c r="Q75" s="25" t="s">
        <v>126</v>
      </c>
    </row>
    <row r="76" spans="1:18" s="21" customFormat="1" ht="14.7" customHeight="1" x14ac:dyDescent="0.3">
      <c r="A76" s="24">
        <v>71</v>
      </c>
      <c r="B76" s="24">
        <v>1921050673</v>
      </c>
      <c r="C76" s="24" t="s">
        <v>284</v>
      </c>
      <c r="D76" s="63" t="s">
        <v>285</v>
      </c>
      <c r="E76" s="24" t="s">
        <v>282</v>
      </c>
      <c r="F76" s="26">
        <v>21</v>
      </c>
      <c r="G76" s="62">
        <v>3.62</v>
      </c>
      <c r="H76" s="63">
        <v>0.05</v>
      </c>
      <c r="I76" s="62">
        <f t="shared" si="4"/>
        <v>3.67</v>
      </c>
      <c r="J76" s="26">
        <v>80</v>
      </c>
      <c r="K76" s="26">
        <v>1</v>
      </c>
      <c r="L76" s="24"/>
      <c r="M76" s="22">
        <v>338000</v>
      </c>
      <c r="N76" s="22">
        <f t="shared" ref="N76:N78" si="5">IF(K76=1,F76*M76*1.3,F76*M76)</f>
        <v>9227400</v>
      </c>
      <c r="O76" s="24" t="s">
        <v>286</v>
      </c>
      <c r="P76" s="24" t="s">
        <v>26</v>
      </c>
      <c r="Q76" s="24" t="s">
        <v>126</v>
      </c>
    </row>
    <row r="77" spans="1:18" s="21" customFormat="1" ht="14.7" customHeight="1" x14ac:dyDescent="0.3">
      <c r="A77" s="24">
        <v>72</v>
      </c>
      <c r="B77" s="24">
        <v>1921050143</v>
      </c>
      <c r="C77" s="24" t="s">
        <v>175</v>
      </c>
      <c r="D77" s="63" t="s">
        <v>49</v>
      </c>
      <c r="E77" s="24" t="s">
        <v>282</v>
      </c>
      <c r="F77" s="26">
        <v>23</v>
      </c>
      <c r="G77" s="62">
        <v>3.63</v>
      </c>
      <c r="H77" s="63"/>
      <c r="I77" s="62">
        <f t="shared" si="4"/>
        <v>3.63</v>
      </c>
      <c r="J77" s="26">
        <v>73</v>
      </c>
      <c r="K77" s="20"/>
      <c r="L77" s="26">
        <v>2</v>
      </c>
      <c r="M77" s="22">
        <v>338000</v>
      </c>
      <c r="N77" s="22">
        <f t="shared" si="5"/>
        <v>7774000</v>
      </c>
      <c r="O77" s="24" t="s">
        <v>287</v>
      </c>
      <c r="P77" s="24" t="s">
        <v>26</v>
      </c>
      <c r="Q77" s="24"/>
    </row>
    <row r="78" spans="1:18" s="21" customFormat="1" ht="14.7" customHeight="1" x14ac:dyDescent="0.3">
      <c r="A78" s="24">
        <v>73</v>
      </c>
      <c r="B78" s="26">
        <v>1921050708</v>
      </c>
      <c r="C78" s="24" t="s">
        <v>288</v>
      </c>
      <c r="D78" s="63" t="s">
        <v>289</v>
      </c>
      <c r="E78" s="24" t="s">
        <v>278</v>
      </c>
      <c r="F78" s="26">
        <v>19</v>
      </c>
      <c r="G78" s="62">
        <v>3.6</v>
      </c>
      <c r="H78" s="63"/>
      <c r="I78" s="62">
        <f t="shared" si="4"/>
        <v>3.6</v>
      </c>
      <c r="J78" s="26">
        <v>80</v>
      </c>
      <c r="K78" s="26">
        <v>1</v>
      </c>
      <c r="L78" s="24"/>
      <c r="M78" s="22">
        <v>338000</v>
      </c>
      <c r="N78" s="22">
        <f t="shared" si="5"/>
        <v>8348600</v>
      </c>
      <c r="O78" s="24" t="s">
        <v>290</v>
      </c>
      <c r="P78" s="24" t="s">
        <v>26</v>
      </c>
      <c r="Q78" s="24"/>
    </row>
    <row r="79" spans="1:18" s="21" customFormat="1" ht="14.7" customHeight="1" x14ac:dyDescent="0.3">
      <c r="A79" s="23">
        <v>76</v>
      </c>
      <c r="B79" s="26">
        <v>1821050566</v>
      </c>
      <c r="C79" s="25" t="s">
        <v>291</v>
      </c>
      <c r="D79" s="64" t="s">
        <v>119</v>
      </c>
      <c r="E79" s="64" t="s">
        <v>292</v>
      </c>
      <c r="F79" s="28">
        <v>14</v>
      </c>
      <c r="G79" s="62">
        <v>3.79</v>
      </c>
      <c r="H79" s="27">
        <v>0.1</v>
      </c>
      <c r="I79" s="65">
        <f t="shared" ref="I79:I89" si="6">H79+G79</f>
        <v>3.89</v>
      </c>
      <c r="J79" s="28">
        <v>85</v>
      </c>
      <c r="K79" s="28">
        <v>1</v>
      </c>
      <c r="L79" s="28"/>
      <c r="M79" s="29">
        <v>338000</v>
      </c>
      <c r="N79" s="29">
        <f t="shared" ref="N79:N89" si="7">IF(K79=1,F79*M79*1.3,F79*M79)</f>
        <v>6151600</v>
      </c>
      <c r="O79" s="24" t="s">
        <v>293</v>
      </c>
      <c r="P79" s="25" t="s">
        <v>26</v>
      </c>
      <c r="Q79" s="25" t="s">
        <v>294</v>
      </c>
    </row>
    <row r="80" spans="1:18" s="21" customFormat="1" ht="14.7" customHeight="1" x14ac:dyDescent="0.3">
      <c r="A80" s="23">
        <v>77</v>
      </c>
      <c r="B80" s="26">
        <v>1821051059</v>
      </c>
      <c r="C80" s="25" t="s">
        <v>154</v>
      </c>
      <c r="D80" s="64" t="s">
        <v>295</v>
      </c>
      <c r="E80" s="64" t="s">
        <v>292</v>
      </c>
      <c r="F80" s="28">
        <v>11</v>
      </c>
      <c r="G80" s="62">
        <v>3.81</v>
      </c>
      <c r="H80" s="27">
        <v>0.05</v>
      </c>
      <c r="I80" s="65">
        <f t="shared" si="6"/>
        <v>3.86</v>
      </c>
      <c r="J80" s="28">
        <v>84</v>
      </c>
      <c r="K80" s="28">
        <v>1</v>
      </c>
      <c r="L80" s="28"/>
      <c r="M80" s="29">
        <v>338000</v>
      </c>
      <c r="N80" s="29">
        <f t="shared" si="7"/>
        <v>4833400</v>
      </c>
      <c r="O80" s="24" t="s">
        <v>296</v>
      </c>
      <c r="P80" s="25" t="s">
        <v>26</v>
      </c>
      <c r="Q80" s="25" t="s">
        <v>297</v>
      </c>
    </row>
    <row r="81" spans="1:17" s="21" customFormat="1" ht="14.7" customHeight="1" x14ac:dyDescent="0.3">
      <c r="A81" s="23">
        <v>78</v>
      </c>
      <c r="B81" s="26">
        <v>1821050657</v>
      </c>
      <c r="C81" s="24" t="s">
        <v>298</v>
      </c>
      <c r="D81" s="63" t="s">
        <v>299</v>
      </c>
      <c r="E81" s="63" t="s">
        <v>300</v>
      </c>
      <c r="F81" s="20">
        <v>11</v>
      </c>
      <c r="G81" s="62">
        <v>3.78</v>
      </c>
      <c r="H81" s="63"/>
      <c r="I81" s="62">
        <f t="shared" si="6"/>
        <v>3.78</v>
      </c>
      <c r="J81" s="20">
        <v>73</v>
      </c>
      <c r="K81" s="20"/>
      <c r="L81" s="20">
        <v>2</v>
      </c>
      <c r="M81" s="22">
        <v>338001</v>
      </c>
      <c r="N81" s="22">
        <f t="shared" si="7"/>
        <v>3718011</v>
      </c>
      <c r="O81" s="24" t="s">
        <v>301</v>
      </c>
      <c r="P81" s="62"/>
      <c r="Q81" s="24"/>
    </row>
    <row r="82" spans="1:17" s="21" customFormat="1" ht="14.7" customHeight="1" x14ac:dyDescent="0.3">
      <c r="A82" s="23">
        <v>79</v>
      </c>
      <c r="B82" s="26">
        <v>1821050539</v>
      </c>
      <c r="C82" s="25" t="s">
        <v>302</v>
      </c>
      <c r="D82" s="64" t="s">
        <v>303</v>
      </c>
      <c r="E82" s="64" t="s">
        <v>292</v>
      </c>
      <c r="F82" s="28">
        <v>11</v>
      </c>
      <c r="G82" s="62">
        <v>3.67</v>
      </c>
      <c r="H82" s="55"/>
      <c r="I82" s="65">
        <f t="shared" si="6"/>
        <v>3.67</v>
      </c>
      <c r="J82" s="28">
        <v>81</v>
      </c>
      <c r="K82" s="28">
        <v>1</v>
      </c>
      <c r="L82" s="28"/>
      <c r="M82" s="29">
        <v>338000</v>
      </c>
      <c r="N82" s="29">
        <f t="shared" si="7"/>
        <v>4833400</v>
      </c>
      <c r="O82" s="24" t="s">
        <v>304</v>
      </c>
      <c r="P82" s="25" t="s">
        <v>26</v>
      </c>
      <c r="Q82" s="25" t="s">
        <v>305</v>
      </c>
    </row>
    <row r="83" spans="1:17" s="21" customFormat="1" ht="14.7" customHeight="1" x14ac:dyDescent="0.3">
      <c r="A83" s="23">
        <v>80</v>
      </c>
      <c r="B83" s="26">
        <v>1821050997</v>
      </c>
      <c r="C83" s="25" t="s">
        <v>306</v>
      </c>
      <c r="D83" s="64" t="s">
        <v>141</v>
      </c>
      <c r="E83" s="64" t="s">
        <v>292</v>
      </c>
      <c r="F83" s="28">
        <v>11</v>
      </c>
      <c r="G83" s="62">
        <v>3.67</v>
      </c>
      <c r="H83" s="55"/>
      <c r="I83" s="65">
        <f t="shared" si="6"/>
        <v>3.67</v>
      </c>
      <c r="J83" s="28">
        <v>81</v>
      </c>
      <c r="K83" s="28">
        <v>1</v>
      </c>
      <c r="L83" s="28"/>
      <c r="M83" s="29">
        <v>338000</v>
      </c>
      <c r="N83" s="29">
        <f t="shared" si="7"/>
        <v>4833400</v>
      </c>
      <c r="O83" s="24" t="s">
        <v>307</v>
      </c>
      <c r="P83" s="25" t="s">
        <v>26</v>
      </c>
      <c r="Q83" s="25" t="s">
        <v>308</v>
      </c>
    </row>
    <row r="84" spans="1:17" s="21" customFormat="1" ht="14.7" customHeight="1" x14ac:dyDescent="0.3">
      <c r="A84" s="23">
        <v>81</v>
      </c>
      <c r="B84" s="26">
        <v>1821050995</v>
      </c>
      <c r="C84" s="24" t="s">
        <v>309</v>
      </c>
      <c r="D84" s="63" t="s">
        <v>54</v>
      </c>
      <c r="E84" s="63" t="s">
        <v>292</v>
      </c>
      <c r="F84" s="20">
        <v>14</v>
      </c>
      <c r="G84" s="62">
        <v>3.64</v>
      </c>
      <c r="H84" s="31"/>
      <c r="I84" s="62">
        <f t="shared" si="6"/>
        <v>3.64</v>
      </c>
      <c r="J84" s="28">
        <v>83</v>
      </c>
      <c r="K84" s="20">
        <v>1</v>
      </c>
      <c r="L84" s="20"/>
      <c r="M84" s="22">
        <v>338000</v>
      </c>
      <c r="N84" s="22">
        <f t="shared" si="7"/>
        <v>6151600</v>
      </c>
      <c r="O84" s="24" t="s">
        <v>310</v>
      </c>
      <c r="P84" s="24" t="s">
        <v>311</v>
      </c>
      <c r="Q84" s="24" t="s">
        <v>312</v>
      </c>
    </row>
    <row r="85" spans="1:17" s="21" customFormat="1" ht="14.7" customHeight="1" x14ac:dyDescent="0.3">
      <c r="A85" s="23">
        <v>82</v>
      </c>
      <c r="B85" s="26">
        <v>1821050631</v>
      </c>
      <c r="C85" s="24" t="s">
        <v>313</v>
      </c>
      <c r="D85" s="63" t="s">
        <v>314</v>
      </c>
      <c r="E85" s="63" t="s">
        <v>315</v>
      </c>
      <c r="F85" s="20">
        <v>11</v>
      </c>
      <c r="G85" s="62">
        <v>3.54</v>
      </c>
      <c r="H85" s="31">
        <v>0.1</v>
      </c>
      <c r="I85" s="62">
        <f t="shared" si="6"/>
        <v>3.64</v>
      </c>
      <c r="J85" s="20">
        <v>81</v>
      </c>
      <c r="K85" s="20">
        <v>1</v>
      </c>
      <c r="L85" s="20"/>
      <c r="M85" s="22">
        <v>338000</v>
      </c>
      <c r="N85" s="22">
        <f t="shared" si="7"/>
        <v>4833400</v>
      </c>
      <c r="O85" s="24" t="s">
        <v>316</v>
      </c>
      <c r="P85" s="24" t="s">
        <v>317</v>
      </c>
      <c r="Q85" s="24" t="s">
        <v>318</v>
      </c>
    </row>
    <row r="86" spans="1:17" s="21" customFormat="1" ht="14.7" customHeight="1" x14ac:dyDescent="0.3">
      <c r="A86" s="23">
        <v>83</v>
      </c>
      <c r="B86" s="26">
        <v>1821050129</v>
      </c>
      <c r="C86" s="24" t="s">
        <v>253</v>
      </c>
      <c r="D86" s="63" t="s">
        <v>113</v>
      </c>
      <c r="E86" s="63" t="s">
        <v>315</v>
      </c>
      <c r="F86" s="20">
        <v>16</v>
      </c>
      <c r="G86" s="62">
        <v>3.63</v>
      </c>
      <c r="H86" s="31"/>
      <c r="I86" s="62">
        <f t="shared" si="6"/>
        <v>3.63</v>
      </c>
      <c r="J86" s="20">
        <v>76</v>
      </c>
      <c r="K86" s="20"/>
      <c r="L86" s="20">
        <v>2</v>
      </c>
      <c r="M86" s="22">
        <v>338000</v>
      </c>
      <c r="N86" s="22">
        <f t="shared" si="7"/>
        <v>5408000</v>
      </c>
      <c r="O86" s="24" t="s">
        <v>319</v>
      </c>
      <c r="P86" s="24" t="s">
        <v>26</v>
      </c>
      <c r="Q86" s="24" t="s">
        <v>26</v>
      </c>
    </row>
    <row r="87" spans="1:17" s="21" customFormat="1" ht="14.7" customHeight="1" x14ac:dyDescent="0.3">
      <c r="A87" s="23">
        <v>84</v>
      </c>
      <c r="B87" s="26">
        <v>1821050796</v>
      </c>
      <c r="C87" s="24" t="s">
        <v>320</v>
      </c>
      <c r="D87" s="63" t="s">
        <v>133</v>
      </c>
      <c r="E87" s="63" t="s">
        <v>300</v>
      </c>
      <c r="F87" s="20">
        <v>11</v>
      </c>
      <c r="G87" s="62">
        <v>3.61</v>
      </c>
      <c r="H87" s="31"/>
      <c r="I87" s="62">
        <f t="shared" si="6"/>
        <v>3.61</v>
      </c>
      <c r="J87" s="20">
        <v>76</v>
      </c>
      <c r="K87" s="20"/>
      <c r="L87" s="20">
        <v>2</v>
      </c>
      <c r="M87" s="22">
        <v>338004</v>
      </c>
      <c r="N87" s="22">
        <f t="shared" si="7"/>
        <v>3718044</v>
      </c>
      <c r="O87" s="24" t="s">
        <v>321</v>
      </c>
      <c r="P87" s="62"/>
      <c r="Q87" s="24"/>
    </row>
    <row r="88" spans="1:17" s="21" customFormat="1" ht="14.7" customHeight="1" x14ac:dyDescent="0.3">
      <c r="A88" s="23">
        <v>85</v>
      </c>
      <c r="B88" s="26">
        <v>1821050891</v>
      </c>
      <c r="C88" s="24" t="s">
        <v>322</v>
      </c>
      <c r="D88" s="63" t="s">
        <v>323</v>
      </c>
      <c r="E88" s="63" t="s">
        <v>315</v>
      </c>
      <c r="F88" s="20">
        <v>14</v>
      </c>
      <c r="G88" s="62">
        <v>3.57</v>
      </c>
      <c r="H88" s="31"/>
      <c r="I88" s="62">
        <f t="shared" si="6"/>
        <v>3.57</v>
      </c>
      <c r="J88" s="28">
        <v>81</v>
      </c>
      <c r="K88" s="20">
        <v>1</v>
      </c>
      <c r="L88" s="20"/>
      <c r="M88" s="22">
        <v>338000</v>
      </c>
      <c r="N88" s="22">
        <f t="shared" si="7"/>
        <v>6151600</v>
      </c>
      <c r="O88" s="24" t="s">
        <v>324</v>
      </c>
      <c r="P88" s="24" t="s">
        <v>325</v>
      </c>
      <c r="Q88" s="24" t="s">
        <v>326</v>
      </c>
    </row>
    <row r="89" spans="1:17" s="21" customFormat="1" ht="14.7" customHeight="1" x14ac:dyDescent="0.3">
      <c r="A89" s="23">
        <v>86</v>
      </c>
      <c r="B89" s="26">
        <v>1821050998</v>
      </c>
      <c r="C89" s="24" t="s">
        <v>327</v>
      </c>
      <c r="D89" s="63" t="s">
        <v>234</v>
      </c>
      <c r="E89" s="63" t="s">
        <v>315</v>
      </c>
      <c r="F89" s="20">
        <v>11</v>
      </c>
      <c r="G89" s="62">
        <v>3.55</v>
      </c>
      <c r="H89" s="31"/>
      <c r="I89" s="62">
        <f t="shared" si="6"/>
        <v>3.55</v>
      </c>
      <c r="J89" s="28">
        <v>81</v>
      </c>
      <c r="K89" s="20">
        <v>1</v>
      </c>
      <c r="L89" s="20"/>
      <c r="M89" s="22">
        <v>338000</v>
      </c>
      <c r="N89" s="22">
        <f t="shared" si="7"/>
        <v>4833400</v>
      </c>
      <c r="O89" s="24">
        <v>9986788405</v>
      </c>
      <c r="P89" s="24" t="s">
        <v>328</v>
      </c>
      <c r="Q89" s="24" t="s">
        <v>328</v>
      </c>
    </row>
    <row r="90" spans="1:17" s="21" customFormat="1" ht="14.7" customHeight="1" x14ac:dyDescent="0.3">
      <c r="A90" s="23">
        <v>87</v>
      </c>
      <c r="B90" s="26">
        <v>1821051115</v>
      </c>
      <c r="C90" s="24" t="s">
        <v>219</v>
      </c>
      <c r="D90" s="63" t="s">
        <v>329</v>
      </c>
      <c r="E90" s="24" t="s">
        <v>330</v>
      </c>
      <c r="F90" s="26">
        <v>9</v>
      </c>
      <c r="G90" s="62">
        <v>3.73</v>
      </c>
      <c r="H90" s="26">
        <v>0.1</v>
      </c>
      <c r="I90" s="62">
        <f t="shared" ref="I90:I94" si="8">H90+G90</f>
        <v>3.83</v>
      </c>
      <c r="J90" s="20">
        <v>90</v>
      </c>
      <c r="K90" s="20">
        <v>1</v>
      </c>
      <c r="L90" s="20"/>
      <c r="M90" s="22">
        <v>338000</v>
      </c>
      <c r="N90" s="22">
        <f t="shared" ref="N90:N94" si="9">IF(K90=1,F90*M90*1.3,F90*M90)</f>
        <v>3954600</v>
      </c>
      <c r="O90" s="24" t="s">
        <v>331</v>
      </c>
      <c r="P90" s="24" t="s">
        <v>26</v>
      </c>
      <c r="Q90" s="24"/>
    </row>
    <row r="91" spans="1:17" s="21" customFormat="1" ht="14.7" customHeight="1" x14ac:dyDescent="0.3">
      <c r="A91" s="23">
        <v>88</v>
      </c>
      <c r="B91" s="26">
        <v>1821050467</v>
      </c>
      <c r="C91" s="24" t="s">
        <v>144</v>
      </c>
      <c r="D91" s="63" t="s">
        <v>250</v>
      </c>
      <c r="E91" s="24" t="s">
        <v>332</v>
      </c>
      <c r="F91" s="26">
        <v>15</v>
      </c>
      <c r="G91" s="62">
        <v>3.75</v>
      </c>
      <c r="H91" s="26"/>
      <c r="I91" s="62">
        <f t="shared" si="8"/>
        <v>3.75</v>
      </c>
      <c r="J91" s="20">
        <v>83</v>
      </c>
      <c r="K91" s="20">
        <v>1</v>
      </c>
      <c r="L91" s="20"/>
      <c r="M91" s="22">
        <v>338000</v>
      </c>
      <c r="N91" s="22">
        <f t="shared" si="9"/>
        <v>6591000</v>
      </c>
      <c r="O91" s="24" t="s">
        <v>333</v>
      </c>
      <c r="P91" s="24" t="s">
        <v>26</v>
      </c>
      <c r="Q91" s="24"/>
    </row>
    <row r="92" spans="1:17" s="21" customFormat="1" ht="14.7" customHeight="1" x14ac:dyDescent="0.3">
      <c r="A92" s="23">
        <v>89</v>
      </c>
      <c r="B92" s="26">
        <v>1821050868</v>
      </c>
      <c r="C92" s="24" t="s">
        <v>334</v>
      </c>
      <c r="D92" s="63" t="s">
        <v>119</v>
      </c>
      <c r="E92" s="24" t="s">
        <v>332</v>
      </c>
      <c r="F92" s="26">
        <v>12</v>
      </c>
      <c r="G92" s="62">
        <v>3.73</v>
      </c>
      <c r="H92" s="26"/>
      <c r="I92" s="62">
        <f t="shared" si="8"/>
        <v>3.73</v>
      </c>
      <c r="J92" s="20">
        <v>78</v>
      </c>
      <c r="K92" s="20"/>
      <c r="L92" s="20">
        <v>2</v>
      </c>
      <c r="M92" s="22">
        <v>338000</v>
      </c>
      <c r="N92" s="22">
        <f t="shared" si="9"/>
        <v>4056000</v>
      </c>
      <c r="O92" s="24" t="s">
        <v>335</v>
      </c>
      <c r="P92" s="24" t="s">
        <v>26</v>
      </c>
      <c r="Q92" s="24"/>
    </row>
    <row r="93" spans="1:17" s="21" customFormat="1" ht="14.7" customHeight="1" x14ac:dyDescent="0.3">
      <c r="A93" s="23">
        <v>90</v>
      </c>
      <c r="B93" s="26">
        <v>1821050637</v>
      </c>
      <c r="C93" s="24" t="s">
        <v>336</v>
      </c>
      <c r="D93" s="63" t="s">
        <v>337</v>
      </c>
      <c r="E93" s="24" t="s">
        <v>332</v>
      </c>
      <c r="F93" s="26">
        <v>13</v>
      </c>
      <c r="G93" s="62">
        <v>3.58</v>
      </c>
      <c r="H93" s="26"/>
      <c r="I93" s="62">
        <f t="shared" si="8"/>
        <v>3.58</v>
      </c>
      <c r="J93" s="20">
        <v>71</v>
      </c>
      <c r="K93" s="20"/>
      <c r="L93" s="20">
        <v>2</v>
      </c>
      <c r="M93" s="22">
        <v>338000</v>
      </c>
      <c r="N93" s="22">
        <f t="shared" si="9"/>
        <v>4394000</v>
      </c>
      <c r="O93" s="24" t="s">
        <v>338</v>
      </c>
      <c r="P93" s="24" t="s">
        <v>339</v>
      </c>
      <c r="Q93" s="24"/>
    </row>
    <row r="94" spans="1:17" s="21" customFormat="1" ht="14.7" customHeight="1" x14ac:dyDescent="0.3">
      <c r="A94" s="23">
        <v>91</v>
      </c>
      <c r="B94" s="26">
        <v>1821051017</v>
      </c>
      <c r="C94" s="24" t="s">
        <v>340</v>
      </c>
      <c r="D94" s="63" t="s">
        <v>188</v>
      </c>
      <c r="E94" s="24" t="s">
        <v>330</v>
      </c>
      <c r="F94" s="26">
        <v>14</v>
      </c>
      <c r="G94" s="62">
        <v>3.54</v>
      </c>
      <c r="H94" s="26"/>
      <c r="I94" s="62">
        <f t="shared" si="8"/>
        <v>3.54</v>
      </c>
      <c r="J94" s="20">
        <v>81</v>
      </c>
      <c r="K94" s="20">
        <v>1</v>
      </c>
      <c r="L94" s="20"/>
      <c r="M94" s="22">
        <v>338000</v>
      </c>
      <c r="N94" s="22">
        <f t="shared" si="9"/>
        <v>6151600</v>
      </c>
      <c r="O94" s="24" t="s">
        <v>341</v>
      </c>
      <c r="P94" s="24" t="s">
        <v>26</v>
      </c>
      <c r="Q94" s="24"/>
    </row>
    <row r="95" spans="1:17" s="21" customFormat="1" ht="14.7" customHeight="1" x14ac:dyDescent="0.3">
      <c r="A95" s="23">
        <v>92</v>
      </c>
      <c r="B95" s="26">
        <v>1821051079</v>
      </c>
      <c r="C95" s="24" t="s">
        <v>342</v>
      </c>
      <c r="D95" s="63" t="s">
        <v>234</v>
      </c>
      <c r="E95" s="63" t="s">
        <v>343</v>
      </c>
      <c r="F95" s="26">
        <v>12</v>
      </c>
      <c r="G95" s="62">
        <v>3.68</v>
      </c>
      <c r="H95" s="63">
        <v>0.05</v>
      </c>
      <c r="I95" s="62">
        <f t="shared" ref="I95:I126" si="10">H95+G95</f>
        <v>3.73</v>
      </c>
      <c r="J95" s="26">
        <v>84</v>
      </c>
      <c r="K95" s="20">
        <v>1</v>
      </c>
      <c r="L95" s="20"/>
      <c r="M95" s="22">
        <v>338000</v>
      </c>
      <c r="N95" s="22">
        <f t="shared" ref="N95:N103" si="11">IF(K95=1,F95*M95*1.3,F95*M95)</f>
        <v>5272800</v>
      </c>
      <c r="O95" s="24" t="s">
        <v>344</v>
      </c>
      <c r="P95" s="24" t="s">
        <v>26</v>
      </c>
      <c r="Q95" s="24"/>
    </row>
    <row r="96" spans="1:17" s="21" customFormat="1" ht="14.7" customHeight="1" x14ac:dyDescent="0.3">
      <c r="A96" s="23">
        <v>93</v>
      </c>
      <c r="B96" s="26">
        <v>1821050646</v>
      </c>
      <c r="C96" s="24" t="s">
        <v>253</v>
      </c>
      <c r="D96" s="63" t="s">
        <v>345</v>
      </c>
      <c r="E96" s="63" t="s">
        <v>343</v>
      </c>
      <c r="F96" s="26">
        <v>15</v>
      </c>
      <c r="G96" s="62">
        <v>3.72</v>
      </c>
      <c r="H96" s="63"/>
      <c r="I96" s="62">
        <f t="shared" si="10"/>
        <v>3.72</v>
      </c>
      <c r="J96" s="26">
        <v>80</v>
      </c>
      <c r="K96" s="20">
        <v>1</v>
      </c>
      <c r="L96" s="20"/>
      <c r="M96" s="22">
        <v>338000</v>
      </c>
      <c r="N96" s="22">
        <f t="shared" si="11"/>
        <v>6591000</v>
      </c>
      <c r="O96" s="24" t="s">
        <v>346</v>
      </c>
      <c r="P96" s="24" t="s">
        <v>26</v>
      </c>
      <c r="Q96" s="24"/>
    </row>
    <row r="97" spans="1:17" s="21" customFormat="1" ht="14.7" customHeight="1" x14ac:dyDescent="0.3">
      <c r="A97" s="23">
        <v>94</v>
      </c>
      <c r="B97" s="26">
        <v>1821050247</v>
      </c>
      <c r="C97" s="24" t="s">
        <v>347</v>
      </c>
      <c r="D97" s="63" t="s">
        <v>348</v>
      </c>
      <c r="E97" s="63" t="s">
        <v>343</v>
      </c>
      <c r="F97" s="26">
        <v>13</v>
      </c>
      <c r="G97" s="62">
        <v>3.58</v>
      </c>
      <c r="H97" s="63">
        <v>0.1</v>
      </c>
      <c r="I97" s="62">
        <f t="shared" si="10"/>
        <v>3.68</v>
      </c>
      <c r="J97" s="26">
        <v>83</v>
      </c>
      <c r="K97" s="20">
        <v>1</v>
      </c>
      <c r="L97" s="20"/>
      <c r="M97" s="22">
        <v>338000</v>
      </c>
      <c r="N97" s="22">
        <f t="shared" si="11"/>
        <v>5712200</v>
      </c>
      <c r="O97" s="24" t="s">
        <v>349</v>
      </c>
      <c r="P97" s="24" t="s">
        <v>26</v>
      </c>
      <c r="Q97" s="24"/>
    </row>
    <row r="98" spans="1:17" s="21" customFormat="1" ht="14.7" customHeight="1" x14ac:dyDescent="0.3">
      <c r="A98" s="23">
        <v>95</v>
      </c>
      <c r="B98" s="26">
        <v>1821050697</v>
      </c>
      <c r="C98" s="24" t="s">
        <v>350</v>
      </c>
      <c r="D98" s="63" t="s">
        <v>230</v>
      </c>
      <c r="E98" s="63" t="s">
        <v>343</v>
      </c>
      <c r="F98" s="26">
        <v>19</v>
      </c>
      <c r="G98" s="62">
        <v>3.64</v>
      </c>
      <c r="H98" s="63"/>
      <c r="I98" s="62">
        <f t="shared" si="10"/>
        <v>3.64</v>
      </c>
      <c r="J98" s="26">
        <v>73</v>
      </c>
      <c r="K98" s="20"/>
      <c r="L98" s="20">
        <v>2</v>
      </c>
      <c r="M98" s="22">
        <v>338000</v>
      </c>
      <c r="N98" s="22">
        <f t="shared" si="11"/>
        <v>6422000</v>
      </c>
      <c r="O98" s="24" t="s">
        <v>351</v>
      </c>
      <c r="P98" s="24" t="s">
        <v>26</v>
      </c>
      <c r="Q98" s="24"/>
    </row>
    <row r="99" spans="1:17" s="21" customFormat="1" ht="14.7" customHeight="1" x14ac:dyDescent="0.3">
      <c r="A99" s="23">
        <v>96</v>
      </c>
      <c r="B99" s="26">
        <v>1821050391</v>
      </c>
      <c r="C99" s="24" t="s">
        <v>352</v>
      </c>
      <c r="D99" s="63" t="s">
        <v>353</v>
      </c>
      <c r="E99" s="63" t="s">
        <v>354</v>
      </c>
      <c r="F99" s="26">
        <v>11</v>
      </c>
      <c r="G99" s="62">
        <v>3.59</v>
      </c>
      <c r="H99" s="31"/>
      <c r="I99" s="62">
        <f t="shared" si="10"/>
        <v>3.59</v>
      </c>
      <c r="J99" s="20">
        <v>76</v>
      </c>
      <c r="K99" s="20"/>
      <c r="L99" s="20">
        <v>2</v>
      </c>
      <c r="M99" s="22">
        <v>338000</v>
      </c>
      <c r="N99" s="22">
        <f t="shared" si="11"/>
        <v>3718000</v>
      </c>
      <c r="O99" s="24" t="s">
        <v>355</v>
      </c>
      <c r="P99" s="24" t="s">
        <v>26</v>
      </c>
      <c r="Q99" s="24"/>
    </row>
    <row r="100" spans="1:17" s="21" customFormat="1" ht="14.7" customHeight="1" x14ac:dyDescent="0.3">
      <c r="A100" s="23">
        <v>97</v>
      </c>
      <c r="B100" s="26">
        <v>1821050477</v>
      </c>
      <c r="C100" s="24" t="s">
        <v>150</v>
      </c>
      <c r="D100" s="63" t="s">
        <v>151</v>
      </c>
      <c r="E100" s="63" t="s">
        <v>343</v>
      </c>
      <c r="F100" s="26">
        <v>19</v>
      </c>
      <c r="G100" s="62">
        <v>3.56</v>
      </c>
      <c r="H100" s="63"/>
      <c r="I100" s="62">
        <f t="shared" si="10"/>
        <v>3.56</v>
      </c>
      <c r="J100" s="26">
        <v>76</v>
      </c>
      <c r="K100" s="20"/>
      <c r="L100" s="20">
        <v>2</v>
      </c>
      <c r="M100" s="22">
        <v>338000</v>
      </c>
      <c r="N100" s="22">
        <f t="shared" si="11"/>
        <v>6422000</v>
      </c>
      <c r="O100" s="24" t="s">
        <v>356</v>
      </c>
      <c r="P100" s="24" t="s">
        <v>26</v>
      </c>
      <c r="Q100" s="24"/>
    </row>
    <row r="101" spans="1:17" s="21" customFormat="1" ht="14.7" customHeight="1" x14ac:dyDescent="0.3">
      <c r="A101" s="23">
        <v>98</v>
      </c>
      <c r="B101" s="26">
        <v>1821050857</v>
      </c>
      <c r="C101" s="24" t="s">
        <v>33</v>
      </c>
      <c r="D101" s="63" t="s">
        <v>357</v>
      </c>
      <c r="E101" s="63" t="s">
        <v>343</v>
      </c>
      <c r="F101" s="26">
        <v>14</v>
      </c>
      <c r="G101" s="62">
        <v>3.54</v>
      </c>
      <c r="H101" s="63"/>
      <c r="I101" s="62">
        <f t="shared" si="10"/>
        <v>3.54</v>
      </c>
      <c r="J101" s="26">
        <v>76</v>
      </c>
      <c r="K101" s="20"/>
      <c r="L101" s="20">
        <v>2</v>
      </c>
      <c r="M101" s="22">
        <v>338000</v>
      </c>
      <c r="N101" s="22">
        <f t="shared" si="11"/>
        <v>4732000</v>
      </c>
      <c r="O101" s="24" t="s">
        <v>358</v>
      </c>
      <c r="P101" s="24" t="s">
        <v>359</v>
      </c>
      <c r="Q101" s="24"/>
    </row>
    <row r="102" spans="1:17" s="21" customFormat="1" ht="14.7" customHeight="1" x14ac:dyDescent="0.3">
      <c r="A102" s="23">
        <v>99</v>
      </c>
      <c r="B102" s="26">
        <v>1821050987</v>
      </c>
      <c r="C102" s="24" t="s">
        <v>360</v>
      </c>
      <c r="D102" s="63" t="s">
        <v>361</v>
      </c>
      <c r="E102" s="63" t="s">
        <v>343</v>
      </c>
      <c r="F102" s="26">
        <v>12</v>
      </c>
      <c r="G102" s="62">
        <v>3.53</v>
      </c>
      <c r="H102" s="63"/>
      <c r="I102" s="62">
        <f t="shared" si="10"/>
        <v>3.53</v>
      </c>
      <c r="J102" s="26">
        <v>71</v>
      </c>
      <c r="K102" s="20"/>
      <c r="L102" s="20">
        <v>2</v>
      </c>
      <c r="M102" s="22">
        <v>338000</v>
      </c>
      <c r="N102" s="22">
        <f t="shared" si="11"/>
        <v>4056000</v>
      </c>
      <c r="O102" s="24" t="s">
        <v>362</v>
      </c>
      <c r="P102" s="24" t="s">
        <v>363</v>
      </c>
      <c r="Q102" s="24"/>
    </row>
    <row r="103" spans="1:17" s="21" customFormat="1" ht="14.7" customHeight="1" x14ac:dyDescent="0.3">
      <c r="A103" s="23">
        <v>100</v>
      </c>
      <c r="B103" s="26">
        <v>1821050673</v>
      </c>
      <c r="C103" s="24" t="s">
        <v>364</v>
      </c>
      <c r="D103" s="63" t="s">
        <v>365</v>
      </c>
      <c r="E103" s="63" t="s">
        <v>354</v>
      </c>
      <c r="F103" s="26">
        <v>13</v>
      </c>
      <c r="G103" s="62">
        <v>3.5</v>
      </c>
      <c r="H103" s="31"/>
      <c r="I103" s="62">
        <f t="shared" si="10"/>
        <v>3.5</v>
      </c>
      <c r="J103" s="20">
        <v>76</v>
      </c>
      <c r="K103" s="20"/>
      <c r="L103" s="20">
        <v>2</v>
      </c>
      <c r="M103" s="22">
        <v>338000</v>
      </c>
      <c r="N103" s="22">
        <f t="shared" si="11"/>
        <v>4394000</v>
      </c>
      <c r="O103" s="24" t="s">
        <v>366</v>
      </c>
      <c r="P103" s="24" t="s">
        <v>26</v>
      </c>
      <c r="Q103" s="24"/>
    </row>
    <row r="104" spans="1:17" s="21" customFormat="1" ht="14.7" customHeight="1" x14ac:dyDescent="0.3">
      <c r="A104" s="23">
        <v>101</v>
      </c>
      <c r="B104" s="26">
        <v>1821050023</v>
      </c>
      <c r="C104" s="24" t="s">
        <v>89</v>
      </c>
      <c r="D104" s="63" t="s">
        <v>168</v>
      </c>
      <c r="E104" s="63" t="s">
        <v>343</v>
      </c>
      <c r="F104" s="26">
        <v>16</v>
      </c>
      <c r="G104" s="62">
        <v>3.5</v>
      </c>
      <c r="H104" s="63"/>
      <c r="I104" s="62">
        <f t="shared" si="10"/>
        <v>3.5</v>
      </c>
      <c r="J104" s="26">
        <v>78</v>
      </c>
      <c r="K104" s="20"/>
      <c r="L104" s="20">
        <v>2</v>
      </c>
      <c r="M104" s="22">
        <v>338000</v>
      </c>
      <c r="N104" s="22">
        <f t="shared" ref="N104:N105" si="12">IF(K104=1,F104*M104*1.3,F104*M104)</f>
        <v>5408000</v>
      </c>
      <c r="O104" s="24" t="s">
        <v>367</v>
      </c>
      <c r="P104" s="24" t="s">
        <v>26</v>
      </c>
      <c r="Q104" s="24"/>
    </row>
    <row r="105" spans="1:17" s="21" customFormat="1" ht="14.7" customHeight="1" x14ac:dyDescent="0.3">
      <c r="A105" s="23">
        <v>102</v>
      </c>
      <c r="B105" s="26">
        <v>1821050556</v>
      </c>
      <c r="C105" s="24" t="s">
        <v>33</v>
      </c>
      <c r="D105" s="63" t="s">
        <v>250</v>
      </c>
      <c r="E105" s="63" t="s">
        <v>368</v>
      </c>
      <c r="F105" s="26">
        <v>21</v>
      </c>
      <c r="G105" s="62">
        <v>3.48</v>
      </c>
      <c r="H105" s="63"/>
      <c r="I105" s="62">
        <f t="shared" si="10"/>
        <v>3.48</v>
      </c>
      <c r="J105" s="26">
        <v>76</v>
      </c>
      <c r="K105" s="20"/>
      <c r="L105" s="20">
        <v>2</v>
      </c>
      <c r="M105" s="22">
        <v>338000</v>
      </c>
      <c r="N105" s="22">
        <f t="shared" si="12"/>
        <v>7098000</v>
      </c>
      <c r="O105" s="24"/>
      <c r="P105" s="24"/>
      <c r="Q105" s="24"/>
    </row>
    <row r="106" spans="1:17" s="21" customFormat="1" ht="15.75" customHeight="1" x14ac:dyDescent="0.3">
      <c r="A106" s="23">
        <v>103</v>
      </c>
      <c r="B106" s="24">
        <v>1821050957</v>
      </c>
      <c r="C106" s="24" t="s">
        <v>369</v>
      </c>
      <c r="D106" s="24" t="s">
        <v>96</v>
      </c>
      <c r="E106" s="24" t="s">
        <v>370</v>
      </c>
      <c r="F106" s="26">
        <v>14</v>
      </c>
      <c r="G106" s="62">
        <v>3.94</v>
      </c>
      <c r="H106" s="63">
        <v>0.1</v>
      </c>
      <c r="I106" s="62">
        <f t="shared" si="10"/>
        <v>4.04</v>
      </c>
      <c r="J106" s="26">
        <v>91</v>
      </c>
      <c r="K106" s="20">
        <v>1</v>
      </c>
      <c r="L106" s="20"/>
      <c r="M106" s="22">
        <v>338000</v>
      </c>
      <c r="N106" s="22">
        <f t="shared" ref="N106:N127" si="13">IF(K106=1,F106*M106*1.3,F106*M106)</f>
        <v>6151600</v>
      </c>
      <c r="O106" s="24" t="s">
        <v>371</v>
      </c>
      <c r="P106" s="24" t="s">
        <v>339</v>
      </c>
      <c r="Q106" s="24"/>
    </row>
    <row r="107" spans="1:17" s="21" customFormat="1" ht="14.7" customHeight="1" x14ac:dyDescent="0.3">
      <c r="A107" s="23">
        <v>104</v>
      </c>
      <c r="B107" s="24">
        <v>1821050570</v>
      </c>
      <c r="C107" s="24" t="s">
        <v>372</v>
      </c>
      <c r="D107" s="24" t="s">
        <v>373</v>
      </c>
      <c r="E107" s="24" t="s">
        <v>374</v>
      </c>
      <c r="F107" s="26">
        <v>11</v>
      </c>
      <c r="G107" s="62">
        <v>3.92</v>
      </c>
      <c r="H107" s="63">
        <v>0.1</v>
      </c>
      <c r="I107" s="62">
        <f t="shared" si="10"/>
        <v>4.0199999999999996</v>
      </c>
      <c r="J107" s="26">
        <v>82</v>
      </c>
      <c r="K107" s="20">
        <v>1</v>
      </c>
      <c r="L107" s="20"/>
      <c r="M107" s="22">
        <v>338000</v>
      </c>
      <c r="N107" s="22">
        <f t="shared" si="13"/>
        <v>4833400</v>
      </c>
      <c r="O107" s="24" t="s">
        <v>375</v>
      </c>
      <c r="P107" s="24" t="s">
        <v>376</v>
      </c>
      <c r="Q107" s="24"/>
    </row>
    <row r="108" spans="1:17" s="21" customFormat="1" ht="14.7" customHeight="1" x14ac:dyDescent="0.3">
      <c r="A108" s="23">
        <v>105</v>
      </c>
      <c r="B108" s="24">
        <v>1821051046</v>
      </c>
      <c r="C108" s="24" t="s">
        <v>377</v>
      </c>
      <c r="D108" s="24" t="s">
        <v>151</v>
      </c>
      <c r="E108" s="24" t="s">
        <v>370</v>
      </c>
      <c r="F108" s="26">
        <v>12</v>
      </c>
      <c r="G108" s="62">
        <v>4</v>
      </c>
      <c r="H108" s="63"/>
      <c r="I108" s="62">
        <f t="shared" si="10"/>
        <v>4</v>
      </c>
      <c r="J108" s="26">
        <v>80</v>
      </c>
      <c r="K108" s="20">
        <v>1</v>
      </c>
      <c r="L108" s="20"/>
      <c r="M108" s="22">
        <v>338000</v>
      </c>
      <c r="N108" s="22">
        <f t="shared" si="13"/>
        <v>5272800</v>
      </c>
      <c r="O108" s="24" t="s">
        <v>378</v>
      </c>
      <c r="P108" s="24" t="s">
        <v>379</v>
      </c>
      <c r="Q108" s="24"/>
    </row>
    <row r="109" spans="1:17" s="21" customFormat="1" ht="14.7" customHeight="1" x14ac:dyDescent="0.3">
      <c r="A109" s="23">
        <v>106</v>
      </c>
      <c r="B109" s="24">
        <v>1821051040</v>
      </c>
      <c r="C109" s="24" t="s">
        <v>380</v>
      </c>
      <c r="D109" s="24" t="s">
        <v>381</v>
      </c>
      <c r="E109" s="24" t="s">
        <v>374</v>
      </c>
      <c r="F109" s="26">
        <v>12</v>
      </c>
      <c r="G109" s="62">
        <v>3.88</v>
      </c>
      <c r="H109" s="63"/>
      <c r="I109" s="62">
        <f t="shared" si="10"/>
        <v>3.88</v>
      </c>
      <c r="J109" s="26">
        <v>81</v>
      </c>
      <c r="K109" s="20">
        <v>1</v>
      </c>
      <c r="L109" s="20"/>
      <c r="M109" s="22">
        <v>338000</v>
      </c>
      <c r="N109" s="22">
        <f t="shared" si="13"/>
        <v>5272800</v>
      </c>
      <c r="O109" s="24" t="s">
        <v>382</v>
      </c>
      <c r="P109" s="24" t="s">
        <v>383</v>
      </c>
      <c r="Q109" s="24"/>
    </row>
    <row r="110" spans="1:17" s="21" customFormat="1" ht="14.7" customHeight="1" x14ac:dyDescent="0.3">
      <c r="A110" s="23">
        <v>107</v>
      </c>
      <c r="B110" s="24">
        <v>1821051049</v>
      </c>
      <c r="C110" s="24" t="s">
        <v>384</v>
      </c>
      <c r="D110" s="24" t="s">
        <v>385</v>
      </c>
      <c r="E110" s="24" t="s">
        <v>370</v>
      </c>
      <c r="F110" s="26">
        <v>16</v>
      </c>
      <c r="G110" s="62">
        <v>3.85</v>
      </c>
      <c r="H110" s="63"/>
      <c r="I110" s="62">
        <f t="shared" si="10"/>
        <v>3.85</v>
      </c>
      <c r="J110" s="26">
        <v>78</v>
      </c>
      <c r="K110" s="20"/>
      <c r="L110" s="20">
        <v>2</v>
      </c>
      <c r="M110" s="22">
        <v>338000</v>
      </c>
      <c r="N110" s="22">
        <f t="shared" si="13"/>
        <v>5408000</v>
      </c>
      <c r="O110" s="24" t="s">
        <v>386</v>
      </c>
      <c r="P110" s="24" t="s">
        <v>387</v>
      </c>
      <c r="Q110" s="24"/>
    </row>
    <row r="111" spans="1:17" s="21" customFormat="1" ht="14.7" customHeight="1" x14ac:dyDescent="0.3">
      <c r="A111" s="23">
        <v>108</v>
      </c>
      <c r="B111" s="24">
        <v>1821050348</v>
      </c>
      <c r="C111" s="24" t="s">
        <v>388</v>
      </c>
      <c r="D111" s="24" t="s">
        <v>133</v>
      </c>
      <c r="E111" s="24" t="s">
        <v>374</v>
      </c>
      <c r="F111" s="26">
        <v>15</v>
      </c>
      <c r="G111" s="62">
        <v>3.8</v>
      </c>
      <c r="H111" s="63"/>
      <c r="I111" s="62">
        <f t="shared" si="10"/>
        <v>3.8</v>
      </c>
      <c r="J111" s="26">
        <v>73</v>
      </c>
      <c r="K111" s="20"/>
      <c r="L111" s="20">
        <v>2</v>
      </c>
      <c r="M111" s="22">
        <v>338000</v>
      </c>
      <c r="N111" s="22">
        <f t="shared" si="13"/>
        <v>5070000</v>
      </c>
      <c r="O111" s="24" t="s">
        <v>389</v>
      </c>
      <c r="P111" s="24" t="s">
        <v>383</v>
      </c>
      <c r="Q111" s="24"/>
    </row>
    <row r="112" spans="1:17" s="21" customFormat="1" ht="14.7" customHeight="1" x14ac:dyDescent="0.3">
      <c r="A112" s="23">
        <v>109</v>
      </c>
      <c r="B112" s="24">
        <v>1821050993</v>
      </c>
      <c r="C112" s="24" t="s">
        <v>390</v>
      </c>
      <c r="D112" s="24" t="s">
        <v>211</v>
      </c>
      <c r="E112" s="24" t="s">
        <v>370</v>
      </c>
      <c r="F112" s="26">
        <v>17</v>
      </c>
      <c r="G112" s="62">
        <v>3.74</v>
      </c>
      <c r="H112" s="63"/>
      <c r="I112" s="62">
        <f t="shared" si="10"/>
        <v>3.74</v>
      </c>
      <c r="J112" s="26">
        <v>73</v>
      </c>
      <c r="K112" s="20"/>
      <c r="L112" s="20">
        <v>2</v>
      </c>
      <c r="M112" s="22">
        <v>338000</v>
      </c>
      <c r="N112" s="22">
        <f t="shared" si="13"/>
        <v>5746000</v>
      </c>
      <c r="O112" s="24" t="s">
        <v>391</v>
      </c>
      <c r="P112" s="24" t="s">
        <v>26</v>
      </c>
      <c r="Q112" s="24"/>
    </row>
    <row r="113" spans="1:17" s="21" customFormat="1" ht="14.7" customHeight="1" x14ac:dyDescent="0.3">
      <c r="A113" s="23">
        <v>110</v>
      </c>
      <c r="B113" s="24">
        <v>1821050883</v>
      </c>
      <c r="C113" s="24" t="s">
        <v>392</v>
      </c>
      <c r="D113" s="24" t="s">
        <v>393</v>
      </c>
      <c r="E113" s="24" t="s">
        <v>394</v>
      </c>
      <c r="F113" s="26">
        <v>16</v>
      </c>
      <c r="G113" s="62">
        <v>3.84</v>
      </c>
      <c r="H113" s="63">
        <v>0.1</v>
      </c>
      <c r="I113" s="62">
        <f t="shared" si="10"/>
        <v>3.94</v>
      </c>
      <c r="J113" s="26">
        <v>86</v>
      </c>
      <c r="K113" s="20">
        <v>1</v>
      </c>
      <c r="L113" s="20"/>
      <c r="M113" s="22">
        <v>338000</v>
      </c>
      <c r="N113" s="22">
        <f t="shared" si="13"/>
        <v>7030400</v>
      </c>
      <c r="O113" s="24" t="s">
        <v>395</v>
      </c>
      <c r="P113" s="24" t="s">
        <v>396</v>
      </c>
      <c r="Q113" s="24"/>
    </row>
    <row r="114" spans="1:17" s="21" customFormat="1" ht="14.7" customHeight="1" x14ac:dyDescent="0.3">
      <c r="A114" s="23">
        <v>111</v>
      </c>
      <c r="B114" s="24">
        <v>1821050295</v>
      </c>
      <c r="C114" s="24" t="s">
        <v>380</v>
      </c>
      <c r="D114" s="24" t="s">
        <v>96</v>
      </c>
      <c r="E114" s="24" t="s">
        <v>394</v>
      </c>
      <c r="F114" s="26">
        <v>18</v>
      </c>
      <c r="G114" s="62">
        <v>3.92</v>
      </c>
      <c r="H114" s="63"/>
      <c r="I114" s="62">
        <f t="shared" si="10"/>
        <v>3.92</v>
      </c>
      <c r="J114" s="26">
        <v>81</v>
      </c>
      <c r="K114" s="20">
        <v>1</v>
      </c>
      <c r="L114" s="20"/>
      <c r="M114" s="22">
        <v>338000</v>
      </c>
      <c r="N114" s="22">
        <f t="shared" si="13"/>
        <v>7909200</v>
      </c>
      <c r="O114" s="24" t="s">
        <v>397</v>
      </c>
      <c r="P114" s="24" t="s">
        <v>396</v>
      </c>
      <c r="Q114" s="24"/>
    </row>
    <row r="115" spans="1:17" s="21" customFormat="1" ht="14.7" customHeight="1" x14ac:dyDescent="0.3">
      <c r="A115" s="23">
        <v>112</v>
      </c>
      <c r="B115" s="24">
        <v>1821050227</v>
      </c>
      <c r="C115" s="24" t="s">
        <v>398</v>
      </c>
      <c r="D115" s="24" t="s">
        <v>108</v>
      </c>
      <c r="E115" s="24" t="s">
        <v>394</v>
      </c>
      <c r="F115" s="26">
        <v>14</v>
      </c>
      <c r="G115" s="62">
        <v>3.91</v>
      </c>
      <c r="H115" s="63"/>
      <c r="I115" s="62">
        <f t="shared" si="10"/>
        <v>3.91</v>
      </c>
      <c r="J115" s="26">
        <v>81</v>
      </c>
      <c r="K115" s="20">
        <v>1</v>
      </c>
      <c r="L115" s="20"/>
      <c r="M115" s="22">
        <v>338000</v>
      </c>
      <c r="N115" s="22">
        <f t="shared" si="13"/>
        <v>6151600</v>
      </c>
      <c r="O115" s="24" t="s">
        <v>399</v>
      </c>
      <c r="P115" s="24" t="s">
        <v>400</v>
      </c>
      <c r="Q115" s="24"/>
    </row>
    <row r="116" spans="1:17" s="21" customFormat="1" ht="14.7" customHeight="1" x14ac:dyDescent="0.3">
      <c r="A116" s="23">
        <v>113</v>
      </c>
      <c r="B116" s="24">
        <v>1821050455</v>
      </c>
      <c r="C116" s="24" t="s">
        <v>401</v>
      </c>
      <c r="D116" s="24" t="s">
        <v>211</v>
      </c>
      <c r="E116" s="24" t="s">
        <v>394</v>
      </c>
      <c r="F116" s="26">
        <v>15</v>
      </c>
      <c r="G116" s="62">
        <v>3.8</v>
      </c>
      <c r="H116" s="63"/>
      <c r="I116" s="62">
        <f t="shared" si="10"/>
        <v>3.8</v>
      </c>
      <c r="J116" s="26">
        <v>76</v>
      </c>
      <c r="K116" s="20"/>
      <c r="L116" s="20">
        <v>2</v>
      </c>
      <c r="M116" s="22">
        <v>338000</v>
      </c>
      <c r="N116" s="22">
        <f t="shared" si="13"/>
        <v>5070000</v>
      </c>
      <c r="O116" s="24" t="s">
        <v>402</v>
      </c>
      <c r="P116" s="24" t="s">
        <v>83</v>
      </c>
      <c r="Q116" s="24"/>
    </row>
    <row r="117" spans="1:17" s="21" customFormat="1" ht="14.7" customHeight="1" x14ac:dyDescent="0.3">
      <c r="A117" s="23">
        <v>114</v>
      </c>
      <c r="B117" s="24">
        <v>1821050689</v>
      </c>
      <c r="C117" s="24" t="s">
        <v>403</v>
      </c>
      <c r="D117" s="24" t="s">
        <v>404</v>
      </c>
      <c r="E117" s="24" t="s">
        <v>394</v>
      </c>
      <c r="F117" s="26">
        <v>13</v>
      </c>
      <c r="G117" s="62">
        <v>3.76</v>
      </c>
      <c r="H117" s="63"/>
      <c r="I117" s="62">
        <f t="shared" si="10"/>
        <v>3.76</v>
      </c>
      <c r="J117" s="26">
        <v>73</v>
      </c>
      <c r="K117" s="20"/>
      <c r="L117" s="20">
        <v>2</v>
      </c>
      <c r="M117" s="22">
        <v>338000</v>
      </c>
      <c r="N117" s="22">
        <f t="shared" si="13"/>
        <v>4394000</v>
      </c>
      <c r="O117" s="24" t="s">
        <v>405</v>
      </c>
      <c r="P117" s="24" t="s">
        <v>396</v>
      </c>
      <c r="Q117" s="24"/>
    </row>
    <row r="118" spans="1:17" s="21" customFormat="1" ht="14.7" customHeight="1" x14ac:dyDescent="0.3">
      <c r="A118" s="23">
        <v>115</v>
      </c>
      <c r="B118" s="24">
        <v>1821051100</v>
      </c>
      <c r="C118" s="24" t="s">
        <v>175</v>
      </c>
      <c r="D118" s="24" t="s">
        <v>406</v>
      </c>
      <c r="E118" s="24" t="s">
        <v>407</v>
      </c>
      <c r="F118" s="26">
        <v>17</v>
      </c>
      <c r="G118" s="62">
        <v>3.76</v>
      </c>
      <c r="H118" s="63"/>
      <c r="I118" s="62">
        <f t="shared" si="10"/>
        <v>3.76</v>
      </c>
      <c r="J118" s="26">
        <v>83</v>
      </c>
      <c r="K118" s="20">
        <v>1</v>
      </c>
      <c r="L118" s="20"/>
      <c r="M118" s="22">
        <v>338000</v>
      </c>
      <c r="N118" s="22">
        <f t="shared" si="13"/>
        <v>7469800</v>
      </c>
      <c r="O118" s="24" t="s">
        <v>408</v>
      </c>
      <c r="P118" s="24" t="s">
        <v>409</v>
      </c>
      <c r="Q118" s="24"/>
    </row>
    <row r="119" spans="1:17" s="21" customFormat="1" ht="14.7" customHeight="1" x14ac:dyDescent="0.3">
      <c r="A119" s="23">
        <v>116</v>
      </c>
      <c r="B119" s="24" t="s">
        <v>410</v>
      </c>
      <c r="C119" s="24" t="s">
        <v>411</v>
      </c>
      <c r="D119" s="24" t="s">
        <v>412</v>
      </c>
      <c r="E119" s="24" t="s">
        <v>407</v>
      </c>
      <c r="F119" s="26">
        <v>16</v>
      </c>
      <c r="G119" s="62">
        <v>3.73</v>
      </c>
      <c r="H119" s="63"/>
      <c r="I119" s="62">
        <f t="shared" si="10"/>
        <v>3.73</v>
      </c>
      <c r="J119" s="26">
        <v>80</v>
      </c>
      <c r="K119" s="20">
        <v>1</v>
      </c>
      <c r="L119" s="20"/>
      <c r="M119" s="22">
        <v>338000</v>
      </c>
      <c r="N119" s="22">
        <f t="shared" si="13"/>
        <v>7030400</v>
      </c>
      <c r="O119" s="24" t="s">
        <v>413</v>
      </c>
      <c r="P119" s="24" t="s">
        <v>414</v>
      </c>
      <c r="Q119" s="24"/>
    </row>
    <row r="120" spans="1:17" s="21" customFormat="1" ht="14.7" customHeight="1" x14ac:dyDescent="0.3">
      <c r="A120" s="23">
        <v>117</v>
      </c>
      <c r="B120" s="24">
        <v>1821050135</v>
      </c>
      <c r="C120" s="24" t="s">
        <v>415</v>
      </c>
      <c r="D120" s="24" t="s">
        <v>108</v>
      </c>
      <c r="E120" s="24" t="s">
        <v>407</v>
      </c>
      <c r="F120" s="26">
        <v>14</v>
      </c>
      <c r="G120" s="62">
        <v>3.68</v>
      </c>
      <c r="H120" s="63"/>
      <c r="I120" s="62">
        <f t="shared" si="10"/>
        <v>3.68</v>
      </c>
      <c r="J120" s="26">
        <v>73</v>
      </c>
      <c r="K120" s="20"/>
      <c r="L120" s="20">
        <v>2</v>
      </c>
      <c r="M120" s="22">
        <v>338000</v>
      </c>
      <c r="N120" s="22">
        <f t="shared" si="13"/>
        <v>4732000</v>
      </c>
      <c r="O120" s="24" t="s">
        <v>416</v>
      </c>
      <c r="P120" s="24" t="s">
        <v>417</v>
      </c>
      <c r="Q120" s="24"/>
    </row>
    <row r="121" spans="1:17" s="21" customFormat="1" ht="14.7" customHeight="1" x14ac:dyDescent="0.3">
      <c r="A121" s="23">
        <v>118</v>
      </c>
      <c r="B121" s="24">
        <v>1821050262</v>
      </c>
      <c r="C121" s="24" t="s">
        <v>236</v>
      </c>
      <c r="D121" s="24" t="s">
        <v>418</v>
      </c>
      <c r="E121" s="24" t="s">
        <v>407</v>
      </c>
      <c r="F121" s="26">
        <v>14</v>
      </c>
      <c r="G121" s="62">
        <v>3.63</v>
      </c>
      <c r="H121" s="63">
        <v>0.05</v>
      </c>
      <c r="I121" s="62">
        <f t="shared" si="10"/>
        <v>3.6799999999999997</v>
      </c>
      <c r="J121" s="26">
        <v>80</v>
      </c>
      <c r="K121" s="20">
        <v>1</v>
      </c>
      <c r="L121" s="20"/>
      <c r="M121" s="22">
        <v>338000</v>
      </c>
      <c r="N121" s="22">
        <f t="shared" si="13"/>
        <v>6151600</v>
      </c>
      <c r="O121" s="24" t="s">
        <v>419</v>
      </c>
      <c r="P121" s="24" t="s">
        <v>26</v>
      </c>
      <c r="Q121" s="24"/>
    </row>
    <row r="122" spans="1:17" s="21" customFormat="1" ht="14.7" customHeight="1" x14ac:dyDescent="0.3">
      <c r="A122" s="23">
        <v>119</v>
      </c>
      <c r="B122" s="24">
        <v>1821050621</v>
      </c>
      <c r="C122" s="24" t="s">
        <v>420</v>
      </c>
      <c r="D122" s="24" t="s">
        <v>205</v>
      </c>
      <c r="E122" s="24" t="s">
        <v>407</v>
      </c>
      <c r="F122" s="26">
        <v>12</v>
      </c>
      <c r="G122" s="62">
        <v>3.63</v>
      </c>
      <c r="H122" s="63"/>
      <c r="I122" s="62">
        <f t="shared" si="10"/>
        <v>3.63</v>
      </c>
      <c r="J122" s="26">
        <v>73</v>
      </c>
      <c r="K122" s="20"/>
      <c r="L122" s="20">
        <v>2</v>
      </c>
      <c r="M122" s="22">
        <v>338000</v>
      </c>
      <c r="N122" s="22">
        <f t="shared" si="13"/>
        <v>4056000</v>
      </c>
      <c r="O122" s="24" t="s">
        <v>421</v>
      </c>
      <c r="P122" s="24" t="s">
        <v>207</v>
      </c>
      <c r="Q122" s="24"/>
    </row>
    <row r="123" spans="1:17" s="21" customFormat="1" ht="13.5" customHeight="1" x14ac:dyDescent="0.3">
      <c r="A123" s="23">
        <v>120</v>
      </c>
      <c r="B123" s="24">
        <v>1821050932</v>
      </c>
      <c r="C123" s="24" t="s">
        <v>422</v>
      </c>
      <c r="D123" s="24" t="s">
        <v>49</v>
      </c>
      <c r="E123" s="24" t="s">
        <v>407</v>
      </c>
      <c r="F123" s="26">
        <v>14</v>
      </c>
      <c r="G123" s="62">
        <v>3.61</v>
      </c>
      <c r="H123" s="63"/>
      <c r="I123" s="62">
        <f t="shared" si="10"/>
        <v>3.61</v>
      </c>
      <c r="J123" s="26">
        <v>80</v>
      </c>
      <c r="K123" s="20">
        <v>1</v>
      </c>
      <c r="L123" s="20"/>
      <c r="M123" s="22">
        <v>338000</v>
      </c>
      <c r="N123" s="22">
        <f t="shared" si="13"/>
        <v>6151600</v>
      </c>
      <c r="O123" s="24" t="s">
        <v>423</v>
      </c>
      <c r="P123" s="24" t="s">
        <v>424</v>
      </c>
      <c r="Q123" s="24"/>
    </row>
    <row r="124" spans="1:17" s="21" customFormat="1" ht="14.7" customHeight="1" x14ac:dyDescent="0.3">
      <c r="A124" s="23">
        <v>121</v>
      </c>
      <c r="B124" s="24">
        <v>1821050830</v>
      </c>
      <c r="C124" s="24" t="s">
        <v>425</v>
      </c>
      <c r="D124" s="63" t="s">
        <v>426</v>
      </c>
      <c r="E124" s="63" t="s">
        <v>427</v>
      </c>
      <c r="F124" s="26">
        <v>18</v>
      </c>
      <c r="G124" s="62">
        <v>3.63</v>
      </c>
      <c r="H124" s="63"/>
      <c r="I124" s="62">
        <f t="shared" si="10"/>
        <v>3.63</v>
      </c>
      <c r="J124" s="26">
        <v>78</v>
      </c>
      <c r="K124" s="20"/>
      <c r="L124" s="20">
        <v>2</v>
      </c>
      <c r="M124" s="22">
        <v>338000</v>
      </c>
      <c r="N124" s="22">
        <f t="shared" si="13"/>
        <v>6084000</v>
      </c>
      <c r="O124" s="24" t="s">
        <v>428</v>
      </c>
      <c r="P124" s="24" t="s">
        <v>429</v>
      </c>
      <c r="Q124" s="24"/>
    </row>
    <row r="125" spans="1:17" s="21" customFormat="1" ht="14.7" customHeight="1" x14ac:dyDescent="0.3">
      <c r="A125" s="23">
        <v>122</v>
      </c>
      <c r="B125" s="26">
        <v>1821051118</v>
      </c>
      <c r="C125" s="24" t="s">
        <v>219</v>
      </c>
      <c r="D125" s="63" t="s">
        <v>430</v>
      </c>
      <c r="E125" s="63" t="s">
        <v>431</v>
      </c>
      <c r="F125" s="26">
        <v>11</v>
      </c>
      <c r="G125" s="62">
        <v>3.58</v>
      </c>
      <c r="H125" s="63"/>
      <c r="I125" s="62">
        <f t="shared" si="10"/>
        <v>3.58</v>
      </c>
      <c r="J125" s="26">
        <v>85</v>
      </c>
      <c r="K125" s="20">
        <v>1</v>
      </c>
      <c r="L125" s="20"/>
      <c r="M125" s="22">
        <v>338000</v>
      </c>
      <c r="N125" s="22">
        <f t="shared" si="13"/>
        <v>4833400</v>
      </c>
      <c r="O125" s="24" t="s">
        <v>432</v>
      </c>
      <c r="P125" s="24" t="s">
        <v>429</v>
      </c>
      <c r="Q125" s="24"/>
    </row>
    <row r="126" spans="1:17" s="21" customFormat="1" ht="14.7" customHeight="1" x14ac:dyDescent="0.3">
      <c r="A126" s="23">
        <v>123</v>
      </c>
      <c r="B126" s="26">
        <v>1821051114</v>
      </c>
      <c r="C126" s="24" t="s">
        <v>433</v>
      </c>
      <c r="D126" s="63" t="s">
        <v>133</v>
      </c>
      <c r="E126" s="63" t="s">
        <v>431</v>
      </c>
      <c r="F126" s="26">
        <v>11</v>
      </c>
      <c r="G126" s="62">
        <v>3.58</v>
      </c>
      <c r="H126" s="63"/>
      <c r="I126" s="62">
        <f t="shared" si="10"/>
        <v>3.58</v>
      </c>
      <c r="J126" s="26">
        <v>81</v>
      </c>
      <c r="K126" s="20">
        <v>1</v>
      </c>
      <c r="L126" s="20"/>
      <c r="M126" s="22">
        <v>338000</v>
      </c>
      <c r="N126" s="22">
        <f t="shared" si="13"/>
        <v>4833400</v>
      </c>
      <c r="O126" s="24" t="s">
        <v>434</v>
      </c>
      <c r="P126" s="24" t="s">
        <v>429</v>
      </c>
      <c r="Q126" s="24"/>
    </row>
    <row r="127" spans="1:17" s="21" customFormat="1" ht="14.7" customHeight="1" x14ac:dyDescent="0.3">
      <c r="A127" s="23">
        <v>124</v>
      </c>
      <c r="B127" s="24">
        <v>1821050218</v>
      </c>
      <c r="C127" s="24" t="s">
        <v>435</v>
      </c>
      <c r="D127" s="63" t="s">
        <v>151</v>
      </c>
      <c r="E127" s="63" t="s">
        <v>427</v>
      </c>
      <c r="F127" s="26">
        <v>11</v>
      </c>
      <c r="G127" s="62">
        <v>3.41</v>
      </c>
      <c r="H127" s="63"/>
      <c r="I127" s="62">
        <v>3.41</v>
      </c>
      <c r="J127" s="26">
        <v>71</v>
      </c>
      <c r="K127" s="20"/>
      <c r="L127" s="20">
        <v>2</v>
      </c>
      <c r="M127" s="22">
        <v>338000</v>
      </c>
      <c r="N127" s="22">
        <f t="shared" si="13"/>
        <v>3718000</v>
      </c>
      <c r="O127" s="24" t="s">
        <v>436</v>
      </c>
      <c r="P127" s="24" t="s">
        <v>429</v>
      </c>
      <c r="Q127" s="24"/>
    </row>
    <row r="128" spans="1:17" s="21" customFormat="1" ht="14.7" customHeight="1" x14ac:dyDescent="0.3">
      <c r="A128" s="23">
        <v>125</v>
      </c>
      <c r="B128" s="24">
        <v>1821050513</v>
      </c>
      <c r="C128" s="24" t="s">
        <v>437</v>
      </c>
      <c r="D128" s="63" t="s">
        <v>289</v>
      </c>
      <c r="E128" s="63" t="s">
        <v>427</v>
      </c>
      <c r="F128" s="26">
        <v>11</v>
      </c>
      <c r="G128" s="62">
        <v>3.18</v>
      </c>
      <c r="H128" s="63"/>
      <c r="I128" s="62">
        <f>H128+G128</f>
        <v>3.18</v>
      </c>
      <c r="J128" s="26">
        <v>78</v>
      </c>
      <c r="K128" s="20"/>
      <c r="L128" s="20">
        <v>2</v>
      </c>
      <c r="M128" s="22">
        <v>338000</v>
      </c>
      <c r="N128" s="22">
        <f t="shared" ref="N128:N130" si="14">IF(K128=1,F128*M128*1.3,F128*M128)</f>
        <v>3718000</v>
      </c>
      <c r="O128" s="24" t="s">
        <v>438</v>
      </c>
      <c r="P128" s="24" t="s">
        <v>429</v>
      </c>
      <c r="Q128" s="24"/>
    </row>
    <row r="129" spans="1:17" s="21" customFormat="1" ht="16.5" customHeight="1" x14ac:dyDescent="0.3">
      <c r="A129" s="23">
        <v>126</v>
      </c>
      <c r="B129" s="24">
        <v>1821050189</v>
      </c>
      <c r="C129" s="24" t="s">
        <v>439</v>
      </c>
      <c r="D129" s="63" t="s">
        <v>440</v>
      </c>
      <c r="E129" s="63" t="s">
        <v>427</v>
      </c>
      <c r="F129" s="26">
        <v>16</v>
      </c>
      <c r="G129" s="62">
        <v>3.13</v>
      </c>
      <c r="H129" s="63"/>
      <c r="I129" s="62">
        <f>H129+G129</f>
        <v>3.13</v>
      </c>
      <c r="J129" s="26">
        <v>76</v>
      </c>
      <c r="K129" s="20"/>
      <c r="L129" s="20">
        <v>2</v>
      </c>
      <c r="M129" s="22">
        <v>338000</v>
      </c>
      <c r="N129" s="22">
        <f t="shared" si="14"/>
        <v>5408000</v>
      </c>
      <c r="O129" s="24" t="s">
        <v>441</v>
      </c>
      <c r="P129" s="24" t="s">
        <v>429</v>
      </c>
      <c r="Q129" s="24"/>
    </row>
    <row r="130" spans="1:17" s="21" customFormat="1" ht="14.7" customHeight="1" x14ac:dyDescent="0.3">
      <c r="A130" s="23">
        <v>127</v>
      </c>
      <c r="B130" s="24">
        <v>1821050260</v>
      </c>
      <c r="C130" s="24" t="s">
        <v>442</v>
      </c>
      <c r="D130" s="63" t="s">
        <v>54</v>
      </c>
      <c r="E130" s="63" t="s">
        <v>427</v>
      </c>
      <c r="F130" s="26">
        <v>16</v>
      </c>
      <c r="G130" s="62">
        <v>3.12</v>
      </c>
      <c r="H130" s="63"/>
      <c r="I130" s="62">
        <f>H130+G130</f>
        <v>3.12</v>
      </c>
      <c r="J130" s="26">
        <v>79</v>
      </c>
      <c r="K130" s="20"/>
      <c r="L130" s="20">
        <v>2</v>
      </c>
      <c r="M130" s="22">
        <v>338000</v>
      </c>
      <c r="N130" s="22">
        <f t="shared" si="14"/>
        <v>5408000</v>
      </c>
      <c r="O130" s="24" t="s">
        <v>443</v>
      </c>
      <c r="P130" s="24" t="s">
        <v>444</v>
      </c>
      <c r="Q130" s="24"/>
    </row>
    <row r="131" spans="1:17" s="21" customFormat="1" ht="14.7" customHeight="1" x14ac:dyDescent="0.3">
      <c r="A131" s="23"/>
      <c r="B131" s="245">
        <v>1721050453</v>
      </c>
      <c r="C131" s="24" t="s">
        <v>445</v>
      </c>
      <c r="D131" s="63" t="s">
        <v>90</v>
      </c>
      <c r="E131" s="63" t="s">
        <v>446</v>
      </c>
      <c r="F131" s="20">
        <v>7</v>
      </c>
      <c r="G131" s="62">
        <v>4</v>
      </c>
      <c r="H131" s="31"/>
      <c r="I131" s="62">
        <f t="shared" ref="I131:I144" si="15">H131+G131</f>
        <v>4</v>
      </c>
      <c r="J131" s="20">
        <v>89</v>
      </c>
      <c r="K131" s="20">
        <v>1</v>
      </c>
      <c r="L131" s="20"/>
      <c r="M131" s="22">
        <v>338000</v>
      </c>
      <c r="N131" s="22">
        <f t="shared" ref="N131:N145" si="16">IF(K131=1,F131*M131*1.3,F131*M131)</f>
        <v>3075800</v>
      </c>
      <c r="O131" s="24"/>
      <c r="P131" s="23"/>
      <c r="Q131" s="23"/>
    </row>
    <row r="132" spans="1:17" s="21" customFormat="1" ht="14.7" customHeight="1" x14ac:dyDescent="0.3">
      <c r="A132" s="23"/>
      <c r="B132" s="245">
        <v>1721050475</v>
      </c>
      <c r="C132" s="24" t="s">
        <v>447</v>
      </c>
      <c r="D132" s="63" t="s">
        <v>96</v>
      </c>
      <c r="E132" s="63" t="s">
        <v>446</v>
      </c>
      <c r="F132" s="20">
        <v>7</v>
      </c>
      <c r="G132" s="62">
        <v>4</v>
      </c>
      <c r="H132" s="31"/>
      <c r="I132" s="62">
        <f t="shared" si="15"/>
        <v>4</v>
      </c>
      <c r="J132" s="20">
        <v>86</v>
      </c>
      <c r="K132" s="20">
        <v>1</v>
      </c>
      <c r="L132" s="20"/>
      <c r="M132" s="22">
        <v>338000</v>
      </c>
      <c r="N132" s="22">
        <f t="shared" si="16"/>
        <v>3075800</v>
      </c>
      <c r="O132" s="24"/>
      <c r="P132" s="23"/>
      <c r="Q132" s="23"/>
    </row>
    <row r="133" spans="1:17" s="21" customFormat="1" ht="14.7" customHeight="1" x14ac:dyDescent="0.3">
      <c r="A133" s="23"/>
      <c r="B133" s="245">
        <v>1721050271</v>
      </c>
      <c r="C133" s="24" t="s">
        <v>448</v>
      </c>
      <c r="D133" s="63" t="s">
        <v>449</v>
      </c>
      <c r="E133" s="63" t="s">
        <v>446</v>
      </c>
      <c r="F133" s="20">
        <v>7</v>
      </c>
      <c r="G133" s="62">
        <v>4</v>
      </c>
      <c r="H133" s="31"/>
      <c r="I133" s="62">
        <f t="shared" si="15"/>
        <v>4</v>
      </c>
      <c r="J133" s="20">
        <v>84</v>
      </c>
      <c r="K133" s="20">
        <v>1</v>
      </c>
      <c r="L133" s="20"/>
      <c r="M133" s="22">
        <v>338000</v>
      </c>
      <c r="N133" s="22">
        <f t="shared" si="16"/>
        <v>3075800</v>
      </c>
      <c r="O133" s="24"/>
      <c r="P133" s="23"/>
      <c r="Q133" s="23"/>
    </row>
    <row r="134" spans="1:17" s="21" customFormat="1" ht="14.7" customHeight="1" x14ac:dyDescent="0.3">
      <c r="A134" s="23"/>
      <c r="B134" s="245">
        <v>1721050634</v>
      </c>
      <c r="C134" s="24" t="s">
        <v>450</v>
      </c>
      <c r="D134" s="63" t="s">
        <v>451</v>
      </c>
      <c r="E134" s="63" t="s">
        <v>452</v>
      </c>
      <c r="F134" s="20">
        <v>7</v>
      </c>
      <c r="G134" s="62">
        <v>4</v>
      </c>
      <c r="H134" s="31"/>
      <c r="I134" s="62">
        <f t="shared" si="15"/>
        <v>4</v>
      </c>
      <c r="J134" s="20">
        <v>83</v>
      </c>
      <c r="K134" s="20">
        <v>1</v>
      </c>
      <c r="L134" s="20"/>
      <c r="M134" s="22">
        <v>338000</v>
      </c>
      <c r="N134" s="22">
        <f t="shared" si="16"/>
        <v>3075800</v>
      </c>
      <c r="O134" s="24"/>
      <c r="P134" s="23"/>
      <c r="Q134" s="23"/>
    </row>
    <row r="135" spans="1:17" s="21" customFormat="1" ht="14.7" customHeight="1" x14ac:dyDescent="0.3">
      <c r="A135" s="23"/>
      <c r="B135" s="245">
        <v>1721050004</v>
      </c>
      <c r="C135" s="24" t="s">
        <v>453</v>
      </c>
      <c r="D135" s="63" t="s">
        <v>454</v>
      </c>
      <c r="E135" s="63" t="s">
        <v>446</v>
      </c>
      <c r="F135" s="20">
        <v>7</v>
      </c>
      <c r="G135" s="62">
        <v>4</v>
      </c>
      <c r="H135" s="31"/>
      <c r="I135" s="62">
        <f t="shared" si="15"/>
        <v>4</v>
      </c>
      <c r="J135" s="20">
        <v>83</v>
      </c>
      <c r="K135" s="20">
        <v>1</v>
      </c>
      <c r="L135" s="20"/>
      <c r="M135" s="22">
        <v>338000</v>
      </c>
      <c r="N135" s="22">
        <f t="shared" si="16"/>
        <v>3075800</v>
      </c>
      <c r="O135" s="24"/>
      <c r="P135" s="23"/>
      <c r="Q135" s="23"/>
    </row>
    <row r="136" spans="1:17" s="21" customFormat="1" ht="14.7" customHeight="1" x14ac:dyDescent="0.3">
      <c r="A136" s="23"/>
      <c r="B136" s="245">
        <v>1721050293</v>
      </c>
      <c r="C136" s="24" t="s">
        <v>455</v>
      </c>
      <c r="D136" s="63" t="s">
        <v>456</v>
      </c>
      <c r="E136" s="63" t="s">
        <v>446</v>
      </c>
      <c r="F136" s="20">
        <v>7</v>
      </c>
      <c r="G136" s="62">
        <v>4</v>
      </c>
      <c r="H136" s="31"/>
      <c r="I136" s="62">
        <f t="shared" si="15"/>
        <v>4</v>
      </c>
      <c r="J136" s="20">
        <v>83</v>
      </c>
      <c r="K136" s="20">
        <v>1</v>
      </c>
      <c r="L136" s="20"/>
      <c r="M136" s="22">
        <v>338000</v>
      </c>
      <c r="N136" s="22">
        <f t="shared" si="16"/>
        <v>3075800</v>
      </c>
      <c r="O136" s="24"/>
      <c r="P136" s="23"/>
      <c r="Q136" s="23"/>
    </row>
    <row r="137" spans="1:17" s="21" customFormat="1" ht="14.7" customHeight="1" x14ac:dyDescent="0.3">
      <c r="A137" s="23"/>
      <c r="B137" s="245">
        <v>1721050363</v>
      </c>
      <c r="C137" s="24" t="s">
        <v>457</v>
      </c>
      <c r="D137" s="63" t="s">
        <v>458</v>
      </c>
      <c r="E137" s="63" t="s">
        <v>446</v>
      </c>
      <c r="F137" s="20">
        <v>7</v>
      </c>
      <c r="G137" s="62">
        <v>4</v>
      </c>
      <c r="H137" s="31"/>
      <c r="I137" s="62">
        <f t="shared" si="15"/>
        <v>4</v>
      </c>
      <c r="J137" s="20">
        <v>83</v>
      </c>
      <c r="K137" s="20">
        <v>1</v>
      </c>
      <c r="L137" s="20"/>
      <c r="M137" s="22">
        <v>338000</v>
      </c>
      <c r="N137" s="22">
        <f t="shared" si="16"/>
        <v>3075800</v>
      </c>
      <c r="O137" s="24"/>
      <c r="P137" s="23"/>
      <c r="Q137" s="23"/>
    </row>
    <row r="138" spans="1:17" s="21" customFormat="1" ht="14.7" customHeight="1" x14ac:dyDescent="0.3">
      <c r="A138" s="23"/>
      <c r="B138" s="245">
        <v>1721050489</v>
      </c>
      <c r="C138" s="24" t="s">
        <v>459</v>
      </c>
      <c r="D138" s="63" t="s">
        <v>164</v>
      </c>
      <c r="E138" s="63" t="s">
        <v>446</v>
      </c>
      <c r="F138" s="20">
        <v>7</v>
      </c>
      <c r="G138" s="62">
        <v>4</v>
      </c>
      <c r="H138" s="31"/>
      <c r="I138" s="62">
        <f t="shared" si="15"/>
        <v>4</v>
      </c>
      <c r="J138" s="20">
        <v>83</v>
      </c>
      <c r="K138" s="20">
        <v>1</v>
      </c>
      <c r="L138" s="20"/>
      <c r="M138" s="22">
        <v>338000</v>
      </c>
      <c r="N138" s="22">
        <f t="shared" si="16"/>
        <v>3075800</v>
      </c>
      <c r="O138" s="24"/>
      <c r="P138" s="23"/>
      <c r="Q138" s="23"/>
    </row>
    <row r="139" spans="1:17" s="21" customFormat="1" ht="14.7" customHeight="1" x14ac:dyDescent="0.3">
      <c r="A139" s="23"/>
      <c r="B139" s="245">
        <v>1721050490</v>
      </c>
      <c r="C139" s="24" t="s">
        <v>460</v>
      </c>
      <c r="D139" s="63" t="s">
        <v>80</v>
      </c>
      <c r="E139" s="63" t="s">
        <v>446</v>
      </c>
      <c r="F139" s="20">
        <v>7</v>
      </c>
      <c r="G139" s="62">
        <v>4</v>
      </c>
      <c r="H139" s="31"/>
      <c r="I139" s="62">
        <f t="shared" si="15"/>
        <v>4</v>
      </c>
      <c r="J139" s="20">
        <v>83</v>
      </c>
      <c r="K139" s="20">
        <v>1</v>
      </c>
      <c r="L139" s="20"/>
      <c r="M139" s="22">
        <v>338000</v>
      </c>
      <c r="N139" s="22">
        <f t="shared" si="16"/>
        <v>3075800</v>
      </c>
      <c r="O139" s="24"/>
      <c r="P139" s="23"/>
      <c r="Q139" s="23"/>
    </row>
    <row r="140" spans="1:17" s="21" customFormat="1" ht="14.7" customHeight="1" x14ac:dyDescent="0.3">
      <c r="A140" s="23"/>
      <c r="B140" s="245">
        <v>1721050495</v>
      </c>
      <c r="C140" s="24" t="s">
        <v>461</v>
      </c>
      <c r="D140" s="63" t="s">
        <v>462</v>
      </c>
      <c r="E140" s="63" t="s">
        <v>446</v>
      </c>
      <c r="F140" s="20">
        <v>7</v>
      </c>
      <c r="G140" s="62">
        <v>4</v>
      </c>
      <c r="H140" s="31"/>
      <c r="I140" s="62">
        <f t="shared" si="15"/>
        <v>4</v>
      </c>
      <c r="J140" s="20">
        <v>83</v>
      </c>
      <c r="K140" s="20">
        <v>1</v>
      </c>
      <c r="L140" s="20"/>
      <c r="M140" s="22">
        <v>338000</v>
      </c>
      <c r="N140" s="22">
        <f t="shared" si="16"/>
        <v>3075800</v>
      </c>
      <c r="O140" s="24"/>
      <c r="P140" s="23"/>
      <c r="Q140" s="23"/>
    </row>
    <row r="141" spans="1:17" s="21" customFormat="1" ht="14.7" customHeight="1" x14ac:dyDescent="0.3">
      <c r="A141" s="23"/>
      <c r="B141" s="245">
        <v>1721050547</v>
      </c>
      <c r="C141" s="24" t="s">
        <v>463</v>
      </c>
      <c r="D141" s="63" t="s">
        <v>234</v>
      </c>
      <c r="E141" s="63" t="s">
        <v>446</v>
      </c>
      <c r="F141" s="20">
        <v>7</v>
      </c>
      <c r="G141" s="62">
        <v>4</v>
      </c>
      <c r="H141" s="31"/>
      <c r="I141" s="62">
        <f t="shared" si="15"/>
        <v>4</v>
      </c>
      <c r="J141" s="20">
        <v>83</v>
      </c>
      <c r="K141" s="20">
        <v>1</v>
      </c>
      <c r="L141" s="20"/>
      <c r="M141" s="22">
        <v>338000</v>
      </c>
      <c r="N141" s="22">
        <f t="shared" si="16"/>
        <v>3075800</v>
      </c>
      <c r="O141" s="24"/>
      <c r="P141" s="23"/>
      <c r="Q141" s="23"/>
    </row>
    <row r="142" spans="1:17" s="21" customFormat="1" ht="14.7" customHeight="1" x14ac:dyDescent="0.3">
      <c r="A142" s="23"/>
      <c r="B142" s="245">
        <v>1721050682</v>
      </c>
      <c r="C142" s="24" t="s">
        <v>464</v>
      </c>
      <c r="D142" s="63" t="s">
        <v>465</v>
      </c>
      <c r="E142" s="63" t="s">
        <v>446</v>
      </c>
      <c r="F142" s="20">
        <v>7</v>
      </c>
      <c r="G142" s="62">
        <v>4</v>
      </c>
      <c r="H142" s="31"/>
      <c r="I142" s="62">
        <f t="shared" si="15"/>
        <v>4</v>
      </c>
      <c r="J142" s="20">
        <v>83</v>
      </c>
      <c r="K142" s="20">
        <v>1</v>
      </c>
      <c r="L142" s="20"/>
      <c r="M142" s="22">
        <v>338000</v>
      </c>
      <c r="N142" s="22">
        <f t="shared" si="16"/>
        <v>3075800</v>
      </c>
      <c r="O142" s="24"/>
      <c r="P142" s="23"/>
      <c r="Q142" s="23"/>
    </row>
    <row r="143" spans="1:17" s="21" customFormat="1" ht="14.7" customHeight="1" x14ac:dyDescent="0.3">
      <c r="A143" s="23"/>
      <c r="B143" s="245">
        <v>1721050850</v>
      </c>
      <c r="C143" s="24" t="s">
        <v>448</v>
      </c>
      <c r="D143" s="63" t="s">
        <v>160</v>
      </c>
      <c r="E143" s="63" t="s">
        <v>446</v>
      </c>
      <c r="F143" s="20">
        <v>7</v>
      </c>
      <c r="G143" s="62">
        <v>4</v>
      </c>
      <c r="H143" s="31"/>
      <c r="I143" s="81">
        <f t="shared" si="15"/>
        <v>4</v>
      </c>
      <c r="J143" s="20">
        <v>83</v>
      </c>
      <c r="K143" s="20">
        <v>1</v>
      </c>
      <c r="L143" s="20"/>
      <c r="M143" s="22">
        <v>338000</v>
      </c>
      <c r="N143" s="22">
        <f t="shared" si="16"/>
        <v>3075800</v>
      </c>
      <c r="O143" s="24"/>
      <c r="P143" s="23"/>
      <c r="Q143" s="23"/>
    </row>
    <row r="144" spans="1:17" s="21" customFormat="1" ht="14.7" customHeight="1" x14ac:dyDescent="0.3">
      <c r="A144" s="23"/>
      <c r="B144" s="245">
        <v>1721050308</v>
      </c>
      <c r="C144" s="24" t="s">
        <v>466</v>
      </c>
      <c r="D144" s="63" t="s">
        <v>54</v>
      </c>
      <c r="E144" s="63" t="s">
        <v>467</v>
      </c>
      <c r="F144" s="20">
        <v>14</v>
      </c>
      <c r="G144" s="62">
        <v>3.89</v>
      </c>
      <c r="H144" s="78"/>
      <c r="I144" s="82">
        <f t="shared" si="15"/>
        <v>3.89</v>
      </c>
      <c r="J144" s="80">
        <v>83</v>
      </c>
      <c r="K144" s="20">
        <v>1</v>
      </c>
      <c r="L144" s="20"/>
      <c r="M144" s="22">
        <v>338000</v>
      </c>
      <c r="N144" s="22">
        <f t="shared" si="16"/>
        <v>6151600</v>
      </c>
      <c r="O144" s="24"/>
      <c r="P144" s="23"/>
      <c r="Q144" s="23"/>
    </row>
    <row r="145" spans="1:17" s="21" customFormat="1" ht="14.7" customHeight="1" x14ac:dyDescent="0.3">
      <c r="A145" s="23"/>
      <c r="B145" s="245">
        <v>1721050212</v>
      </c>
      <c r="C145" s="24" t="s">
        <v>460</v>
      </c>
      <c r="D145" s="63" t="s">
        <v>468</v>
      </c>
      <c r="E145" s="63" t="s">
        <v>469</v>
      </c>
      <c r="F145" s="20">
        <v>14</v>
      </c>
      <c r="G145" s="62">
        <v>3.89</v>
      </c>
      <c r="H145" s="78"/>
      <c r="I145" s="82">
        <f t="shared" ref="I145:I159" si="17">H145+G145</f>
        <v>3.89</v>
      </c>
      <c r="J145" s="80">
        <v>83</v>
      </c>
      <c r="K145" s="20">
        <v>1</v>
      </c>
      <c r="L145" s="20"/>
      <c r="M145" s="22">
        <v>338000</v>
      </c>
      <c r="N145" s="22">
        <f t="shared" si="16"/>
        <v>6151600</v>
      </c>
      <c r="O145" s="24"/>
      <c r="P145" s="23"/>
      <c r="Q145" s="23"/>
    </row>
    <row r="146" spans="1:17" s="21" customFormat="1" ht="14.7" customHeight="1" x14ac:dyDescent="0.3">
      <c r="A146" s="23"/>
      <c r="B146" s="245">
        <v>1721030063</v>
      </c>
      <c r="C146" s="24" t="s">
        <v>460</v>
      </c>
      <c r="D146" s="63" t="s">
        <v>470</v>
      </c>
      <c r="E146" s="63" t="s">
        <v>467</v>
      </c>
      <c r="F146" s="20">
        <v>14</v>
      </c>
      <c r="G146" s="62">
        <v>3.86</v>
      </c>
      <c r="H146" s="78">
        <v>0.1</v>
      </c>
      <c r="I146" s="82">
        <f t="shared" si="17"/>
        <v>3.96</v>
      </c>
      <c r="J146" s="80">
        <v>85</v>
      </c>
      <c r="K146" s="20">
        <v>1</v>
      </c>
      <c r="L146" s="20"/>
      <c r="M146" s="22">
        <v>338000</v>
      </c>
      <c r="N146" s="22">
        <f t="shared" ref="N146" si="18">IF(K146=1,F146*M146*1.3,F146*M146)</f>
        <v>6151600</v>
      </c>
      <c r="O146" s="24"/>
      <c r="P146" s="23"/>
      <c r="Q146" s="23"/>
    </row>
    <row r="147" spans="1:17" s="21" customFormat="1" ht="14.7" customHeight="1" x14ac:dyDescent="0.3">
      <c r="A147" s="23"/>
      <c r="B147" s="245">
        <v>1721050822</v>
      </c>
      <c r="C147" s="24" t="s">
        <v>471</v>
      </c>
      <c r="D147" s="63" t="s">
        <v>345</v>
      </c>
      <c r="E147" s="63" t="s">
        <v>472</v>
      </c>
      <c r="F147" s="20">
        <v>10</v>
      </c>
      <c r="G147" s="62">
        <v>3.5</v>
      </c>
      <c r="H147" s="78"/>
      <c r="I147" s="82">
        <f t="shared" si="17"/>
        <v>3.5</v>
      </c>
      <c r="J147" s="80">
        <v>76</v>
      </c>
      <c r="K147" s="20"/>
      <c r="L147" s="20">
        <v>2</v>
      </c>
      <c r="M147" s="22">
        <v>338000</v>
      </c>
      <c r="N147" s="22">
        <f>IF(K147=1,F147*M147*1.3,F147*M147)</f>
        <v>3380000</v>
      </c>
      <c r="O147" s="24"/>
      <c r="P147" s="23"/>
      <c r="Q147" s="23"/>
    </row>
    <row r="148" spans="1:17" s="21" customFormat="1" ht="14.7" customHeight="1" x14ac:dyDescent="0.3">
      <c r="A148" s="23"/>
      <c r="B148" s="245">
        <v>1721050484</v>
      </c>
      <c r="C148" s="24" t="s">
        <v>473</v>
      </c>
      <c r="D148" s="63" t="s">
        <v>474</v>
      </c>
      <c r="E148" s="63" t="s">
        <v>475</v>
      </c>
      <c r="F148" s="20">
        <v>8</v>
      </c>
      <c r="G148" s="62">
        <v>3.44</v>
      </c>
      <c r="H148" s="78"/>
      <c r="I148" s="82">
        <f t="shared" si="17"/>
        <v>3.44</v>
      </c>
      <c r="J148" s="80">
        <v>71</v>
      </c>
      <c r="K148" s="20"/>
      <c r="L148" s="20">
        <v>2</v>
      </c>
      <c r="M148" s="22">
        <v>338000</v>
      </c>
      <c r="N148" s="22">
        <f>IF(K148=1,F148*M148*1.3,F148*M148)</f>
        <v>2704000</v>
      </c>
      <c r="O148" s="24"/>
      <c r="P148" s="23"/>
      <c r="Q148" s="23"/>
    </row>
    <row r="149" spans="1:17" s="21" customFormat="1" ht="14.7" customHeight="1" x14ac:dyDescent="0.3">
      <c r="A149" s="23"/>
      <c r="B149" s="245">
        <v>1721050686</v>
      </c>
      <c r="C149" s="24" t="s">
        <v>476</v>
      </c>
      <c r="D149" s="63" t="s">
        <v>477</v>
      </c>
      <c r="E149" s="63" t="s">
        <v>472</v>
      </c>
      <c r="F149" s="20">
        <v>16</v>
      </c>
      <c r="G149" s="62">
        <v>3.44</v>
      </c>
      <c r="H149" s="78"/>
      <c r="I149" s="82">
        <f t="shared" si="17"/>
        <v>3.44</v>
      </c>
      <c r="J149" s="80">
        <v>76</v>
      </c>
      <c r="K149" s="20"/>
      <c r="L149" s="20">
        <v>2</v>
      </c>
      <c r="M149" s="22">
        <v>338000</v>
      </c>
      <c r="N149" s="22">
        <f t="shared" ref="N149:N156" si="19">IF(K149=1,F149*M149*1.3,F149*M149)</f>
        <v>5408000</v>
      </c>
      <c r="O149" s="24"/>
      <c r="P149" s="23"/>
      <c r="Q149" s="23"/>
    </row>
    <row r="150" spans="1:17" s="21" customFormat="1" ht="14.7" customHeight="1" x14ac:dyDescent="0.3">
      <c r="A150" s="23"/>
      <c r="B150" s="245">
        <v>1721050412</v>
      </c>
      <c r="C150" s="24" t="s">
        <v>478</v>
      </c>
      <c r="D150" s="63" t="s">
        <v>479</v>
      </c>
      <c r="E150" s="63" t="s">
        <v>475</v>
      </c>
      <c r="F150" s="20">
        <v>15</v>
      </c>
      <c r="G150" s="62">
        <v>3.43</v>
      </c>
      <c r="H150" s="78"/>
      <c r="I150" s="82">
        <f t="shared" si="17"/>
        <v>3.43</v>
      </c>
      <c r="J150" s="80">
        <v>81</v>
      </c>
      <c r="K150" s="20">
        <v>1</v>
      </c>
      <c r="L150" s="20"/>
      <c r="M150" s="22">
        <v>338000</v>
      </c>
      <c r="N150" s="22">
        <f t="shared" si="19"/>
        <v>6591000</v>
      </c>
      <c r="O150" s="24"/>
      <c r="P150" s="23"/>
      <c r="Q150" s="23"/>
    </row>
    <row r="151" spans="1:17" s="21" customFormat="1" ht="14.7" customHeight="1" x14ac:dyDescent="0.3">
      <c r="A151" s="23"/>
      <c r="B151" s="245">
        <v>1721050149</v>
      </c>
      <c r="C151" s="24" t="s">
        <v>480</v>
      </c>
      <c r="D151" s="63" t="s">
        <v>481</v>
      </c>
      <c r="E151" s="63" t="s">
        <v>482</v>
      </c>
      <c r="F151" s="20">
        <v>10</v>
      </c>
      <c r="G151" s="62">
        <v>3.4</v>
      </c>
      <c r="H151" s="78"/>
      <c r="I151" s="82">
        <f t="shared" si="17"/>
        <v>3.4</v>
      </c>
      <c r="J151" s="80">
        <v>81</v>
      </c>
      <c r="K151" s="20">
        <v>1</v>
      </c>
      <c r="L151" s="20"/>
      <c r="M151" s="22">
        <v>338000</v>
      </c>
      <c r="N151" s="22">
        <f t="shared" si="19"/>
        <v>4394000</v>
      </c>
      <c r="O151" s="24"/>
      <c r="P151" s="23"/>
      <c r="Q151" s="23"/>
    </row>
    <row r="152" spans="1:17" s="21" customFormat="1" ht="14.7" customHeight="1" x14ac:dyDescent="0.3">
      <c r="A152" s="23"/>
      <c r="B152" s="245">
        <v>1721050163</v>
      </c>
      <c r="C152" s="24" t="s">
        <v>483</v>
      </c>
      <c r="D152" s="63" t="s">
        <v>211</v>
      </c>
      <c r="E152" s="63" t="s">
        <v>482</v>
      </c>
      <c r="F152" s="20">
        <v>7</v>
      </c>
      <c r="G152" s="62">
        <v>3.36</v>
      </c>
      <c r="H152" s="78"/>
      <c r="I152" s="82">
        <f t="shared" si="17"/>
        <v>3.36</v>
      </c>
      <c r="J152" s="80">
        <v>80</v>
      </c>
      <c r="K152" s="20">
        <v>1</v>
      </c>
      <c r="L152" s="20"/>
      <c r="M152" s="22">
        <v>338000</v>
      </c>
      <c r="N152" s="22">
        <f t="shared" si="19"/>
        <v>3075800</v>
      </c>
      <c r="O152" s="24"/>
      <c r="P152" s="23"/>
      <c r="Q152" s="23"/>
    </row>
    <row r="153" spans="1:17" s="21" customFormat="1" ht="14.7" customHeight="1" x14ac:dyDescent="0.3">
      <c r="A153" s="23"/>
      <c r="B153" s="245">
        <v>1721050352</v>
      </c>
      <c r="C153" s="24" t="s">
        <v>484</v>
      </c>
      <c r="D153" s="63" t="s">
        <v>168</v>
      </c>
      <c r="E153" s="63" t="s">
        <v>475</v>
      </c>
      <c r="F153" s="20">
        <v>11</v>
      </c>
      <c r="G153" s="62">
        <v>3.27</v>
      </c>
      <c r="H153" s="78"/>
      <c r="I153" s="82">
        <f t="shared" si="17"/>
        <v>3.27</v>
      </c>
      <c r="J153" s="80">
        <v>81</v>
      </c>
      <c r="K153" s="20">
        <v>1</v>
      </c>
      <c r="L153" s="20"/>
      <c r="M153" s="22">
        <v>338000</v>
      </c>
      <c r="N153" s="22">
        <f t="shared" si="19"/>
        <v>4833400</v>
      </c>
      <c r="O153" s="24"/>
      <c r="P153" s="23"/>
      <c r="Q153" s="23"/>
    </row>
    <row r="154" spans="1:17" s="21" customFormat="1" ht="14.7" customHeight="1" x14ac:dyDescent="0.3">
      <c r="A154" s="23"/>
      <c r="B154" s="245">
        <v>1721050397</v>
      </c>
      <c r="C154" s="24" t="s">
        <v>485</v>
      </c>
      <c r="D154" s="63" t="s">
        <v>486</v>
      </c>
      <c r="E154" s="63" t="s">
        <v>475</v>
      </c>
      <c r="F154" s="20">
        <v>15</v>
      </c>
      <c r="G154" s="62">
        <v>3.23</v>
      </c>
      <c r="H154" s="78"/>
      <c r="I154" s="82">
        <f t="shared" si="17"/>
        <v>3.23</v>
      </c>
      <c r="J154" s="80">
        <v>76</v>
      </c>
      <c r="K154" s="20"/>
      <c r="L154" s="20">
        <v>2</v>
      </c>
      <c r="M154" s="22">
        <v>338000</v>
      </c>
      <c r="N154" s="22">
        <f t="shared" si="19"/>
        <v>5070000</v>
      </c>
      <c r="O154" s="24"/>
      <c r="P154" s="23"/>
      <c r="Q154" s="23"/>
    </row>
    <row r="155" spans="1:17" s="21" customFormat="1" ht="14.7" customHeight="1" x14ac:dyDescent="0.3">
      <c r="A155" s="23"/>
      <c r="B155" s="245">
        <v>1721050901</v>
      </c>
      <c r="C155" s="24" t="s">
        <v>487</v>
      </c>
      <c r="D155" s="63" t="s">
        <v>488</v>
      </c>
      <c r="E155" s="63" t="s">
        <v>489</v>
      </c>
      <c r="F155" s="20">
        <v>7</v>
      </c>
      <c r="G155" s="62">
        <v>3.21</v>
      </c>
      <c r="H155" s="78"/>
      <c r="I155" s="82">
        <f t="shared" si="17"/>
        <v>3.21</v>
      </c>
      <c r="J155" s="80">
        <v>78</v>
      </c>
      <c r="K155" s="20"/>
      <c r="L155" s="20">
        <v>2</v>
      </c>
      <c r="M155" s="22">
        <v>338000</v>
      </c>
      <c r="N155" s="22">
        <f t="shared" si="19"/>
        <v>2366000</v>
      </c>
      <c r="O155" s="24"/>
      <c r="P155" s="23"/>
      <c r="Q155" s="23"/>
    </row>
    <row r="156" spans="1:17" s="21" customFormat="1" ht="14.7" customHeight="1" x14ac:dyDescent="0.3">
      <c r="A156" s="23"/>
      <c r="B156" s="245">
        <v>1721060372</v>
      </c>
      <c r="C156" s="24" t="s">
        <v>490</v>
      </c>
      <c r="D156" s="63" t="s">
        <v>491</v>
      </c>
      <c r="E156" s="63" t="s">
        <v>489</v>
      </c>
      <c r="F156" s="20">
        <v>10</v>
      </c>
      <c r="G156" s="62">
        <v>3.2</v>
      </c>
      <c r="H156" s="78"/>
      <c r="I156" s="82">
        <f t="shared" si="17"/>
        <v>3.2</v>
      </c>
      <c r="J156" s="80">
        <v>71</v>
      </c>
      <c r="K156" s="20"/>
      <c r="L156" s="20">
        <v>2</v>
      </c>
      <c r="M156" s="22">
        <v>338000</v>
      </c>
      <c r="N156" s="22">
        <f t="shared" si="19"/>
        <v>3380000</v>
      </c>
      <c r="O156" s="24"/>
      <c r="P156" s="23"/>
      <c r="Q156" s="23"/>
    </row>
    <row r="157" spans="1:17" s="21" customFormat="1" ht="14.7" customHeight="1" x14ac:dyDescent="0.3">
      <c r="A157" s="23"/>
      <c r="B157" s="245">
        <v>1721050082</v>
      </c>
      <c r="C157" s="24" t="s">
        <v>492</v>
      </c>
      <c r="D157" s="63" t="s">
        <v>133</v>
      </c>
      <c r="E157" s="63" t="s">
        <v>493</v>
      </c>
      <c r="F157" s="20">
        <v>17</v>
      </c>
      <c r="G157" s="62">
        <v>3.56</v>
      </c>
      <c r="H157" s="79"/>
      <c r="I157" s="82">
        <f t="shared" si="17"/>
        <v>3.56</v>
      </c>
      <c r="J157" s="80">
        <v>76</v>
      </c>
      <c r="K157" s="20"/>
      <c r="L157" s="20">
        <v>2</v>
      </c>
      <c r="M157" s="22">
        <v>338000</v>
      </c>
      <c r="N157" s="22">
        <f t="shared" ref="N157:N159" si="20">IF(K157=1,F157*M157*1.3,F157*M157)</f>
        <v>5746000</v>
      </c>
      <c r="O157" s="24"/>
      <c r="P157" s="23"/>
      <c r="Q157" s="23"/>
    </row>
    <row r="158" spans="1:17" s="21" customFormat="1" ht="14.7" customHeight="1" x14ac:dyDescent="0.3">
      <c r="A158" s="23"/>
      <c r="B158" s="245">
        <v>1721050355</v>
      </c>
      <c r="C158" s="24" t="s">
        <v>494</v>
      </c>
      <c r="D158" s="63" t="s">
        <v>495</v>
      </c>
      <c r="E158" s="63" t="s">
        <v>493</v>
      </c>
      <c r="F158" s="20">
        <v>18</v>
      </c>
      <c r="G158" s="62">
        <v>3.39</v>
      </c>
      <c r="H158" s="79"/>
      <c r="I158" s="82">
        <f t="shared" si="17"/>
        <v>3.39</v>
      </c>
      <c r="J158" s="80">
        <v>71</v>
      </c>
      <c r="K158" s="20"/>
      <c r="L158" s="20">
        <v>2</v>
      </c>
      <c r="M158" s="22">
        <v>338000</v>
      </c>
      <c r="N158" s="22">
        <f t="shared" si="20"/>
        <v>6084000</v>
      </c>
      <c r="O158" s="24"/>
      <c r="P158" s="23"/>
      <c r="Q158" s="23"/>
    </row>
    <row r="159" spans="1:17" s="21" customFormat="1" ht="14.7" customHeight="1" x14ac:dyDescent="0.3">
      <c r="A159" s="23"/>
      <c r="B159" s="245">
        <v>1721050441</v>
      </c>
      <c r="C159" s="24" t="s">
        <v>496</v>
      </c>
      <c r="D159" s="63" t="s">
        <v>497</v>
      </c>
      <c r="E159" s="63" t="s">
        <v>493</v>
      </c>
      <c r="F159" s="20">
        <v>19</v>
      </c>
      <c r="G159" s="62">
        <v>3.26</v>
      </c>
      <c r="H159" s="79"/>
      <c r="I159" s="82">
        <f t="shared" si="17"/>
        <v>3.26</v>
      </c>
      <c r="J159" s="80">
        <v>76</v>
      </c>
      <c r="K159" s="20"/>
      <c r="L159" s="20">
        <v>2</v>
      </c>
      <c r="M159" s="22">
        <v>338000</v>
      </c>
      <c r="N159" s="22">
        <f t="shared" si="20"/>
        <v>6422000</v>
      </c>
      <c r="O159" s="24"/>
      <c r="P159" s="23"/>
      <c r="Q159" s="23"/>
    </row>
    <row r="160" spans="1:17" s="42" customFormat="1" ht="14.7" customHeight="1" x14ac:dyDescent="0.3">
      <c r="A160" s="34"/>
      <c r="B160" s="41">
        <v>2121050525</v>
      </c>
      <c r="C160" s="34" t="s">
        <v>498</v>
      </c>
      <c r="D160" s="34" t="s">
        <v>499</v>
      </c>
      <c r="E160" s="34" t="s">
        <v>500</v>
      </c>
      <c r="F160" s="41">
        <v>16</v>
      </c>
      <c r="G160" s="62">
        <v>3.78</v>
      </c>
      <c r="H160" s="62"/>
      <c r="I160" s="77">
        <f t="shared" ref="I160:I163" si="21">G160+H160</f>
        <v>3.78</v>
      </c>
      <c r="J160" s="41">
        <v>76</v>
      </c>
      <c r="K160" s="51"/>
      <c r="L160" s="51">
        <v>2</v>
      </c>
      <c r="M160" s="35">
        <v>338000</v>
      </c>
      <c r="N160" s="36">
        <f t="shared" ref="N160:N163" si="22">IF(K160=1,F160*M160*1.3,F160*M160)</f>
        <v>5408000</v>
      </c>
      <c r="O160" s="24" t="s">
        <v>501</v>
      </c>
      <c r="P160" s="34" t="s">
        <v>83</v>
      </c>
      <c r="Q160" s="34"/>
    </row>
    <row r="161" spans="1:17" s="42" customFormat="1" ht="14.7" customHeight="1" x14ac:dyDescent="0.3">
      <c r="A161" s="34"/>
      <c r="B161" s="41">
        <v>2121051136</v>
      </c>
      <c r="C161" s="34" t="s">
        <v>502</v>
      </c>
      <c r="D161" s="34" t="s">
        <v>113</v>
      </c>
      <c r="E161" s="34" t="s">
        <v>503</v>
      </c>
      <c r="F161" s="34">
        <v>19</v>
      </c>
      <c r="G161" s="62">
        <v>3.67</v>
      </c>
      <c r="H161" s="62">
        <v>0.05</v>
      </c>
      <c r="I161" s="62">
        <f t="shared" si="21"/>
        <v>3.7199999999999998</v>
      </c>
      <c r="J161" s="41">
        <v>73</v>
      </c>
      <c r="K161" s="51"/>
      <c r="L161" s="51">
        <v>2</v>
      </c>
      <c r="M161" s="35">
        <v>338000</v>
      </c>
      <c r="N161" s="36">
        <f t="shared" si="22"/>
        <v>6422000</v>
      </c>
      <c r="O161" s="24" t="s">
        <v>504</v>
      </c>
      <c r="P161" s="34" t="s">
        <v>505</v>
      </c>
      <c r="Q161" s="34"/>
    </row>
    <row r="162" spans="1:17" s="42" customFormat="1" ht="14.7" customHeight="1" x14ac:dyDescent="0.3">
      <c r="A162" s="34"/>
      <c r="B162" s="41">
        <v>2121050402</v>
      </c>
      <c r="C162" s="34" t="s">
        <v>506</v>
      </c>
      <c r="D162" s="54" t="s">
        <v>281</v>
      </c>
      <c r="E162" s="34" t="s">
        <v>500</v>
      </c>
      <c r="F162" s="41">
        <v>16</v>
      </c>
      <c r="G162" s="62">
        <v>3.68</v>
      </c>
      <c r="H162" s="62"/>
      <c r="I162" s="62">
        <f t="shared" si="21"/>
        <v>3.68</v>
      </c>
      <c r="J162" s="41">
        <v>80</v>
      </c>
      <c r="K162" s="51">
        <v>1</v>
      </c>
      <c r="L162" s="51"/>
      <c r="M162" s="35">
        <v>338000</v>
      </c>
      <c r="N162" s="35">
        <f t="shared" si="22"/>
        <v>7030400</v>
      </c>
      <c r="O162" s="24" t="s">
        <v>507</v>
      </c>
      <c r="P162" s="34" t="s">
        <v>508</v>
      </c>
      <c r="Q162" s="34" t="s">
        <v>509</v>
      </c>
    </row>
    <row r="163" spans="1:17" s="42" customFormat="1" ht="14.7" customHeight="1" x14ac:dyDescent="0.3">
      <c r="A163" s="34"/>
      <c r="B163" s="41">
        <v>2121051159</v>
      </c>
      <c r="C163" s="34" t="s">
        <v>510</v>
      </c>
      <c r="D163" s="34" t="s">
        <v>133</v>
      </c>
      <c r="E163" s="34" t="s">
        <v>503</v>
      </c>
      <c r="F163" s="34">
        <v>19</v>
      </c>
      <c r="G163" s="62">
        <v>3.68</v>
      </c>
      <c r="H163" s="62"/>
      <c r="I163" s="62">
        <f t="shared" si="21"/>
        <v>3.68</v>
      </c>
      <c r="J163" s="41">
        <v>82</v>
      </c>
      <c r="K163" s="51">
        <v>1</v>
      </c>
      <c r="L163" s="51"/>
      <c r="M163" s="35">
        <v>338000</v>
      </c>
      <c r="N163" s="35">
        <f t="shared" si="22"/>
        <v>8348600</v>
      </c>
      <c r="O163" s="24" t="s">
        <v>511</v>
      </c>
      <c r="P163" s="34" t="s">
        <v>83</v>
      </c>
      <c r="Q163" s="34"/>
    </row>
    <row r="164" spans="1:17" s="42" customFormat="1" ht="14.7" customHeight="1" x14ac:dyDescent="0.3">
      <c r="A164" s="34"/>
      <c r="B164" s="44">
        <v>2121050603</v>
      </c>
      <c r="C164" s="45" t="s">
        <v>448</v>
      </c>
      <c r="D164" s="46" t="s">
        <v>373</v>
      </c>
      <c r="E164" s="45" t="s">
        <v>512</v>
      </c>
      <c r="F164" s="47">
        <v>20</v>
      </c>
      <c r="G164" s="62">
        <v>3.87</v>
      </c>
      <c r="H164" s="62">
        <v>0.1</v>
      </c>
      <c r="I164" s="62">
        <f t="shared" ref="I164:I195" si="23">G164+H164</f>
        <v>3.97</v>
      </c>
      <c r="J164" s="37">
        <v>85</v>
      </c>
      <c r="K164" s="66">
        <v>1</v>
      </c>
      <c r="L164" s="51"/>
      <c r="M164" s="35">
        <v>338000</v>
      </c>
      <c r="N164" s="84">
        <f t="shared" ref="N164:N195" si="24">IF(K164=1,F164*M164*1.3,F164*M164)</f>
        <v>8788000</v>
      </c>
      <c r="O164" s="24" t="s">
        <v>513</v>
      </c>
      <c r="P164" s="45" t="s">
        <v>83</v>
      </c>
      <c r="Q164" s="45"/>
    </row>
    <row r="165" spans="1:17" s="42" customFormat="1" ht="14.7" customHeight="1" x14ac:dyDescent="0.3">
      <c r="A165" s="34"/>
      <c r="B165" s="41">
        <v>2121050651</v>
      </c>
      <c r="C165" s="34" t="s">
        <v>514</v>
      </c>
      <c r="D165" s="37" t="s">
        <v>515</v>
      </c>
      <c r="E165" s="34" t="s">
        <v>516</v>
      </c>
      <c r="F165" s="57">
        <v>20</v>
      </c>
      <c r="G165" s="62">
        <v>3.93</v>
      </c>
      <c r="H165" s="62"/>
      <c r="I165" s="62">
        <f t="shared" si="23"/>
        <v>3.93</v>
      </c>
      <c r="J165" s="57">
        <v>73</v>
      </c>
      <c r="K165" s="51"/>
      <c r="L165" s="51">
        <v>2</v>
      </c>
      <c r="M165" s="35">
        <v>338000</v>
      </c>
      <c r="N165" s="84">
        <f t="shared" si="24"/>
        <v>6760000</v>
      </c>
      <c r="O165" s="24" t="s">
        <v>517</v>
      </c>
      <c r="P165" s="34" t="s">
        <v>328</v>
      </c>
      <c r="Q165" s="34" t="s">
        <v>518</v>
      </c>
    </row>
    <row r="166" spans="1:17" s="42" customFormat="1" ht="14.7" customHeight="1" x14ac:dyDescent="0.3">
      <c r="A166" s="34"/>
      <c r="B166" s="44">
        <v>2121050575</v>
      </c>
      <c r="C166" s="45" t="s">
        <v>519</v>
      </c>
      <c r="D166" s="46" t="s">
        <v>520</v>
      </c>
      <c r="E166" s="45" t="s">
        <v>512</v>
      </c>
      <c r="F166" s="47">
        <v>17</v>
      </c>
      <c r="G166" s="62">
        <v>3.86</v>
      </c>
      <c r="H166" s="62">
        <v>0.05</v>
      </c>
      <c r="I166" s="62">
        <f t="shared" si="23"/>
        <v>3.9099999999999997</v>
      </c>
      <c r="J166" s="37">
        <v>78</v>
      </c>
      <c r="K166" s="51"/>
      <c r="L166" s="51">
        <v>2</v>
      </c>
      <c r="M166" s="35">
        <v>338000</v>
      </c>
      <c r="N166" s="84">
        <f t="shared" si="24"/>
        <v>5746000</v>
      </c>
      <c r="O166" s="24" t="s">
        <v>521</v>
      </c>
      <c r="P166" s="45" t="s">
        <v>83</v>
      </c>
      <c r="Q166" s="45"/>
    </row>
    <row r="167" spans="1:17" s="42" customFormat="1" ht="14.7" customHeight="1" x14ac:dyDescent="0.3">
      <c r="A167" s="34"/>
      <c r="B167" s="41">
        <v>2121051053</v>
      </c>
      <c r="C167" s="34" t="s">
        <v>522</v>
      </c>
      <c r="D167" s="37" t="s">
        <v>523</v>
      </c>
      <c r="E167" s="34" t="s">
        <v>524</v>
      </c>
      <c r="F167" s="57">
        <v>20</v>
      </c>
      <c r="G167" s="62">
        <v>3.88</v>
      </c>
      <c r="H167" s="62"/>
      <c r="I167" s="62">
        <f t="shared" si="23"/>
        <v>3.88</v>
      </c>
      <c r="J167" s="57">
        <v>78</v>
      </c>
      <c r="K167" s="51"/>
      <c r="L167" s="51">
        <v>2</v>
      </c>
      <c r="M167" s="35">
        <v>338000</v>
      </c>
      <c r="N167" s="84">
        <f t="shared" si="24"/>
        <v>6760000</v>
      </c>
      <c r="O167" s="24" t="s">
        <v>525</v>
      </c>
      <c r="P167" s="34" t="s">
        <v>526</v>
      </c>
      <c r="Q167" s="34" t="s">
        <v>38</v>
      </c>
    </row>
    <row r="168" spans="1:17" s="42" customFormat="1" ht="14.7" customHeight="1" x14ac:dyDescent="0.3">
      <c r="A168" s="34"/>
      <c r="B168" s="41">
        <v>2121050842</v>
      </c>
      <c r="C168" s="34" t="s">
        <v>306</v>
      </c>
      <c r="D168" s="37" t="s">
        <v>230</v>
      </c>
      <c r="E168" s="34" t="s">
        <v>527</v>
      </c>
      <c r="F168" s="58">
        <v>17</v>
      </c>
      <c r="G168" s="62">
        <v>3.86</v>
      </c>
      <c r="H168" s="62"/>
      <c r="I168" s="62">
        <f t="shared" si="23"/>
        <v>3.86</v>
      </c>
      <c r="J168" s="57">
        <v>73</v>
      </c>
      <c r="K168" s="51"/>
      <c r="L168" s="51">
        <v>2</v>
      </c>
      <c r="M168" s="35">
        <v>338000</v>
      </c>
      <c r="N168" s="35">
        <f t="shared" si="24"/>
        <v>5746000</v>
      </c>
      <c r="O168" s="24" t="s">
        <v>528</v>
      </c>
      <c r="P168" s="40" t="s">
        <v>529</v>
      </c>
      <c r="Q168" s="40"/>
    </row>
    <row r="169" spans="1:17" s="42" customFormat="1" ht="14.7" customHeight="1" x14ac:dyDescent="0.3">
      <c r="A169" s="34"/>
      <c r="B169" s="54">
        <v>2121051328</v>
      </c>
      <c r="C169" s="43" t="s">
        <v>530</v>
      </c>
      <c r="D169" s="56" t="s">
        <v>250</v>
      </c>
      <c r="E169" s="51" t="s">
        <v>531</v>
      </c>
      <c r="F169" s="57">
        <v>17</v>
      </c>
      <c r="G169" s="62">
        <v>3.72</v>
      </c>
      <c r="H169" s="62">
        <v>0.1</v>
      </c>
      <c r="I169" s="62">
        <f t="shared" si="23"/>
        <v>3.8200000000000003</v>
      </c>
      <c r="J169" s="57">
        <v>83</v>
      </c>
      <c r="K169" s="66">
        <v>1</v>
      </c>
      <c r="L169" s="51"/>
      <c r="M169" s="35">
        <v>338000</v>
      </c>
      <c r="N169" s="35">
        <f t="shared" si="24"/>
        <v>7469800</v>
      </c>
      <c r="O169" s="24" t="s">
        <v>532</v>
      </c>
      <c r="P169" s="37" t="s">
        <v>26</v>
      </c>
      <c r="Q169" s="37"/>
    </row>
    <row r="170" spans="1:17" s="42" customFormat="1" ht="14.7" customHeight="1" x14ac:dyDescent="0.3">
      <c r="A170" s="34"/>
      <c r="B170" s="44">
        <v>2121050597</v>
      </c>
      <c r="C170" s="45" t="s">
        <v>480</v>
      </c>
      <c r="D170" s="46" t="s">
        <v>267</v>
      </c>
      <c r="E170" s="45" t="s">
        <v>512</v>
      </c>
      <c r="F170" s="47">
        <v>20</v>
      </c>
      <c r="G170" s="62">
        <v>3.81</v>
      </c>
      <c r="H170" s="62"/>
      <c r="I170" s="62">
        <f t="shared" si="23"/>
        <v>3.81</v>
      </c>
      <c r="J170" s="37">
        <v>83</v>
      </c>
      <c r="K170" s="66">
        <v>1</v>
      </c>
      <c r="L170" s="51"/>
      <c r="M170" s="35">
        <v>338000</v>
      </c>
      <c r="N170" s="35">
        <f t="shared" si="24"/>
        <v>8788000</v>
      </c>
      <c r="O170" s="24" t="s">
        <v>533</v>
      </c>
      <c r="P170" s="50" t="s">
        <v>534</v>
      </c>
      <c r="Q170" s="46"/>
    </row>
    <row r="171" spans="1:17" s="42" customFormat="1" ht="14.7" customHeight="1" x14ac:dyDescent="0.3">
      <c r="A171" s="34"/>
      <c r="B171" s="57">
        <v>2121050136</v>
      </c>
      <c r="C171" s="37" t="s">
        <v>485</v>
      </c>
      <c r="D171" s="37" t="s">
        <v>535</v>
      </c>
      <c r="E171" s="34" t="s">
        <v>536</v>
      </c>
      <c r="F171" s="57">
        <v>17</v>
      </c>
      <c r="G171" s="62">
        <v>3.7</v>
      </c>
      <c r="H171" s="62">
        <v>0.1</v>
      </c>
      <c r="I171" s="62">
        <f t="shared" si="23"/>
        <v>3.8000000000000003</v>
      </c>
      <c r="J171" s="57">
        <v>82</v>
      </c>
      <c r="K171" s="66">
        <v>1</v>
      </c>
      <c r="L171" s="51"/>
      <c r="M171" s="35">
        <v>338000</v>
      </c>
      <c r="N171" s="35">
        <f t="shared" si="24"/>
        <v>7469800</v>
      </c>
      <c r="O171" s="24">
        <v>19036298683011</v>
      </c>
      <c r="P171" s="40" t="s">
        <v>339</v>
      </c>
      <c r="Q171" s="34" t="s">
        <v>537</v>
      </c>
    </row>
    <row r="172" spans="1:17" s="42" customFormat="1" ht="14.7" customHeight="1" x14ac:dyDescent="0.3">
      <c r="A172" s="34"/>
      <c r="B172" s="57">
        <v>2121051308</v>
      </c>
      <c r="C172" s="37" t="s">
        <v>538</v>
      </c>
      <c r="D172" s="37" t="s">
        <v>539</v>
      </c>
      <c r="E172" s="34" t="s">
        <v>540</v>
      </c>
      <c r="F172" s="37">
        <v>17</v>
      </c>
      <c r="G172" s="62">
        <v>3.79</v>
      </c>
      <c r="H172" s="62"/>
      <c r="I172" s="62">
        <f t="shared" si="23"/>
        <v>3.79</v>
      </c>
      <c r="J172" s="57">
        <v>80</v>
      </c>
      <c r="K172" s="51">
        <v>1</v>
      </c>
      <c r="L172" s="51"/>
      <c r="M172" s="35">
        <v>338000</v>
      </c>
      <c r="N172" s="35">
        <f t="shared" si="24"/>
        <v>7469800</v>
      </c>
      <c r="O172" s="24" t="s">
        <v>541</v>
      </c>
      <c r="P172" s="37" t="s">
        <v>508</v>
      </c>
      <c r="Q172" s="34" t="s">
        <v>542</v>
      </c>
    </row>
    <row r="173" spans="1:17" s="42" customFormat="1" ht="14.7" customHeight="1" x14ac:dyDescent="0.3">
      <c r="A173" s="34"/>
      <c r="B173" s="57">
        <v>2121050271</v>
      </c>
      <c r="C173" s="37" t="s">
        <v>543</v>
      </c>
      <c r="D173" s="37" t="s">
        <v>474</v>
      </c>
      <c r="E173" s="34" t="s">
        <v>544</v>
      </c>
      <c r="F173" s="57">
        <v>20</v>
      </c>
      <c r="G173" s="62">
        <v>3.79</v>
      </c>
      <c r="H173" s="62"/>
      <c r="I173" s="62">
        <f t="shared" si="23"/>
        <v>3.79</v>
      </c>
      <c r="J173" s="57">
        <v>73</v>
      </c>
      <c r="K173" s="51"/>
      <c r="L173" s="51">
        <v>2</v>
      </c>
      <c r="M173" s="35">
        <v>338000</v>
      </c>
      <c r="N173" s="35">
        <f t="shared" si="24"/>
        <v>6760000</v>
      </c>
      <c r="O173" s="24" t="s">
        <v>545</v>
      </c>
      <c r="P173" s="37" t="s">
        <v>37</v>
      </c>
      <c r="Q173" s="34"/>
    </row>
    <row r="174" spans="1:17" s="42" customFormat="1" ht="14.7" customHeight="1" x14ac:dyDescent="0.3">
      <c r="A174" s="34"/>
      <c r="B174" s="57">
        <v>2121051018</v>
      </c>
      <c r="C174" s="37" t="s">
        <v>546</v>
      </c>
      <c r="D174" s="37" t="s">
        <v>454</v>
      </c>
      <c r="E174" s="34" t="s">
        <v>547</v>
      </c>
      <c r="F174" s="57">
        <v>20</v>
      </c>
      <c r="G174" s="62">
        <v>3.79</v>
      </c>
      <c r="H174" s="62"/>
      <c r="I174" s="62">
        <f t="shared" si="23"/>
        <v>3.79</v>
      </c>
      <c r="J174" s="57">
        <v>73</v>
      </c>
      <c r="K174" s="51"/>
      <c r="L174" s="51">
        <v>2</v>
      </c>
      <c r="M174" s="35">
        <v>338000</v>
      </c>
      <c r="N174" s="35">
        <f t="shared" si="24"/>
        <v>6760000</v>
      </c>
      <c r="O174" s="24" t="s">
        <v>548</v>
      </c>
      <c r="P174" s="37" t="s">
        <v>26</v>
      </c>
      <c r="Q174" s="34" t="s">
        <v>178</v>
      </c>
    </row>
    <row r="175" spans="1:17" s="42" customFormat="1" ht="14.7" customHeight="1" x14ac:dyDescent="0.3">
      <c r="A175" s="34"/>
      <c r="B175" s="57">
        <v>2121050538</v>
      </c>
      <c r="C175" s="57" t="s">
        <v>549</v>
      </c>
      <c r="D175" s="37" t="s">
        <v>550</v>
      </c>
      <c r="E175" s="57" t="s">
        <v>551</v>
      </c>
      <c r="F175" s="37">
        <v>20</v>
      </c>
      <c r="G175" s="62">
        <v>3.78</v>
      </c>
      <c r="H175" s="62"/>
      <c r="I175" s="62">
        <f t="shared" si="23"/>
        <v>3.78</v>
      </c>
      <c r="J175" s="37">
        <v>73</v>
      </c>
      <c r="K175" s="51"/>
      <c r="L175" s="51">
        <v>2</v>
      </c>
      <c r="M175" s="35">
        <v>338000</v>
      </c>
      <c r="N175" s="35">
        <f t="shared" si="24"/>
        <v>6760000</v>
      </c>
      <c r="O175" s="24" t="s">
        <v>552</v>
      </c>
      <c r="P175" s="57" t="s">
        <v>553</v>
      </c>
      <c r="Q175" s="67" t="s">
        <v>554</v>
      </c>
    </row>
    <row r="176" spans="1:17" s="42" customFormat="1" ht="14.7" customHeight="1" x14ac:dyDescent="0.3">
      <c r="A176" s="34"/>
      <c r="B176" s="58">
        <v>2121050893</v>
      </c>
      <c r="C176" s="56" t="s">
        <v>555</v>
      </c>
      <c r="D176" s="56" t="s">
        <v>515</v>
      </c>
      <c r="E176" s="56" t="s">
        <v>556</v>
      </c>
      <c r="F176" s="58">
        <v>20</v>
      </c>
      <c r="G176" s="62">
        <v>3.78</v>
      </c>
      <c r="H176" s="62"/>
      <c r="I176" s="62">
        <f t="shared" si="23"/>
        <v>3.78</v>
      </c>
      <c r="J176" s="57">
        <v>73</v>
      </c>
      <c r="K176" s="51"/>
      <c r="L176" s="51">
        <v>2</v>
      </c>
      <c r="M176" s="35">
        <v>338000</v>
      </c>
      <c r="N176" s="35">
        <f t="shared" si="24"/>
        <v>6760000</v>
      </c>
      <c r="O176" s="24" t="s">
        <v>557</v>
      </c>
      <c r="P176" s="56" t="s">
        <v>83</v>
      </c>
      <c r="Q176" s="43" t="s">
        <v>83</v>
      </c>
    </row>
    <row r="177" spans="1:18" s="42" customFormat="1" ht="14.7" customHeight="1" x14ac:dyDescent="0.3">
      <c r="A177" s="34" t="s">
        <v>558</v>
      </c>
      <c r="B177" s="57">
        <v>2121051422</v>
      </c>
      <c r="C177" s="37" t="s">
        <v>559</v>
      </c>
      <c r="D177" s="37" t="s">
        <v>250</v>
      </c>
      <c r="E177" s="37" t="s">
        <v>560</v>
      </c>
      <c r="F177" s="57">
        <v>20</v>
      </c>
      <c r="G177" s="62">
        <v>3.78</v>
      </c>
      <c r="H177" s="62"/>
      <c r="I177" s="62">
        <f t="shared" si="23"/>
        <v>3.78</v>
      </c>
      <c r="J177" s="57">
        <v>73</v>
      </c>
      <c r="K177" s="51"/>
      <c r="L177" s="51">
        <v>2</v>
      </c>
      <c r="M177" s="35">
        <v>338000</v>
      </c>
      <c r="N177" s="35">
        <f t="shared" si="24"/>
        <v>6760000</v>
      </c>
      <c r="O177" s="24" t="s">
        <v>561</v>
      </c>
      <c r="P177" s="37" t="s">
        <v>83</v>
      </c>
      <c r="Q177" s="34"/>
    </row>
    <row r="178" spans="1:18" s="42" customFormat="1" ht="14.7" customHeight="1" x14ac:dyDescent="0.3">
      <c r="A178" s="34"/>
      <c r="B178" s="58">
        <v>2121051120</v>
      </c>
      <c r="C178" s="56" t="s">
        <v>562</v>
      </c>
      <c r="D178" s="56" t="s">
        <v>133</v>
      </c>
      <c r="E178" s="56" t="s">
        <v>556</v>
      </c>
      <c r="F178" s="58">
        <v>20</v>
      </c>
      <c r="G178" s="62">
        <v>3.77</v>
      </c>
      <c r="H178" s="62"/>
      <c r="I178" s="62">
        <f t="shared" si="23"/>
        <v>3.77</v>
      </c>
      <c r="J178" s="57">
        <v>73</v>
      </c>
      <c r="K178" s="51"/>
      <c r="L178" s="51">
        <v>2</v>
      </c>
      <c r="M178" s="35">
        <v>338000</v>
      </c>
      <c r="N178" s="35">
        <f t="shared" si="24"/>
        <v>6760000</v>
      </c>
      <c r="O178" s="24" t="s">
        <v>563</v>
      </c>
      <c r="P178" s="56" t="s">
        <v>83</v>
      </c>
      <c r="Q178" s="43" t="s">
        <v>83</v>
      </c>
    </row>
    <row r="179" spans="1:18" s="42" customFormat="1" ht="14.7" customHeight="1" x14ac:dyDescent="0.3">
      <c r="A179" s="34"/>
      <c r="B179" s="57">
        <v>2121051221</v>
      </c>
      <c r="C179" s="37" t="s">
        <v>564</v>
      </c>
      <c r="D179" s="37" t="s">
        <v>96</v>
      </c>
      <c r="E179" s="37" t="s">
        <v>565</v>
      </c>
      <c r="F179" s="57">
        <v>20</v>
      </c>
      <c r="G179" s="62">
        <v>3.76</v>
      </c>
      <c r="H179" s="62"/>
      <c r="I179" s="62">
        <f t="shared" si="23"/>
        <v>3.76</v>
      </c>
      <c r="J179" s="57">
        <v>73</v>
      </c>
      <c r="K179" s="51"/>
      <c r="L179" s="51">
        <v>2</v>
      </c>
      <c r="M179" s="35">
        <v>338000</v>
      </c>
      <c r="N179" s="35">
        <f t="shared" si="24"/>
        <v>6760000</v>
      </c>
      <c r="O179" s="24" t="s">
        <v>566</v>
      </c>
      <c r="P179" s="37" t="s">
        <v>567</v>
      </c>
      <c r="Q179" s="34"/>
    </row>
    <row r="180" spans="1:18" s="42" customFormat="1" ht="14.7" customHeight="1" x14ac:dyDescent="0.3">
      <c r="A180" s="34" t="s">
        <v>558</v>
      </c>
      <c r="B180" s="57">
        <v>2121051452</v>
      </c>
      <c r="C180" s="37" t="s">
        <v>568</v>
      </c>
      <c r="D180" s="37" t="s">
        <v>569</v>
      </c>
      <c r="E180" s="37" t="s">
        <v>560</v>
      </c>
      <c r="F180" s="57">
        <v>17</v>
      </c>
      <c r="G180" s="62">
        <v>3.65</v>
      </c>
      <c r="H180" s="62">
        <v>0.1</v>
      </c>
      <c r="I180" s="62">
        <f t="shared" si="23"/>
        <v>3.75</v>
      </c>
      <c r="J180" s="57">
        <v>80</v>
      </c>
      <c r="K180" s="66">
        <v>1</v>
      </c>
      <c r="L180" s="51"/>
      <c r="M180" s="35">
        <v>338000</v>
      </c>
      <c r="N180" s="35">
        <f t="shared" si="24"/>
        <v>7469800</v>
      </c>
      <c r="O180" s="24" t="s">
        <v>570</v>
      </c>
      <c r="P180" s="37" t="s">
        <v>571</v>
      </c>
      <c r="Q180" s="34"/>
    </row>
    <row r="181" spans="1:18" s="277" customFormat="1" ht="14.7" customHeight="1" x14ac:dyDescent="0.3">
      <c r="A181" s="34"/>
      <c r="B181" s="57">
        <v>2121050540</v>
      </c>
      <c r="C181" s="57" t="s">
        <v>572</v>
      </c>
      <c r="D181" s="37" t="s">
        <v>573</v>
      </c>
      <c r="E181" s="57" t="s">
        <v>551</v>
      </c>
      <c r="F181" s="37">
        <v>20</v>
      </c>
      <c r="G181" s="62">
        <v>3.75</v>
      </c>
      <c r="H181" s="62"/>
      <c r="I181" s="62">
        <f t="shared" si="23"/>
        <v>3.75</v>
      </c>
      <c r="J181" s="37">
        <v>73</v>
      </c>
      <c r="K181" s="51"/>
      <c r="L181" s="51">
        <v>2</v>
      </c>
      <c r="M181" s="35">
        <v>338000</v>
      </c>
      <c r="N181" s="35">
        <f t="shared" si="24"/>
        <v>6760000</v>
      </c>
      <c r="O181" s="24" t="s">
        <v>574</v>
      </c>
      <c r="P181" s="57" t="s">
        <v>83</v>
      </c>
      <c r="Q181" s="67" t="s">
        <v>575</v>
      </c>
      <c r="R181" s="42"/>
    </row>
    <row r="182" spans="1:18" s="42" customFormat="1" ht="14.7" customHeight="1" x14ac:dyDescent="0.3">
      <c r="A182" s="270"/>
      <c r="B182" s="271">
        <v>2121050565</v>
      </c>
      <c r="C182" s="271" t="s">
        <v>576</v>
      </c>
      <c r="D182" s="272" t="s">
        <v>465</v>
      </c>
      <c r="E182" s="271" t="s">
        <v>551</v>
      </c>
      <c r="F182" s="272">
        <v>20</v>
      </c>
      <c r="G182" s="273">
        <v>3.75</v>
      </c>
      <c r="H182" s="273"/>
      <c r="I182" s="273">
        <f t="shared" si="23"/>
        <v>3.75</v>
      </c>
      <c r="J182" s="272">
        <v>73</v>
      </c>
      <c r="K182" s="274"/>
      <c r="L182" s="274">
        <v>2</v>
      </c>
      <c r="M182" s="275">
        <v>338000</v>
      </c>
      <c r="N182" s="275">
        <f t="shared" si="24"/>
        <v>6760000</v>
      </c>
      <c r="O182" s="24" t="s">
        <v>577</v>
      </c>
      <c r="P182" s="286" t="s">
        <v>26</v>
      </c>
      <c r="Q182" s="276" t="s">
        <v>578</v>
      </c>
      <c r="R182" s="277"/>
    </row>
    <row r="183" spans="1:18" s="42" customFormat="1" ht="14.7" customHeight="1" x14ac:dyDescent="0.3">
      <c r="A183" s="34"/>
      <c r="B183" s="57">
        <v>2121051019</v>
      </c>
      <c r="C183" s="37" t="s">
        <v>579</v>
      </c>
      <c r="D183" s="37" t="s">
        <v>211</v>
      </c>
      <c r="E183" s="37" t="s">
        <v>547</v>
      </c>
      <c r="F183" s="57">
        <v>20</v>
      </c>
      <c r="G183" s="62">
        <v>3.75</v>
      </c>
      <c r="H183" s="62"/>
      <c r="I183" s="62">
        <f t="shared" si="23"/>
        <v>3.75</v>
      </c>
      <c r="J183" s="57">
        <v>73</v>
      </c>
      <c r="K183" s="51"/>
      <c r="L183" s="51">
        <v>2</v>
      </c>
      <c r="M183" s="35">
        <v>338000</v>
      </c>
      <c r="N183" s="35">
        <f t="shared" si="24"/>
        <v>6760000</v>
      </c>
      <c r="O183" s="24" t="s">
        <v>580</v>
      </c>
      <c r="P183" s="40" t="s">
        <v>83</v>
      </c>
      <c r="Q183" s="34" t="s">
        <v>126</v>
      </c>
    </row>
    <row r="184" spans="1:18" s="42" customFormat="1" ht="14.7" customHeight="1" x14ac:dyDescent="0.3">
      <c r="A184" s="34"/>
      <c r="B184" s="58">
        <v>2121050415</v>
      </c>
      <c r="C184" s="59" t="s">
        <v>122</v>
      </c>
      <c r="D184" s="59" t="s">
        <v>418</v>
      </c>
      <c r="E184" s="58" t="s">
        <v>581</v>
      </c>
      <c r="F184" s="58">
        <v>20</v>
      </c>
      <c r="G184" s="62">
        <v>3.74</v>
      </c>
      <c r="H184" s="62"/>
      <c r="I184" s="62">
        <f t="shared" si="23"/>
        <v>3.74</v>
      </c>
      <c r="J184" s="37">
        <v>78</v>
      </c>
      <c r="K184" s="51"/>
      <c r="L184" s="51">
        <v>2</v>
      </c>
      <c r="M184" s="35">
        <v>338000</v>
      </c>
      <c r="N184" s="35">
        <f t="shared" si="24"/>
        <v>6760000</v>
      </c>
      <c r="O184" s="24">
        <v>1015751007</v>
      </c>
      <c r="P184" s="59" t="s">
        <v>265</v>
      </c>
      <c r="Q184" s="53"/>
    </row>
    <row r="185" spans="1:18" s="42" customFormat="1" ht="14.7" customHeight="1" x14ac:dyDescent="0.3">
      <c r="A185" s="34"/>
      <c r="B185" s="57">
        <v>2121050163</v>
      </c>
      <c r="C185" s="37" t="s">
        <v>147</v>
      </c>
      <c r="D185" s="37" t="s">
        <v>90</v>
      </c>
      <c r="E185" s="48" t="s">
        <v>524</v>
      </c>
      <c r="F185" s="57">
        <v>20</v>
      </c>
      <c r="G185" s="62">
        <v>3.64</v>
      </c>
      <c r="H185" s="62">
        <v>0.1</v>
      </c>
      <c r="I185" s="62">
        <f t="shared" si="23"/>
        <v>3.74</v>
      </c>
      <c r="J185" s="57">
        <v>75</v>
      </c>
      <c r="K185" s="51"/>
      <c r="L185" s="51">
        <v>2</v>
      </c>
      <c r="M185" s="35">
        <v>338000</v>
      </c>
      <c r="N185" s="35">
        <f t="shared" si="24"/>
        <v>6760000</v>
      </c>
      <c r="O185" s="24" t="s">
        <v>582</v>
      </c>
      <c r="P185" s="37" t="s">
        <v>26</v>
      </c>
      <c r="Q185" s="34" t="s">
        <v>583</v>
      </c>
    </row>
    <row r="186" spans="1:18" s="42" customFormat="1" ht="14.7" customHeight="1" x14ac:dyDescent="0.3">
      <c r="A186" s="34"/>
      <c r="B186" s="58">
        <v>2121051073</v>
      </c>
      <c r="C186" s="56" t="s">
        <v>439</v>
      </c>
      <c r="D186" s="56" t="s">
        <v>281</v>
      </c>
      <c r="E186" s="56" t="s">
        <v>556</v>
      </c>
      <c r="F186" s="57">
        <v>17</v>
      </c>
      <c r="G186" s="62">
        <v>3.74</v>
      </c>
      <c r="H186" s="62"/>
      <c r="I186" s="62">
        <f t="shared" si="23"/>
        <v>3.74</v>
      </c>
      <c r="J186" s="57">
        <v>75</v>
      </c>
      <c r="K186" s="51"/>
      <c r="L186" s="51">
        <v>2</v>
      </c>
      <c r="M186" s="35">
        <v>338000</v>
      </c>
      <c r="N186" s="35">
        <f t="shared" si="24"/>
        <v>5746000</v>
      </c>
      <c r="O186" s="24" t="s">
        <v>584</v>
      </c>
      <c r="P186" s="56" t="s">
        <v>83</v>
      </c>
      <c r="Q186" s="43" t="s">
        <v>83</v>
      </c>
    </row>
    <row r="187" spans="1:18" s="42" customFormat="1" ht="14.7" customHeight="1" x14ac:dyDescent="0.3">
      <c r="A187" s="34"/>
      <c r="B187" s="37">
        <v>2121050090</v>
      </c>
      <c r="C187" s="37" t="s">
        <v>576</v>
      </c>
      <c r="D187" s="37" t="s">
        <v>585</v>
      </c>
      <c r="E187" s="37" t="s">
        <v>586</v>
      </c>
      <c r="F187" s="37">
        <v>20</v>
      </c>
      <c r="G187" s="62">
        <v>3.69</v>
      </c>
      <c r="H187" s="62">
        <v>0.05</v>
      </c>
      <c r="I187" s="62">
        <f t="shared" si="23"/>
        <v>3.7399999999999998</v>
      </c>
      <c r="J187" s="57">
        <v>83</v>
      </c>
      <c r="K187" s="66">
        <v>1</v>
      </c>
      <c r="L187" s="51"/>
      <c r="M187" s="35">
        <v>338000</v>
      </c>
      <c r="N187" s="35">
        <f t="shared" si="24"/>
        <v>8788000</v>
      </c>
      <c r="O187" s="24" t="s">
        <v>587</v>
      </c>
      <c r="P187" s="37" t="s">
        <v>83</v>
      </c>
      <c r="Q187" s="34"/>
    </row>
    <row r="188" spans="1:18" s="42" customFormat="1" ht="14.7" customHeight="1" x14ac:dyDescent="0.3">
      <c r="A188" s="34"/>
      <c r="B188" s="57">
        <v>2121050518</v>
      </c>
      <c r="C188" s="57" t="s">
        <v>588</v>
      </c>
      <c r="D188" s="37" t="s">
        <v>164</v>
      </c>
      <c r="E188" s="57" t="s">
        <v>551</v>
      </c>
      <c r="F188" s="37">
        <v>20</v>
      </c>
      <c r="G188" s="62">
        <v>3.73</v>
      </c>
      <c r="H188" s="62"/>
      <c r="I188" s="62">
        <f t="shared" si="23"/>
        <v>3.73</v>
      </c>
      <c r="J188" s="37">
        <v>75</v>
      </c>
      <c r="K188" s="51"/>
      <c r="L188" s="51">
        <v>2</v>
      </c>
      <c r="M188" s="35">
        <v>338000</v>
      </c>
      <c r="N188" s="35">
        <f t="shared" si="24"/>
        <v>6760000</v>
      </c>
      <c r="O188" s="24" t="s">
        <v>589</v>
      </c>
      <c r="P188" s="57" t="s">
        <v>590</v>
      </c>
      <c r="Q188" s="67" t="s">
        <v>591</v>
      </c>
    </row>
    <row r="189" spans="1:18" s="42" customFormat="1" ht="14.7" customHeight="1" x14ac:dyDescent="0.3">
      <c r="A189" s="34"/>
      <c r="B189" s="51">
        <v>2121050427</v>
      </c>
      <c r="C189" s="53" t="s">
        <v>592</v>
      </c>
      <c r="D189" s="53" t="s">
        <v>59</v>
      </c>
      <c r="E189" s="53" t="s">
        <v>581</v>
      </c>
      <c r="F189" s="51">
        <v>20</v>
      </c>
      <c r="G189" s="62">
        <v>3.73</v>
      </c>
      <c r="H189" s="62"/>
      <c r="I189" s="62">
        <f t="shared" si="23"/>
        <v>3.73</v>
      </c>
      <c r="J189" s="37">
        <v>70</v>
      </c>
      <c r="K189" s="51"/>
      <c r="L189" s="51">
        <v>2</v>
      </c>
      <c r="M189" s="35">
        <v>338000</v>
      </c>
      <c r="N189" s="35">
        <f t="shared" si="24"/>
        <v>6760000</v>
      </c>
      <c r="O189" s="24" t="s">
        <v>593</v>
      </c>
      <c r="P189" s="53" t="s">
        <v>594</v>
      </c>
      <c r="Q189" s="53"/>
    </row>
    <row r="190" spans="1:18" s="42" customFormat="1" ht="14.7" customHeight="1" x14ac:dyDescent="0.3">
      <c r="A190" s="34"/>
      <c r="B190" s="51">
        <v>2121051524</v>
      </c>
      <c r="C190" s="43" t="s">
        <v>595</v>
      </c>
      <c r="D190" s="43" t="s">
        <v>456</v>
      </c>
      <c r="E190" s="43" t="s">
        <v>556</v>
      </c>
      <c r="F190" s="41">
        <v>17</v>
      </c>
      <c r="G190" s="62">
        <v>3.62</v>
      </c>
      <c r="H190" s="62">
        <v>0.1</v>
      </c>
      <c r="I190" s="62">
        <f t="shared" si="23"/>
        <v>3.72</v>
      </c>
      <c r="J190" s="57">
        <v>85</v>
      </c>
      <c r="K190" s="66">
        <v>1</v>
      </c>
      <c r="L190" s="51"/>
      <c r="M190" s="35">
        <v>338000</v>
      </c>
      <c r="N190" s="35">
        <f t="shared" si="24"/>
        <v>7469800</v>
      </c>
      <c r="O190" s="24" t="s">
        <v>596</v>
      </c>
      <c r="P190" s="43" t="s">
        <v>83</v>
      </c>
      <c r="Q190" s="43" t="s">
        <v>83</v>
      </c>
    </row>
    <row r="191" spans="1:18" s="42" customFormat="1" ht="14.7" customHeight="1" x14ac:dyDescent="0.3">
      <c r="A191" s="34"/>
      <c r="B191" s="41">
        <v>2121050524</v>
      </c>
      <c r="C191" s="41" t="s">
        <v>122</v>
      </c>
      <c r="D191" s="34" t="s">
        <v>119</v>
      </c>
      <c r="E191" s="41" t="s">
        <v>551</v>
      </c>
      <c r="F191" s="37">
        <v>20</v>
      </c>
      <c r="G191" s="62">
        <v>3.72</v>
      </c>
      <c r="H191" s="62"/>
      <c r="I191" s="62">
        <f t="shared" si="23"/>
        <v>3.72</v>
      </c>
      <c r="J191" s="37">
        <v>73</v>
      </c>
      <c r="K191" s="51"/>
      <c r="L191" s="51">
        <v>2</v>
      </c>
      <c r="M191" s="35">
        <v>338000</v>
      </c>
      <c r="N191" s="35">
        <f t="shared" si="24"/>
        <v>6760000</v>
      </c>
      <c r="O191" s="24" t="s">
        <v>597</v>
      </c>
      <c r="P191" s="41" t="s">
        <v>265</v>
      </c>
      <c r="Q191" s="67" t="s">
        <v>598</v>
      </c>
    </row>
    <row r="192" spans="1:18" s="42" customFormat="1" ht="14.7" customHeight="1" x14ac:dyDescent="0.3">
      <c r="A192" s="34"/>
      <c r="B192" s="41">
        <v>2121050140</v>
      </c>
      <c r="C192" s="34" t="s">
        <v>599</v>
      </c>
      <c r="D192" s="34" t="s">
        <v>600</v>
      </c>
      <c r="E192" s="34" t="s">
        <v>536</v>
      </c>
      <c r="F192" s="41">
        <v>20</v>
      </c>
      <c r="G192" s="62">
        <v>3.72</v>
      </c>
      <c r="H192" s="62"/>
      <c r="I192" s="62">
        <f t="shared" si="23"/>
        <v>3.72</v>
      </c>
      <c r="J192" s="57">
        <v>70</v>
      </c>
      <c r="K192" s="51"/>
      <c r="L192" s="51">
        <v>2</v>
      </c>
      <c r="M192" s="35">
        <v>338000</v>
      </c>
      <c r="N192" s="35">
        <f t="shared" si="24"/>
        <v>6760000</v>
      </c>
      <c r="O192" s="24" t="s">
        <v>601</v>
      </c>
      <c r="P192" s="34" t="s">
        <v>339</v>
      </c>
      <c r="Q192" s="34"/>
    </row>
    <row r="193" spans="1:17" s="42" customFormat="1" ht="14.7" customHeight="1" x14ac:dyDescent="0.3">
      <c r="A193" s="34"/>
      <c r="B193" s="41">
        <v>2121050779</v>
      </c>
      <c r="C193" s="34" t="s">
        <v>602</v>
      </c>
      <c r="D193" s="53" t="s">
        <v>80</v>
      </c>
      <c r="E193" s="53" t="s">
        <v>603</v>
      </c>
      <c r="F193" s="41">
        <v>20</v>
      </c>
      <c r="G193" s="62">
        <v>3.71</v>
      </c>
      <c r="H193" s="62"/>
      <c r="I193" s="62">
        <f t="shared" si="23"/>
        <v>3.71</v>
      </c>
      <c r="J193" s="57">
        <v>78</v>
      </c>
      <c r="K193" s="51"/>
      <c r="L193" s="51">
        <v>2</v>
      </c>
      <c r="M193" s="35">
        <v>338000</v>
      </c>
      <c r="N193" s="35">
        <f t="shared" si="24"/>
        <v>6760000</v>
      </c>
      <c r="O193" s="24"/>
      <c r="P193" s="53"/>
      <c r="Q193" s="53"/>
    </row>
    <row r="194" spans="1:17" s="42" customFormat="1" ht="14.7" customHeight="1" x14ac:dyDescent="0.3">
      <c r="A194" s="34"/>
      <c r="B194" s="51">
        <v>2121050192</v>
      </c>
      <c r="C194" s="52" t="s">
        <v>219</v>
      </c>
      <c r="D194" s="34" t="s">
        <v>604</v>
      </c>
      <c r="E194" s="34" t="s">
        <v>605</v>
      </c>
      <c r="F194" s="41">
        <v>20</v>
      </c>
      <c r="G194" s="62">
        <v>3.61</v>
      </c>
      <c r="H194" s="62">
        <v>0.1</v>
      </c>
      <c r="I194" s="62">
        <f t="shared" si="23"/>
        <v>3.71</v>
      </c>
      <c r="J194" s="57">
        <v>73</v>
      </c>
      <c r="K194" s="51"/>
      <c r="L194" s="51">
        <v>2</v>
      </c>
      <c r="M194" s="35">
        <v>338000</v>
      </c>
      <c r="N194" s="35">
        <f t="shared" si="24"/>
        <v>6760000</v>
      </c>
      <c r="O194" s="24" t="s">
        <v>606</v>
      </c>
      <c r="P194" s="34" t="s">
        <v>83</v>
      </c>
      <c r="Q194" s="53" t="s">
        <v>607</v>
      </c>
    </row>
    <row r="195" spans="1:17" s="42" customFormat="1" ht="14.7" customHeight="1" x14ac:dyDescent="0.3">
      <c r="A195" s="34"/>
      <c r="B195" s="41">
        <v>2121050023</v>
      </c>
      <c r="C195" s="34" t="s">
        <v>608</v>
      </c>
      <c r="D195" s="34" t="s">
        <v>34</v>
      </c>
      <c r="E195" s="34" t="s">
        <v>609</v>
      </c>
      <c r="F195" s="41">
        <v>17</v>
      </c>
      <c r="G195" s="62">
        <v>3.7</v>
      </c>
      <c r="H195" s="62"/>
      <c r="I195" s="62">
        <f t="shared" si="23"/>
        <v>3.7</v>
      </c>
      <c r="J195" s="57">
        <v>80</v>
      </c>
      <c r="K195" s="66">
        <v>1</v>
      </c>
      <c r="L195" s="51"/>
      <c r="M195" s="35">
        <v>338000</v>
      </c>
      <c r="N195" s="35">
        <f t="shared" si="24"/>
        <v>7469800</v>
      </c>
      <c r="O195" s="24" t="s">
        <v>610</v>
      </c>
      <c r="P195" s="34" t="s">
        <v>83</v>
      </c>
      <c r="Q195" s="34"/>
    </row>
    <row r="196" spans="1:17" s="42" customFormat="1" ht="14.7" customHeight="1" x14ac:dyDescent="0.3">
      <c r="A196" s="34"/>
      <c r="B196" s="41">
        <v>2121051317</v>
      </c>
      <c r="C196" s="34" t="s">
        <v>611</v>
      </c>
      <c r="D196" s="53" t="s">
        <v>80</v>
      </c>
      <c r="E196" s="53" t="s">
        <v>540</v>
      </c>
      <c r="F196" s="41">
        <v>17</v>
      </c>
      <c r="G196" s="62">
        <v>3.7</v>
      </c>
      <c r="H196" s="62"/>
      <c r="I196" s="62">
        <f t="shared" ref="I196:I227" si="25">G196+H196</f>
        <v>3.7</v>
      </c>
      <c r="J196" s="57">
        <v>76</v>
      </c>
      <c r="K196" s="51"/>
      <c r="L196" s="51">
        <v>2</v>
      </c>
      <c r="M196" s="35">
        <v>338000</v>
      </c>
      <c r="N196" s="35">
        <f t="shared" ref="N196:N227" si="26">IF(K196=1,F196*M196*1.3,F196*M196)</f>
        <v>5746000</v>
      </c>
      <c r="O196" s="24" t="s">
        <v>612</v>
      </c>
      <c r="P196" s="53" t="s">
        <v>613</v>
      </c>
      <c r="Q196" s="53" t="s">
        <v>614</v>
      </c>
    </row>
    <row r="197" spans="1:17" s="42" customFormat="1" ht="14.7" customHeight="1" x14ac:dyDescent="0.3">
      <c r="A197" s="34"/>
      <c r="B197" s="41">
        <v>2121050526</v>
      </c>
      <c r="C197" s="41" t="s">
        <v>615</v>
      </c>
      <c r="D197" s="34" t="s">
        <v>234</v>
      </c>
      <c r="E197" s="41" t="s">
        <v>551</v>
      </c>
      <c r="F197" s="34">
        <v>17</v>
      </c>
      <c r="G197" s="62">
        <v>3.7</v>
      </c>
      <c r="H197" s="62"/>
      <c r="I197" s="62">
        <f t="shared" si="25"/>
        <v>3.7</v>
      </c>
      <c r="J197" s="37">
        <v>75</v>
      </c>
      <c r="K197" s="51"/>
      <c r="L197" s="51">
        <v>2</v>
      </c>
      <c r="M197" s="35">
        <v>338000</v>
      </c>
      <c r="N197" s="35">
        <f t="shared" si="26"/>
        <v>5746000</v>
      </c>
      <c r="O197" s="24" t="s">
        <v>616</v>
      </c>
      <c r="P197" s="41" t="s">
        <v>617</v>
      </c>
      <c r="Q197" s="67" t="s">
        <v>618</v>
      </c>
    </row>
    <row r="198" spans="1:17" s="42" customFormat="1" ht="14.7" customHeight="1" x14ac:dyDescent="0.3">
      <c r="A198" s="34"/>
      <c r="B198" s="41">
        <v>2121050465</v>
      </c>
      <c r="C198" s="41" t="s">
        <v>619</v>
      </c>
      <c r="D198" s="34" t="s">
        <v>620</v>
      </c>
      <c r="E198" s="41" t="s">
        <v>621</v>
      </c>
      <c r="F198" s="41">
        <v>17</v>
      </c>
      <c r="G198" s="62">
        <v>3.68</v>
      </c>
      <c r="H198" s="62"/>
      <c r="I198" s="62">
        <f t="shared" si="25"/>
        <v>3.68</v>
      </c>
      <c r="J198" s="37">
        <v>73</v>
      </c>
      <c r="K198" s="51"/>
      <c r="L198" s="51">
        <v>2</v>
      </c>
      <c r="M198" s="35">
        <v>338000</v>
      </c>
      <c r="N198" s="35">
        <f t="shared" si="26"/>
        <v>5746000</v>
      </c>
      <c r="O198" s="24" t="s">
        <v>622</v>
      </c>
      <c r="P198" s="41" t="s">
        <v>567</v>
      </c>
      <c r="Q198" s="34"/>
    </row>
    <row r="199" spans="1:17" s="42" customFormat="1" ht="14.7" customHeight="1" x14ac:dyDescent="0.3">
      <c r="A199" s="34"/>
      <c r="B199" s="41">
        <v>2121050513</v>
      </c>
      <c r="C199" s="41" t="s">
        <v>623</v>
      </c>
      <c r="D199" s="34" t="s">
        <v>90</v>
      </c>
      <c r="E199" s="41" t="s">
        <v>551</v>
      </c>
      <c r="F199" s="34">
        <v>20</v>
      </c>
      <c r="G199" s="62">
        <v>3.57</v>
      </c>
      <c r="H199" s="62">
        <v>0.1</v>
      </c>
      <c r="I199" s="62">
        <f t="shared" si="25"/>
        <v>3.67</v>
      </c>
      <c r="J199" s="37">
        <v>80</v>
      </c>
      <c r="K199" s="66">
        <v>1</v>
      </c>
      <c r="L199" s="51"/>
      <c r="M199" s="35">
        <v>338000</v>
      </c>
      <c r="N199" s="35">
        <f t="shared" si="26"/>
        <v>8788000</v>
      </c>
      <c r="O199" s="24" t="s">
        <v>624</v>
      </c>
      <c r="P199" s="41" t="s">
        <v>83</v>
      </c>
      <c r="Q199" s="67" t="s">
        <v>625</v>
      </c>
    </row>
    <row r="200" spans="1:17" s="42" customFormat="1" ht="14.7" customHeight="1" x14ac:dyDescent="0.3">
      <c r="A200" s="34"/>
      <c r="B200" s="41">
        <v>2121050697</v>
      </c>
      <c r="C200" s="34" t="s">
        <v>626</v>
      </c>
      <c r="D200" s="34" t="s">
        <v>133</v>
      </c>
      <c r="E200" s="34" t="s">
        <v>516</v>
      </c>
      <c r="F200" s="41">
        <v>20</v>
      </c>
      <c r="G200" s="62">
        <v>3.67</v>
      </c>
      <c r="H200" s="62"/>
      <c r="I200" s="62">
        <f t="shared" si="25"/>
        <v>3.67</v>
      </c>
      <c r="J200" s="57">
        <v>78</v>
      </c>
      <c r="K200" s="51"/>
      <c r="L200" s="51">
        <v>2</v>
      </c>
      <c r="M200" s="35">
        <v>338000</v>
      </c>
      <c r="N200" s="35">
        <f t="shared" si="26"/>
        <v>6760000</v>
      </c>
      <c r="O200" s="24" t="s">
        <v>627</v>
      </c>
      <c r="P200" s="34" t="s">
        <v>328</v>
      </c>
      <c r="Q200" s="34" t="s">
        <v>628</v>
      </c>
    </row>
    <row r="201" spans="1:17" s="42" customFormat="1" ht="14.7" customHeight="1" x14ac:dyDescent="0.3">
      <c r="A201" s="34"/>
      <c r="B201" s="41">
        <v>2121050657</v>
      </c>
      <c r="C201" s="34" t="s">
        <v>629</v>
      </c>
      <c r="D201" s="34" t="s">
        <v>539</v>
      </c>
      <c r="E201" s="34" t="s">
        <v>516</v>
      </c>
      <c r="F201" s="41">
        <v>20</v>
      </c>
      <c r="G201" s="62">
        <v>3.67</v>
      </c>
      <c r="H201" s="62"/>
      <c r="I201" s="62">
        <f t="shared" si="25"/>
        <v>3.67</v>
      </c>
      <c r="J201" s="57">
        <v>73</v>
      </c>
      <c r="K201" s="51"/>
      <c r="L201" s="51">
        <v>2</v>
      </c>
      <c r="M201" s="35">
        <v>338000</v>
      </c>
      <c r="N201" s="35">
        <f t="shared" si="26"/>
        <v>6760000</v>
      </c>
      <c r="O201" s="24" t="s">
        <v>630</v>
      </c>
      <c r="P201" s="34" t="s">
        <v>26</v>
      </c>
      <c r="Q201" s="34" t="s">
        <v>631</v>
      </c>
    </row>
    <row r="202" spans="1:17" s="42" customFormat="1" ht="14.7" customHeight="1" x14ac:dyDescent="0.3">
      <c r="A202" s="34"/>
      <c r="B202" s="41">
        <v>2121050153</v>
      </c>
      <c r="C202" s="34" t="s">
        <v>632</v>
      </c>
      <c r="D202" s="34" t="s">
        <v>113</v>
      </c>
      <c r="E202" s="34" t="s">
        <v>536</v>
      </c>
      <c r="F202" s="41">
        <v>20</v>
      </c>
      <c r="G202" s="62">
        <v>3.67</v>
      </c>
      <c r="H202" s="62"/>
      <c r="I202" s="62">
        <f t="shared" si="25"/>
        <v>3.67</v>
      </c>
      <c r="J202" s="57">
        <v>73</v>
      </c>
      <c r="K202" s="51"/>
      <c r="L202" s="51">
        <v>2</v>
      </c>
      <c r="M202" s="35">
        <v>338000</v>
      </c>
      <c r="N202" s="35">
        <f t="shared" si="26"/>
        <v>6760000</v>
      </c>
      <c r="O202" s="24" t="s">
        <v>633</v>
      </c>
      <c r="P202" s="34" t="s">
        <v>339</v>
      </c>
      <c r="Q202" s="34" t="s">
        <v>634</v>
      </c>
    </row>
    <row r="203" spans="1:17" s="42" customFormat="1" ht="14.7" customHeight="1" x14ac:dyDescent="0.3">
      <c r="A203" s="34"/>
      <c r="B203" s="41">
        <v>2121051555</v>
      </c>
      <c r="C203" s="34" t="s">
        <v>635</v>
      </c>
      <c r="D203" s="53" t="s">
        <v>449</v>
      </c>
      <c r="E203" s="53" t="s">
        <v>540</v>
      </c>
      <c r="F203" s="41">
        <v>17</v>
      </c>
      <c r="G203" s="62">
        <v>3.66</v>
      </c>
      <c r="H203" s="62"/>
      <c r="I203" s="62">
        <f t="shared" si="25"/>
        <v>3.66</v>
      </c>
      <c r="J203" s="57">
        <v>76</v>
      </c>
      <c r="K203" s="51"/>
      <c r="L203" s="51">
        <v>2</v>
      </c>
      <c r="M203" s="35">
        <v>338000</v>
      </c>
      <c r="N203" s="35">
        <f t="shared" si="26"/>
        <v>5746000</v>
      </c>
      <c r="O203" s="24" t="s">
        <v>636</v>
      </c>
      <c r="P203" s="53" t="s">
        <v>37</v>
      </c>
      <c r="Q203" s="53" t="s">
        <v>637</v>
      </c>
    </row>
    <row r="204" spans="1:17" s="42" customFormat="1" ht="14.7" customHeight="1" x14ac:dyDescent="0.3">
      <c r="A204" s="34"/>
      <c r="B204" s="41">
        <v>2121051574</v>
      </c>
      <c r="C204" s="34" t="s">
        <v>638</v>
      </c>
      <c r="D204" s="53" t="s">
        <v>462</v>
      </c>
      <c r="E204" s="53" t="s">
        <v>603</v>
      </c>
      <c r="F204" s="41">
        <v>20</v>
      </c>
      <c r="G204" s="62">
        <v>3.66</v>
      </c>
      <c r="H204" s="62"/>
      <c r="I204" s="62">
        <f t="shared" si="25"/>
        <v>3.66</v>
      </c>
      <c r="J204" s="57">
        <v>76</v>
      </c>
      <c r="K204" s="51"/>
      <c r="L204" s="51">
        <v>2</v>
      </c>
      <c r="M204" s="35">
        <v>338000</v>
      </c>
      <c r="N204" s="35">
        <f t="shared" si="26"/>
        <v>6760000</v>
      </c>
      <c r="O204" s="24"/>
      <c r="P204" s="53"/>
      <c r="Q204" s="53"/>
    </row>
    <row r="205" spans="1:17" s="42" customFormat="1" ht="14.7" customHeight="1" x14ac:dyDescent="0.3">
      <c r="A205" s="34"/>
      <c r="B205" s="41">
        <v>2121050511</v>
      </c>
      <c r="C205" s="41" t="s">
        <v>639</v>
      </c>
      <c r="D205" s="34" t="s">
        <v>465</v>
      </c>
      <c r="E205" s="41" t="s">
        <v>551</v>
      </c>
      <c r="F205" s="34">
        <v>20</v>
      </c>
      <c r="G205" s="62">
        <v>3.6</v>
      </c>
      <c r="H205" s="62">
        <v>0.05</v>
      </c>
      <c r="I205" s="62">
        <f t="shared" si="25"/>
        <v>3.65</v>
      </c>
      <c r="J205" s="37">
        <v>83</v>
      </c>
      <c r="K205" s="66">
        <v>1</v>
      </c>
      <c r="L205" s="51"/>
      <c r="M205" s="35">
        <v>338000</v>
      </c>
      <c r="N205" s="35">
        <f t="shared" si="26"/>
        <v>8788000</v>
      </c>
      <c r="O205" s="24" t="s">
        <v>640</v>
      </c>
      <c r="P205" s="41" t="s">
        <v>265</v>
      </c>
      <c r="Q205" s="67" t="s">
        <v>641</v>
      </c>
    </row>
    <row r="206" spans="1:17" s="42" customFormat="1" ht="14.7" customHeight="1" x14ac:dyDescent="0.3">
      <c r="A206" s="34"/>
      <c r="B206" s="41">
        <v>2121051107</v>
      </c>
      <c r="C206" s="34" t="s">
        <v>642</v>
      </c>
      <c r="D206" s="34" t="s">
        <v>488</v>
      </c>
      <c r="E206" s="34" t="s">
        <v>547</v>
      </c>
      <c r="F206" s="41">
        <v>20</v>
      </c>
      <c r="G206" s="62">
        <v>3.65</v>
      </c>
      <c r="H206" s="62"/>
      <c r="I206" s="62">
        <f t="shared" si="25"/>
        <v>3.65</v>
      </c>
      <c r="J206" s="57">
        <v>78</v>
      </c>
      <c r="K206" s="51"/>
      <c r="L206" s="51">
        <v>2</v>
      </c>
      <c r="M206" s="35">
        <v>338000</v>
      </c>
      <c r="N206" s="35">
        <f t="shared" si="26"/>
        <v>6760000</v>
      </c>
      <c r="O206" s="24" t="s">
        <v>643</v>
      </c>
      <c r="P206" s="34" t="s">
        <v>567</v>
      </c>
      <c r="Q206" s="34" t="s">
        <v>644</v>
      </c>
    </row>
    <row r="207" spans="1:17" s="42" customFormat="1" ht="14.7" customHeight="1" x14ac:dyDescent="0.3">
      <c r="A207" s="34"/>
      <c r="B207" s="51">
        <v>2121051119</v>
      </c>
      <c r="C207" s="43" t="s">
        <v>448</v>
      </c>
      <c r="D207" s="43" t="s">
        <v>645</v>
      </c>
      <c r="E207" s="43" t="s">
        <v>556</v>
      </c>
      <c r="F207" s="51">
        <v>17</v>
      </c>
      <c r="G207" s="62">
        <v>3.65</v>
      </c>
      <c r="H207" s="62"/>
      <c r="I207" s="62">
        <f t="shared" si="25"/>
        <v>3.65</v>
      </c>
      <c r="J207" s="57">
        <v>78</v>
      </c>
      <c r="K207" s="51"/>
      <c r="L207" s="51">
        <v>2</v>
      </c>
      <c r="M207" s="35">
        <v>338000</v>
      </c>
      <c r="N207" s="35">
        <f t="shared" si="26"/>
        <v>5746000</v>
      </c>
      <c r="O207" s="24" t="s">
        <v>646</v>
      </c>
      <c r="P207" s="43" t="s">
        <v>590</v>
      </c>
      <c r="Q207" s="43" t="s">
        <v>590</v>
      </c>
    </row>
    <row r="208" spans="1:17" s="42" customFormat="1" ht="14.7" customHeight="1" x14ac:dyDescent="0.3">
      <c r="A208" s="34"/>
      <c r="B208" s="41">
        <v>2121050269</v>
      </c>
      <c r="C208" s="34" t="s">
        <v>647</v>
      </c>
      <c r="D208" s="34" t="s">
        <v>108</v>
      </c>
      <c r="E208" s="34" t="s">
        <v>544</v>
      </c>
      <c r="F208" s="41">
        <v>20</v>
      </c>
      <c r="G208" s="62">
        <v>3.6</v>
      </c>
      <c r="H208" s="62">
        <v>0.05</v>
      </c>
      <c r="I208" s="62">
        <f t="shared" si="25"/>
        <v>3.65</v>
      </c>
      <c r="J208" s="57">
        <v>73</v>
      </c>
      <c r="K208" s="51"/>
      <c r="L208" s="51">
        <v>2</v>
      </c>
      <c r="M208" s="35">
        <v>338000</v>
      </c>
      <c r="N208" s="35">
        <f t="shared" si="26"/>
        <v>6760000</v>
      </c>
      <c r="O208" s="24" t="s">
        <v>648</v>
      </c>
      <c r="P208" s="34" t="s">
        <v>26</v>
      </c>
      <c r="Q208" s="34"/>
    </row>
    <row r="209" spans="1:17" s="42" customFormat="1" ht="14.7" customHeight="1" x14ac:dyDescent="0.3">
      <c r="A209" s="34"/>
      <c r="B209" s="54">
        <v>2121051374</v>
      </c>
      <c r="C209" s="43" t="s">
        <v>236</v>
      </c>
      <c r="D209" s="43" t="s">
        <v>418</v>
      </c>
      <c r="E209" s="51" t="s">
        <v>531</v>
      </c>
      <c r="F209" s="41">
        <v>20</v>
      </c>
      <c r="G209" s="62">
        <v>3.65</v>
      </c>
      <c r="H209" s="62"/>
      <c r="I209" s="62">
        <f t="shared" si="25"/>
        <v>3.65</v>
      </c>
      <c r="J209" s="57">
        <v>73</v>
      </c>
      <c r="K209" s="51"/>
      <c r="L209" s="51">
        <v>2</v>
      </c>
      <c r="M209" s="35">
        <v>338000</v>
      </c>
      <c r="N209" s="35">
        <f t="shared" si="26"/>
        <v>6760000</v>
      </c>
      <c r="O209" s="24" t="s">
        <v>649</v>
      </c>
      <c r="P209" s="34" t="s">
        <v>650</v>
      </c>
      <c r="Q209" s="34"/>
    </row>
    <row r="210" spans="1:17" s="42" customFormat="1" ht="14.7" customHeight="1" x14ac:dyDescent="0.3">
      <c r="A210" s="34"/>
      <c r="B210" s="51">
        <v>2121051113</v>
      </c>
      <c r="C210" s="34" t="s">
        <v>651</v>
      </c>
      <c r="D210" s="34" t="s">
        <v>652</v>
      </c>
      <c r="E210" s="34" t="s">
        <v>547</v>
      </c>
      <c r="F210" s="41">
        <v>17</v>
      </c>
      <c r="G210" s="62">
        <v>3.65</v>
      </c>
      <c r="H210" s="62"/>
      <c r="I210" s="62">
        <f t="shared" si="25"/>
        <v>3.65</v>
      </c>
      <c r="J210" s="57">
        <v>71</v>
      </c>
      <c r="K210" s="51"/>
      <c r="L210" s="51">
        <v>2</v>
      </c>
      <c r="M210" s="35">
        <v>338000</v>
      </c>
      <c r="N210" s="35">
        <f t="shared" si="26"/>
        <v>5746000</v>
      </c>
      <c r="O210" s="24" t="s">
        <v>653</v>
      </c>
      <c r="P210" s="34" t="s">
        <v>83</v>
      </c>
      <c r="Q210" s="34" t="s">
        <v>654</v>
      </c>
    </row>
    <row r="211" spans="1:17" s="42" customFormat="1" ht="14.7" customHeight="1" x14ac:dyDescent="0.3">
      <c r="A211" s="34"/>
      <c r="B211" s="41">
        <v>2121050845</v>
      </c>
      <c r="C211" s="34" t="s">
        <v>655</v>
      </c>
      <c r="D211" s="49" t="s">
        <v>454</v>
      </c>
      <c r="E211" s="34" t="s">
        <v>527</v>
      </c>
      <c r="F211" s="51">
        <v>20</v>
      </c>
      <c r="G211" s="62">
        <v>3.64</v>
      </c>
      <c r="H211" s="62"/>
      <c r="I211" s="62">
        <f t="shared" si="25"/>
        <v>3.64</v>
      </c>
      <c r="J211" s="57">
        <v>70</v>
      </c>
      <c r="K211" s="51"/>
      <c r="L211" s="51">
        <v>2</v>
      </c>
      <c r="M211" s="35">
        <v>338000</v>
      </c>
      <c r="N211" s="35">
        <f t="shared" si="26"/>
        <v>6760000</v>
      </c>
      <c r="O211" s="24" t="s">
        <v>656</v>
      </c>
      <c r="P211" s="34" t="s">
        <v>553</v>
      </c>
      <c r="Q211" s="34"/>
    </row>
    <row r="212" spans="1:17" s="42" customFormat="1" ht="14.7" customHeight="1" x14ac:dyDescent="0.3">
      <c r="A212" s="34"/>
      <c r="B212" s="41">
        <v>2121050807</v>
      </c>
      <c r="C212" s="34" t="s">
        <v>657</v>
      </c>
      <c r="D212" s="284" t="s">
        <v>133</v>
      </c>
      <c r="E212" s="53" t="s">
        <v>603</v>
      </c>
      <c r="F212" s="41">
        <v>20</v>
      </c>
      <c r="G212" s="62">
        <v>3.63</v>
      </c>
      <c r="H212" s="62"/>
      <c r="I212" s="62">
        <f t="shared" si="25"/>
        <v>3.63</v>
      </c>
      <c r="J212" s="57">
        <v>73</v>
      </c>
      <c r="K212" s="51"/>
      <c r="L212" s="51">
        <v>2</v>
      </c>
      <c r="M212" s="35">
        <v>338000</v>
      </c>
      <c r="N212" s="35">
        <f t="shared" si="26"/>
        <v>6760000</v>
      </c>
      <c r="O212" s="24"/>
      <c r="P212" s="53"/>
      <c r="Q212" s="53"/>
    </row>
    <row r="213" spans="1:17" s="42" customFormat="1" ht="14.7" customHeight="1" x14ac:dyDescent="0.3">
      <c r="A213" s="34"/>
      <c r="B213" s="41">
        <v>2121051320</v>
      </c>
      <c r="C213" s="34" t="s">
        <v>658</v>
      </c>
      <c r="D213" s="42" t="s">
        <v>361</v>
      </c>
      <c r="E213" s="53" t="s">
        <v>540</v>
      </c>
      <c r="F213" s="41">
        <v>20</v>
      </c>
      <c r="G213" s="62">
        <v>3.63</v>
      </c>
      <c r="H213" s="62"/>
      <c r="I213" s="62">
        <f t="shared" si="25"/>
        <v>3.63</v>
      </c>
      <c r="J213" s="57">
        <v>70</v>
      </c>
      <c r="K213" s="51"/>
      <c r="L213" s="51">
        <v>2</v>
      </c>
      <c r="M213" s="35">
        <v>338000</v>
      </c>
      <c r="N213" s="35">
        <f t="shared" si="26"/>
        <v>6760000</v>
      </c>
      <c r="O213" s="24" t="s">
        <v>659</v>
      </c>
      <c r="P213" s="53" t="s">
        <v>83</v>
      </c>
      <c r="Q213" s="53" t="s">
        <v>591</v>
      </c>
    </row>
    <row r="214" spans="1:17" s="42" customFormat="1" ht="14.7" customHeight="1" x14ac:dyDescent="0.3">
      <c r="A214" s="34"/>
      <c r="B214" s="285" t="s">
        <v>660</v>
      </c>
      <c r="C214" s="34" t="s">
        <v>68</v>
      </c>
      <c r="D214" s="34" t="s">
        <v>661</v>
      </c>
      <c r="E214" s="34" t="s">
        <v>516</v>
      </c>
      <c r="F214" s="41">
        <v>20</v>
      </c>
      <c r="G214" s="62">
        <v>3.52</v>
      </c>
      <c r="H214" s="62">
        <f>0.1</f>
        <v>0.1</v>
      </c>
      <c r="I214" s="62">
        <f t="shared" si="25"/>
        <v>3.62</v>
      </c>
      <c r="J214" s="57">
        <v>78</v>
      </c>
      <c r="K214" s="51"/>
      <c r="L214" s="51">
        <v>2</v>
      </c>
      <c r="M214" s="35">
        <v>338000</v>
      </c>
      <c r="N214" s="35">
        <f t="shared" si="26"/>
        <v>6760000</v>
      </c>
      <c r="O214" s="24" t="s">
        <v>662</v>
      </c>
      <c r="P214" s="54" t="s">
        <v>663</v>
      </c>
      <c r="Q214" s="34" t="s">
        <v>591</v>
      </c>
    </row>
    <row r="215" spans="1:17" s="42" customFormat="1" ht="14.7" customHeight="1" x14ac:dyDescent="0.3">
      <c r="A215" s="34"/>
      <c r="B215" s="41">
        <v>2121050512</v>
      </c>
      <c r="C215" s="41" t="s">
        <v>664</v>
      </c>
      <c r="D215" s="34" t="s">
        <v>289</v>
      </c>
      <c r="E215" s="41" t="s">
        <v>551</v>
      </c>
      <c r="F215" s="34">
        <v>17</v>
      </c>
      <c r="G215" s="62">
        <v>3.62</v>
      </c>
      <c r="H215" s="62"/>
      <c r="I215" s="62">
        <f t="shared" si="25"/>
        <v>3.62</v>
      </c>
      <c r="J215" s="37">
        <v>75</v>
      </c>
      <c r="K215" s="51"/>
      <c r="L215" s="51">
        <v>2</v>
      </c>
      <c r="M215" s="35">
        <v>338000</v>
      </c>
      <c r="N215" s="35">
        <f t="shared" si="26"/>
        <v>5746000</v>
      </c>
      <c r="O215" s="24" t="s">
        <v>665</v>
      </c>
      <c r="P215" s="41" t="s">
        <v>617</v>
      </c>
      <c r="Q215" s="67" t="s">
        <v>666</v>
      </c>
    </row>
    <row r="216" spans="1:17" s="42" customFormat="1" ht="14.7" customHeight="1" x14ac:dyDescent="0.3">
      <c r="A216" s="34"/>
      <c r="B216" s="57">
        <v>2121051001</v>
      </c>
      <c r="C216" s="34" t="s">
        <v>667</v>
      </c>
      <c r="D216" s="34" t="s">
        <v>668</v>
      </c>
      <c r="E216" s="34" t="s">
        <v>547</v>
      </c>
      <c r="F216" s="41">
        <v>20</v>
      </c>
      <c r="G216" s="62">
        <v>3.62</v>
      </c>
      <c r="H216" s="62"/>
      <c r="I216" s="62">
        <f t="shared" si="25"/>
        <v>3.62</v>
      </c>
      <c r="J216" s="57">
        <v>73</v>
      </c>
      <c r="K216" s="51"/>
      <c r="L216" s="51">
        <v>2</v>
      </c>
      <c r="M216" s="35">
        <v>338000</v>
      </c>
      <c r="N216" s="35">
        <f t="shared" si="26"/>
        <v>6760000</v>
      </c>
      <c r="O216" s="24" t="s">
        <v>669</v>
      </c>
      <c r="P216" s="34" t="s">
        <v>328</v>
      </c>
      <c r="Q216" s="34" t="s">
        <v>670</v>
      </c>
    </row>
    <row r="217" spans="1:17" s="42" customFormat="1" ht="14.7" customHeight="1" x14ac:dyDescent="0.3">
      <c r="A217" s="34"/>
      <c r="B217" s="51">
        <v>2121050236</v>
      </c>
      <c r="C217" s="52" t="s">
        <v>671</v>
      </c>
      <c r="D217" s="34" t="s">
        <v>672</v>
      </c>
      <c r="E217" s="34" t="s">
        <v>605</v>
      </c>
      <c r="F217" s="41">
        <v>17</v>
      </c>
      <c r="G217" s="62">
        <v>3.56</v>
      </c>
      <c r="H217" s="62">
        <v>0.05</v>
      </c>
      <c r="I217" s="62">
        <f t="shared" si="25"/>
        <v>3.61</v>
      </c>
      <c r="J217" s="57">
        <v>73</v>
      </c>
      <c r="K217" s="51"/>
      <c r="L217" s="51">
        <v>2</v>
      </c>
      <c r="M217" s="35">
        <v>338000</v>
      </c>
      <c r="N217" s="35">
        <f t="shared" si="26"/>
        <v>5746000</v>
      </c>
      <c r="O217" s="24" t="s">
        <v>673</v>
      </c>
      <c r="P217" s="34" t="s">
        <v>83</v>
      </c>
      <c r="Q217" s="34"/>
    </row>
    <row r="218" spans="1:17" s="42" customFormat="1" ht="14.7" customHeight="1" x14ac:dyDescent="0.3">
      <c r="A218" s="34"/>
      <c r="B218" s="44">
        <v>2121050634</v>
      </c>
      <c r="C218" s="45" t="s">
        <v>674</v>
      </c>
      <c r="D218" s="45" t="s">
        <v>119</v>
      </c>
      <c r="E218" s="45" t="s">
        <v>512</v>
      </c>
      <c r="F218" s="44">
        <v>20</v>
      </c>
      <c r="G218" s="62">
        <v>3.61</v>
      </c>
      <c r="H218" s="62"/>
      <c r="I218" s="62">
        <f t="shared" si="25"/>
        <v>3.61</v>
      </c>
      <c r="J218" s="37">
        <v>73</v>
      </c>
      <c r="K218" s="51"/>
      <c r="L218" s="51">
        <v>2</v>
      </c>
      <c r="M218" s="35">
        <v>338000</v>
      </c>
      <c r="N218" s="35">
        <f t="shared" si="26"/>
        <v>6760000</v>
      </c>
      <c r="O218" s="24" t="s">
        <v>675</v>
      </c>
      <c r="P218" s="45" t="s">
        <v>339</v>
      </c>
      <c r="Q218" s="45" t="s">
        <v>634</v>
      </c>
    </row>
    <row r="219" spans="1:17" s="42" customFormat="1" ht="14.7" customHeight="1" x14ac:dyDescent="0.3">
      <c r="A219" s="34"/>
      <c r="B219" s="41">
        <v>2121050311</v>
      </c>
      <c r="C219" s="34" t="s">
        <v>676</v>
      </c>
      <c r="D219" s="34" t="s">
        <v>677</v>
      </c>
      <c r="E219" s="34" t="s">
        <v>544</v>
      </c>
      <c r="F219" s="41">
        <v>20</v>
      </c>
      <c r="G219" s="62">
        <v>3.6</v>
      </c>
      <c r="H219" s="62"/>
      <c r="I219" s="62">
        <f t="shared" si="25"/>
        <v>3.6</v>
      </c>
      <c r="J219" s="37">
        <v>80</v>
      </c>
      <c r="K219" s="66">
        <v>1</v>
      </c>
      <c r="L219" s="51"/>
      <c r="M219" s="35">
        <v>338000</v>
      </c>
      <c r="N219" s="35">
        <f t="shared" si="26"/>
        <v>8788000</v>
      </c>
      <c r="O219" s="24" t="s">
        <v>678</v>
      </c>
      <c r="P219" s="34" t="s">
        <v>679</v>
      </c>
      <c r="Q219" s="34"/>
    </row>
    <row r="220" spans="1:17" s="42" customFormat="1" ht="14.7" customHeight="1" x14ac:dyDescent="0.3">
      <c r="A220" s="34"/>
      <c r="B220" s="41">
        <v>2121050761</v>
      </c>
      <c r="C220" s="34" t="s">
        <v>680</v>
      </c>
      <c r="D220" s="34" t="s">
        <v>681</v>
      </c>
      <c r="E220" s="34" t="s">
        <v>682</v>
      </c>
      <c r="F220" s="41">
        <v>20</v>
      </c>
      <c r="G220" s="62">
        <v>3.6</v>
      </c>
      <c r="H220" s="62"/>
      <c r="I220" s="62">
        <f t="shared" si="25"/>
        <v>3.6</v>
      </c>
      <c r="J220" s="57">
        <v>80</v>
      </c>
      <c r="K220" s="66">
        <v>1</v>
      </c>
      <c r="L220" s="51"/>
      <c r="M220" s="35">
        <v>338000</v>
      </c>
      <c r="N220" s="35">
        <f t="shared" si="26"/>
        <v>8788000</v>
      </c>
      <c r="O220" s="24" t="s">
        <v>683</v>
      </c>
      <c r="P220" s="34" t="s">
        <v>508</v>
      </c>
      <c r="Q220" s="34" t="s">
        <v>684</v>
      </c>
    </row>
    <row r="221" spans="1:17" s="42" customFormat="1" ht="14.7" customHeight="1" x14ac:dyDescent="0.3">
      <c r="A221" s="34"/>
      <c r="B221" s="34">
        <v>2121050106</v>
      </c>
      <c r="C221" s="34" t="s">
        <v>592</v>
      </c>
      <c r="D221" s="34" t="s">
        <v>520</v>
      </c>
      <c r="E221" s="34" t="s">
        <v>586</v>
      </c>
      <c r="F221" s="34">
        <v>20</v>
      </c>
      <c r="G221" s="62">
        <v>3.6</v>
      </c>
      <c r="H221" s="62"/>
      <c r="I221" s="62">
        <f t="shared" si="25"/>
        <v>3.6</v>
      </c>
      <c r="J221" s="57">
        <v>78</v>
      </c>
      <c r="K221" s="51"/>
      <c r="L221" s="51">
        <v>2</v>
      </c>
      <c r="M221" s="35">
        <v>338000</v>
      </c>
      <c r="N221" s="35">
        <f t="shared" si="26"/>
        <v>6760000</v>
      </c>
      <c r="O221" s="24" t="s">
        <v>685</v>
      </c>
      <c r="P221" s="34" t="s">
        <v>83</v>
      </c>
      <c r="Q221" s="34"/>
    </row>
    <row r="222" spans="1:17" s="42" customFormat="1" ht="14.7" customHeight="1" x14ac:dyDescent="0.3">
      <c r="A222" s="34"/>
      <c r="B222" s="44">
        <v>2121050577</v>
      </c>
      <c r="C222" s="45" t="s">
        <v>686</v>
      </c>
      <c r="D222" s="45" t="s">
        <v>54</v>
      </c>
      <c r="E222" s="45" t="s">
        <v>512</v>
      </c>
      <c r="F222" s="44">
        <v>20</v>
      </c>
      <c r="G222" s="62">
        <v>3.6</v>
      </c>
      <c r="H222" s="62"/>
      <c r="I222" s="62">
        <f t="shared" si="25"/>
        <v>3.6</v>
      </c>
      <c r="J222" s="37">
        <v>78</v>
      </c>
      <c r="K222" s="51"/>
      <c r="L222" s="51">
        <v>2</v>
      </c>
      <c r="M222" s="35">
        <v>338000</v>
      </c>
      <c r="N222" s="35">
        <f t="shared" si="26"/>
        <v>6760000</v>
      </c>
      <c r="O222" s="24" t="s">
        <v>687</v>
      </c>
      <c r="P222" s="45" t="s">
        <v>590</v>
      </c>
      <c r="Q222" s="45" t="s">
        <v>670</v>
      </c>
    </row>
    <row r="223" spans="1:17" s="42" customFormat="1" ht="14.7" customHeight="1" x14ac:dyDescent="0.3">
      <c r="A223" s="34"/>
      <c r="B223" s="51">
        <v>2121050207</v>
      </c>
      <c r="C223" s="34" t="s">
        <v>688</v>
      </c>
      <c r="D223" s="34" t="s">
        <v>208</v>
      </c>
      <c r="E223" s="34" t="s">
        <v>605</v>
      </c>
      <c r="F223" s="41">
        <v>17</v>
      </c>
      <c r="G223" s="62">
        <v>3.6</v>
      </c>
      <c r="H223" s="62"/>
      <c r="I223" s="62">
        <f t="shared" si="25"/>
        <v>3.6</v>
      </c>
      <c r="J223" s="57">
        <v>73</v>
      </c>
      <c r="K223" s="51"/>
      <c r="L223" s="51">
        <v>2</v>
      </c>
      <c r="M223" s="35">
        <v>338000</v>
      </c>
      <c r="N223" s="35">
        <f t="shared" si="26"/>
        <v>5746000</v>
      </c>
      <c r="O223" s="24" t="s">
        <v>689</v>
      </c>
      <c r="P223" s="34" t="s">
        <v>83</v>
      </c>
      <c r="Q223" s="34"/>
    </row>
    <row r="224" spans="1:17" s="42" customFormat="1" ht="14.7" customHeight="1" x14ac:dyDescent="0.3">
      <c r="A224" s="34"/>
      <c r="B224" s="41">
        <v>2121050889</v>
      </c>
      <c r="C224" s="34" t="s">
        <v>690</v>
      </c>
      <c r="D224" s="34" t="s">
        <v>385</v>
      </c>
      <c r="E224" s="34" t="s">
        <v>524</v>
      </c>
      <c r="F224" s="41">
        <v>20</v>
      </c>
      <c r="G224" s="62">
        <v>3.6</v>
      </c>
      <c r="H224" s="62"/>
      <c r="I224" s="62">
        <f t="shared" si="25"/>
        <v>3.6</v>
      </c>
      <c r="J224" s="57">
        <v>73</v>
      </c>
      <c r="K224" s="51"/>
      <c r="L224" s="51">
        <v>2</v>
      </c>
      <c r="M224" s="35">
        <v>338000</v>
      </c>
      <c r="N224" s="35">
        <f t="shared" si="26"/>
        <v>6760000</v>
      </c>
      <c r="O224" s="24" t="s">
        <v>691</v>
      </c>
      <c r="P224" s="34" t="s">
        <v>692</v>
      </c>
      <c r="Q224" s="34" t="s">
        <v>670</v>
      </c>
    </row>
    <row r="225" spans="1:17" s="42" customFormat="1" ht="14.7" customHeight="1" x14ac:dyDescent="0.3">
      <c r="A225" s="34"/>
      <c r="B225" s="51">
        <v>2121050383</v>
      </c>
      <c r="C225" s="53" t="s">
        <v>693</v>
      </c>
      <c r="D225" s="53" t="s">
        <v>133</v>
      </c>
      <c r="E225" s="53" t="s">
        <v>581</v>
      </c>
      <c r="F225" s="51">
        <v>20</v>
      </c>
      <c r="G225" s="62">
        <v>3.6</v>
      </c>
      <c r="H225" s="62"/>
      <c r="I225" s="62">
        <f t="shared" si="25"/>
        <v>3.6</v>
      </c>
      <c r="J225" s="37">
        <v>71</v>
      </c>
      <c r="K225" s="51"/>
      <c r="L225" s="51">
        <v>2</v>
      </c>
      <c r="M225" s="35">
        <v>338000</v>
      </c>
      <c r="N225" s="35">
        <f t="shared" si="26"/>
        <v>6760000</v>
      </c>
      <c r="O225" s="24" t="s">
        <v>694</v>
      </c>
      <c r="P225" s="53" t="s">
        <v>83</v>
      </c>
      <c r="Q225" s="53"/>
    </row>
    <row r="226" spans="1:17" s="42" customFormat="1" ht="14.7" customHeight="1" x14ac:dyDescent="0.3">
      <c r="A226" s="34"/>
      <c r="B226" s="41">
        <v>2121051083</v>
      </c>
      <c r="C226" s="34" t="s">
        <v>695</v>
      </c>
      <c r="D226" s="34" t="s">
        <v>54</v>
      </c>
      <c r="E226" s="34" t="s">
        <v>547</v>
      </c>
      <c r="F226" s="41">
        <v>20</v>
      </c>
      <c r="G226" s="62">
        <v>3.6</v>
      </c>
      <c r="H226" s="62"/>
      <c r="I226" s="62">
        <f t="shared" si="25"/>
        <v>3.6</v>
      </c>
      <c r="J226" s="57">
        <v>71</v>
      </c>
      <c r="K226" s="51"/>
      <c r="L226" s="51">
        <v>2</v>
      </c>
      <c r="M226" s="35">
        <v>338000</v>
      </c>
      <c r="N226" s="35">
        <f t="shared" si="26"/>
        <v>6760000</v>
      </c>
      <c r="O226" s="24" t="s">
        <v>696</v>
      </c>
      <c r="P226" s="34" t="s">
        <v>83</v>
      </c>
      <c r="Q226" s="34" t="s">
        <v>697</v>
      </c>
    </row>
    <row r="227" spans="1:17" s="42" customFormat="1" ht="14.7" customHeight="1" x14ac:dyDescent="0.3">
      <c r="A227" s="34" t="s">
        <v>698</v>
      </c>
      <c r="B227" s="41">
        <v>2121051401</v>
      </c>
      <c r="C227" s="34" t="s">
        <v>699</v>
      </c>
      <c r="D227" s="34" t="s">
        <v>700</v>
      </c>
      <c r="E227" s="34" t="s">
        <v>560</v>
      </c>
      <c r="F227" s="41">
        <v>20</v>
      </c>
      <c r="G227" s="62">
        <v>3.6</v>
      </c>
      <c r="H227" s="62"/>
      <c r="I227" s="62">
        <f t="shared" si="25"/>
        <v>3.6</v>
      </c>
      <c r="J227" s="57">
        <v>71</v>
      </c>
      <c r="K227" s="51"/>
      <c r="L227" s="51">
        <v>2</v>
      </c>
      <c r="M227" s="35">
        <v>338000</v>
      </c>
      <c r="N227" s="35">
        <f t="shared" si="26"/>
        <v>6760000</v>
      </c>
      <c r="O227" s="24" t="s">
        <v>701</v>
      </c>
      <c r="P227" s="34" t="s">
        <v>508</v>
      </c>
      <c r="Q227" s="34" t="s">
        <v>702</v>
      </c>
    </row>
    <row r="228" spans="1:17" s="42" customFormat="1" ht="14.7" customHeight="1" x14ac:dyDescent="0.3">
      <c r="A228" s="34"/>
      <c r="B228" s="41">
        <v>2121050665</v>
      </c>
      <c r="C228" s="34" t="s">
        <v>703</v>
      </c>
      <c r="D228" s="34" t="s">
        <v>151</v>
      </c>
      <c r="E228" s="34" t="s">
        <v>516</v>
      </c>
      <c r="F228" s="41">
        <v>20</v>
      </c>
      <c r="G228" s="62">
        <v>3.6</v>
      </c>
      <c r="H228" s="62"/>
      <c r="I228" s="62">
        <f t="shared" ref="I228:I244" si="27">G228+H228</f>
        <v>3.6</v>
      </c>
      <c r="J228" s="57">
        <v>70</v>
      </c>
      <c r="K228" s="51"/>
      <c r="L228" s="51">
        <v>2</v>
      </c>
      <c r="M228" s="35">
        <v>338000</v>
      </c>
      <c r="N228" s="35">
        <f t="shared" ref="N228:N244" si="28">IF(K228=1,F228*M228*1.3,F228*M228)</f>
        <v>6760000</v>
      </c>
      <c r="O228" s="24" t="s">
        <v>704</v>
      </c>
      <c r="P228" s="34" t="s">
        <v>663</v>
      </c>
      <c r="Q228" s="34"/>
    </row>
    <row r="229" spans="1:17" s="42" customFormat="1" ht="14.7" customHeight="1" x14ac:dyDescent="0.3">
      <c r="A229" s="34"/>
      <c r="B229" s="51">
        <v>2121050422</v>
      </c>
      <c r="C229" s="53" t="s">
        <v>705</v>
      </c>
      <c r="D229" s="53" t="s">
        <v>41</v>
      </c>
      <c r="E229" s="53" t="s">
        <v>581</v>
      </c>
      <c r="F229" s="51">
        <v>17</v>
      </c>
      <c r="G229" s="62">
        <v>3.59</v>
      </c>
      <c r="H229" s="62"/>
      <c r="I229" s="62">
        <f t="shared" si="27"/>
        <v>3.59</v>
      </c>
      <c r="J229" s="37">
        <v>78</v>
      </c>
      <c r="K229" s="51"/>
      <c r="L229" s="51">
        <v>2</v>
      </c>
      <c r="M229" s="35">
        <v>338000</v>
      </c>
      <c r="N229" s="35">
        <f t="shared" si="28"/>
        <v>5746000</v>
      </c>
      <c r="O229" s="24" t="s">
        <v>706</v>
      </c>
      <c r="P229" s="53" t="s">
        <v>594</v>
      </c>
      <c r="Q229" s="53"/>
    </row>
    <row r="230" spans="1:17" s="42" customFormat="1" ht="14.7" customHeight="1" x14ac:dyDescent="0.3">
      <c r="A230" s="34"/>
      <c r="B230" s="41">
        <v>2121050819</v>
      </c>
      <c r="C230" s="34" t="s">
        <v>707</v>
      </c>
      <c r="D230" s="53" t="s">
        <v>365</v>
      </c>
      <c r="E230" s="53" t="s">
        <v>603</v>
      </c>
      <c r="F230" s="41">
        <v>20</v>
      </c>
      <c r="G230" s="62">
        <v>3.59</v>
      </c>
      <c r="H230" s="62"/>
      <c r="I230" s="62">
        <f t="shared" si="27"/>
        <v>3.59</v>
      </c>
      <c r="J230" s="57">
        <v>73</v>
      </c>
      <c r="K230" s="51"/>
      <c r="L230" s="51">
        <v>2</v>
      </c>
      <c r="M230" s="35">
        <v>338000</v>
      </c>
      <c r="N230" s="35">
        <f t="shared" si="28"/>
        <v>6760000</v>
      </c>
      <c r="O230" s="24"/>
      <c r="P230" s="53"/>
      <c r="Q230" s="53"/>
    </row>
    <row r="231" spans="1:17" s="42" customFormat="1" ht="14.7" customHeight="1" x14ac:dyDescent="0.3">
      <c r="A231" s="34"/>
      <c r="B231" s="58">
        <v>2121051031</v>
      </c>
      <c r="C231" s="56" t="s">
        <v>708</v>
      </c>
      <c r="D231" s="56" t="s">
        <v>133</v>
      </c>
      <c r="E231" s="56" t="s">
        <v>556</v>
      </c>
      <c r="F231" s="58">
        <v>17</v>
      </c>
      <c r="G231" s="62">
        <v>3.54</v>
      </c>
      <c r="H231" s="62">
        <v>0.05</v>
      </c>
      <c r="I231" s="62">
        <f t="shared" si="27"/>
        <v>3.59</v>
      </c>
      <c r="J231" s="57">
        <v>71</v>
      </c>
      <c r="K231" s="51"/>
      <c r="L231" s="51">
        <v>2</v>
      </c>
      <c r="M231" s="35">
        <v>338000</v>
      </c>
      <c r="N231" s="35">
        <f t="shared" si="28"/>
        <v>5746000</v>
      </c>
      <c r="O231" s="24" t="s">
        <v>709</v>
      </c>
      <c r="P231" s="246" t="s">
        <v>83</v>
      </c>
      <c r="Q231" s="246" t="s">
        <v>83</v>
      </c>
    </row>
    <row r="232" spans="1:17" s="42" customFormat="1" ht="14.7" customHeight="1" x14ac:dyDescent="0.3">
      <c r="A232" s="34"/>
      <c r="B232" s="47">
        <v>2121050334</v>
      </c>
      <c r="C232" s="47" t="s">
        <v>710</v>
      </c>
      <c r="D232" s="47" t="s">
        <v>151</v>
      </c>
      <c r="E232" s="47" t="s">
        <v>711</v>
      </c>
      <c r="F232" s="47">
        <v>17</v>
      </c>
      <c r="G232" s="62">
        <v>3.48</v>
      </c>
      <c r="H232" s="62">
        <v>0.1</v>
      </c>
      <c r="I232" s="62">
        <f t="shared" si="27"/>
        <v>3.58</v>
      </c>
      <c r="J232" s="57">
        <v>80</v>
      </c>
      <c r="K232" s="66">
        <v>1</v>
      </c>
      <c r="L232" s="51"/>
      <c r="M232" s="35">
        <v>338000</v>
      </c>
      <c r="N232" s="35">
        <f t="shared" si="28"/>
        <v>7469800</v>
      </c>
      <c r="O232" s="24" t="s">
        <v>712</v>
      </c>
      <c r="P232" s="58" t="s">
        <v>83</v>
      </c>
      <c r="Q232" s="37"/>
    </row>
    <row r="233" spans="1:17" s="42" customFormat="1" ht="14.7" customHeight="1" x14ac:dyDescent="0.3">
      <c r="A233" s="34"/>
      <c r="B233" s="57">
        <v>2121050296</v>
      </c>
      <c r="C233" s="37" t="s">
        <v>33</v>
      </c>
      <c r="D233" s="37" t="s">
        <v>113</v>
      </c>
      <c r="E233" s="37" t="s">
        <v>544</v>
      </c>
      <c r="F233" s="57">
        <v>20</v>
      </c>
      <c r="G233" s="62">
        <v>3.58</v>
      </c>
      <c r="H233" s="62"/>
      <c r="I233" s="62">
        <f t="shared" si="27"/>
        <v>3.58</v>
      </c>
      <c r="J233" s="57">
        <v>71</v>
      </c>
      <c r="K233" s="51"/>
      <c r="L233" s="51">
        <v>2</v>
      </c>
      <c r="M233" s="35">
        <v>338000</v>
      </c>
      <c r="N233" s="35">
        <f t="shared" si="28"/>
        <v>6760000</v>
      </c>
      <c r="O233" s="24" t="s">
        <v>713</v>
      </c>
      <c r="P233" s="37" t="s">
        <v>37</v>
      </c>
      <c r="Q233" s="37"/>
    </row>
    <row r="234" spans="1:17" s="42" customFormat="1" ht="14.7" customHeight="1" x14ac:dyDescent="0.3">
      <c r="A234" s="34"/>
      <c r="B234" s="58">
        <v>2121050379</v>
      </c>
      <c r="C234" s="59" t="s">
        <v>714</v>
      </c>
      <c r="D234" s="59" t="s">
        <v>620</v>
      </c>
      <c r="E234" s="59" t="s">
        <v>581</v>
      </c>
      <c r="F234" s="58">
        <v>20</v>
      </c>
      <c r="G234" s="62">
        <v>3.58</v>
      </c>
      <c r="H234" s="62"/>
      <c r="I234" s="62">
        <f t="shared" si="27"/>
        <v>3.58</v>
      </c>
      <c r="J234" s="37">
        <v>71</v>
      </c>
      <c r="K234" s="51"/>
      <c r="L234" s="51">
        <v>2</v>
      </c>
      <c r="M234" s="35">
        <v>338000</v>
      </c>
      <c r="N234" s="35">
        <f t="shared" si="28"/>
        <v>6760000</v>
      </c>
      <c r="O234" s="24" t="s">
        <v>715</v>
      </c>
      <c r="P234" s="59" t="s">
        <v>26</v>
      </c>
      <c r="Q234" s="59"/>
    </row>
    <row r="235" spans="1:17" s="42" customFormat="1" ht="14.7" customHeight="1" x14ac:dyDescent="0.3">
      <c r="A235" s="34"/>
      <c r="B235" s="60">
        <v>2121050999</v>
      </c>
      <c r="C235" s="50" t="s">
        <v>716</v>
      </c>
      <c r="D235" s="59" t="s">
        <v>717</v>
      </c>
      <c r="E235" s="50" t="s">
        <v>718</v>
      </c>
      <c r="F235" s="60">
        <v>20</v>
      </c>
      <c r="G235" s="62">
        <v>3.58</v>
      </c>
      <c r="H235" s="62"/>
      <c r="I235" s="62">
        <f t="shared" si="27"/>
        <v>3.58</v>
      </c>
      <c r="J235" s="37">
        <v>71</v>
      </c>
      <c r="K235" s="51"/>
      <c r="L235" s="51">
        <v>2</v>
      </c>
      <c r="M235" s="35">
        <v>338000</v>
      </c>
      <c r="N235" s="35">
        <f t="shared" si="28"/>
        <v>6760000</v>
      </c>
      <c r="O235" s="24" t="s">
        <v>719</v>
      </c>
      <c r="P235" s="59" t="s">
        <v>26</v>
      </c>
      <c r="Q235" s="59"/>
    </row>
    <row r="236" spans="1:17" s="42" customFormat="1" ht="14.7" customHeight="1" x14ac:dyDescent="0.3">
      <c r="A236" s="34"/>
      <c r="B236" s="57">
        <v>2121050871</v>
      </c>
      <c r="C236" s="37" t="s">
        <v>485</v>
      </c>
      <c r="D236" s="37" t="s">
        <v>720</v>
      </c>
      <c r="E236" s="37" t="s">
        <v>524</v>
      </c>
      <c r="F236" s="57">
        <v>20</v>
      </c>
      <c r="G236" s="62">
        <v>3.58</v>
      </c>
      <c r="H236" s="62"/>
      <c r="I236" s="62">
        <f t="shared" si="27"/>
        <v>3.58</v>
      </c>
      <c r="J236" s="57">
        <v>71</v>
      </c>
      <c r="K236" s="51"/>
      <c r="L236" s="51">
        <v>2</v>
      </c>
      <c r="M236" s="35">
        <v>338000</v>
      </c>
      <c r="N236" s="35">
        <f t="shared" si="28"/>
        <v>6760000</v>
      </c>
      <c r="O236" s="24" t="s">
        <v>721</v>
      </c>
      <c r="P236" s="37" t="s">
        <v>26</v>
      </c>
      <c r="Q236" s="37" t="s">
        <v>670</v>
      </c>
    </row>
    <row r="237" spans="1:17" s="42" customFormat="1" ht="14.7" customHeight="1" x14ac:dyDescent="0.3">
      <c r="A237" s="34"/>
      <c r="B237" s="57">
        <v>2121051252</v>
      </c>
      <c r="C237" s="37" t="s">
        <v>722</v>
      </c>
      <c r="D237" s="37" t="s">
        <v>133</v>
      </c>
      <c r="E237" s="37" t="s">
        <v>565</v>
      </c>
      <c r="F237" s="57">
        <v>17</v>
      </c>
      <c r="G237" s="62">
        <v>3.58</v>
      </c>
      <c r="H237" s="62"/>
      <c r="I237" s="62">
        <f t="shared" si="27"/>
        <v>3.58</v>
      </c>
      <c r="J237" s="57">
        <v>71</v>
      </c>
      <c r="K237" s="51"/>
      <c r="L237" s="51">
        <v>2</v>
      </c>
      <c r="M237" s="35">
        <v>338000</v>
      </c>
      <c r="N237" s="35">
        <f t="shared" si="28"/>
        <v>5746000</v>
      </c>
      <c r="O237" s="24" t="s">
        <v>723</v>
      </c>
      <c r="P237" s="37" t="s">
        <v>26</v>
      </c>
      <c r="Q237" s="49" t="s">
        <v>724</v>
      </c>
    </row>
    <row r="238" spans="1:17" s="42" customFormat="1" ht="14.7" customHeight="1" x14ac:dyDescent="0.3">
      <c r="A238" s="34"/>
      <c r="B238" s="57">
        <v>2121051453</v>
      </c>
      <c r="C238" s="37" t="s">
        <v>725</v>
      </c>
      <c r="D238" s="37" t="s">
        <v>205</v>
      </c>
      <c r="E238" s="37" t="s">
        <v>560</v>
      </c>
      <c r="F238" s="57">
        <v>20</v>
      </c>
      <c r="G238" s="62">
        <v>3.58</v>
      </c>
      <c r="H238" s="62"/>
      <c r="I238" s="62">
        <f t="shared" si="27"/>
        <v>3.58</v>
      </c>
      <c r="J238" s="57">
        <v>71</v>
      </c>
      <c r="K238" s="51"/>
      <c r="L238" s="51">
        <v>2</v>
      </c>
      <c r="M238" s="35">
        <v>338000</v>
      </c>
      <c r="N238" s="35">
        <f t="shared" si="28"/>
        <v>6760000</v>
      </c>
      <c r="O238" s="24" t="s">
        <v>726</v>
      </c>
      <c r="P238" s="37" t="s">
        <v>83</v>
      </c>
      <c r="Q238" s="59"/>
    </row>
    <row r="239" spans="1:17" s="42" customFormat="1" ht="14.7" customHeight="1" x14ac:dyDescent="0.3">
      <c r="A239" s="34"/>
      <c r="B239" s="58">
        <v>2121051478</v>
      </c>
      <c r="C239" s="59" t="s">
        <v>727</v>
      </c>
      <c r="D239" s="59" t="s">
        <v>728</v>
      </c>
      <c r="E239" s="59" t="s">
        <v>581</v>
      </c>
      <c r="F239" s="58">
        <v>17</v>
      </c>
      <c r="G239" s="62">
        <v>3.53</v>
      </c>
      <c r="H239" s="62">
        <v>0.05</v>
      </c>
      <c r="I239" s="62">
        <f t="shared" si="27"/>
        <v>3.5799999999999996</v>
      </c>
      <c r="J239" s="37">
        <v>71</v>
      </c>
      <c r="K239" s="51"/>
      <c r="L239" s="51">
        <v>2</v>
      </c>
      <c r="M239" s="35">
        <v>338000</v>
      </c>
      <c r="N239" s="35">
        <f t="shared" si="28"/>
        <v>5746000</v>
      </c>
      <c r="O239" s="24" t="s">
        <v>729</v>
      </c>
      <c r="P239" s="59" t="s">
        <v>26</v>
      </c>
      <c r="Q239" s="59"/>
    </row>
    <row r="240" spans="1:17" s="42" customFormat="1" ht="14.7" customHeight="1" x14ac:dyDescent="0.3">
      <c r="A240" s="34"/>
      <c r="B240" s="57">
        <v>2121051243</v>
      </c>
      <c r="C240" s="37" t="s">
        <v>592</v>
      </c>
      <c r="D240" s="37" t="s">
        <v>730</v>
      </c>
      <c r="E240" s="37" t="s">
        <v>565</v>
      </c>
      <c r="F240" s="57">
        <v>20</v>
      </c>
      <c r="G240" s="62">
        <v>3.47</v>
      </c>
      <c r="H240" s="62">
        <v>0.1</v>
      </c>
      <c r="I240" s="62">
        <f t="shared" si="27"/>
        <v>3.5700000000000003</v>
      </c>
      <c r="J240" s="57">
        <v>75</v>
      </c>
      <c r="K240" s="51"/>
      <c r="L240" s="51">
        <v>2</v>
      </c>
      <c r="M240" s="35">
        <v>338000</v>
      </c>
      <c r="N240" s="35">
        <f t="shared" si="28"/>
        <v>6760000</v>
      </c>
      <c r="O240" s="24" t="s">
        <v>731</v>
      </c>
      <c r="P240" s="37" t="s">
        <v>83</v>
      </c>
      <c r="Q240" s="37"/>
    </row>
    <row r="241" spans="1:17" s="42" customFormat="1" ht="14.7" customHeight="1" x14ac:dyDescent="0.3">
      <c r="A241" s="34"/>
      <c r="B241" s="57">
        <v>2121051512</v>
      </c>
      <c r="C241" s="57" t="s">
        <v>732</v>
      </c>
      <c r="D241" s="37" t="s">
        <v>733</v>
      </c>
      <c r="E241" s="57" t="s">
        <v>551</v>
      </c>
      <c r="F241" s="37">
        <v>20</v>
      </c>
      <c r="G241" s="62">
        <v>3.57</v>
      </c>
      <c r="H241" s="62"/>
      <c r="I241" s="62">
        <f t="shared" si="27"/>
        <v>3.57</v>
      </c>
      <c r="J241" s="37">
        <v>78</v>
      </c>
      <c r="K241" s="51"/>
      <c r="L241" s="51">
        <v>2</v>
      </c>
      <c r="M241" s="35">
        <v>338000</v>
      </c>
      <c r="N241" s="35">
        <f t="shared" si="28"/>
        <v>6760000</v>
      </c>
      <c r="O241" s="24" t="s">
        <v>734</v>
      </c>
      <c r="P241" s="57" t="s">
        <v>265</v>
      </c>
      <c r="Q241" s="68" t="s">
        <v>625</v>
      </c>
    </row>
    <row r="242" spans="1:17" s="42" customFormat="1" ht="14.7" customHeight="1" x14ac:dyDescent="0.3">
      <c r="A242" s="34"/>
      <c r="B242" s="57">
        <v>2121050543</v>
      </c>
      <c r="C242" s="57" t="s">
        <v>735</v>
      </c>
      <c r="D242" s="37" t="s">
        <v>385</v>
      </c>
      <c r="E242" s="57" t="s">
        <v>551</v>
      </c>
      <c r="F242" s="37">
        <v>20</v>
      </c>
      <c r="G242" s="62">
        <v>3.57</v>
      </c>
      <c r="H242" s="62"/>
      <c r="I242" s="62">
        <f t="shared" si="27"/>
        <v>3.57</v>
      </c>
      <c r="J242" s="37">
        <v>71</v>
      </c>
      <c r="K242" s="51"/>
      <c r="L242" s="51">
        <v>2</v>
      </c>
      <c r="M242" s="35">
        <v>338000</v>
      </c>
      <c r="N242" s="35">
        <f t="shared" si="28"/>
        <v>6760000</v>
      </c>
      <c r="O242" s="24" t="s">
        <v>736</v>
      </c>
      <c r="P242" s="57" t="s">
        <v>737</v>
      </c>
      <c r="Q242" s="68" t="s">
        <v>738</v>
      </c>
    </row>
    <row r="243" spans="1:17" s="42" customFormat="1" ht="14.7" customHeight="1" x14ac:dyDescent="0.3">
      <c r="A243" s="34"/>
      <c r="B243" s="57">
        <v>2121050799</v>
      </c>
      <c r="C243" s="37" t="s">
        <v>739</v>
      </c>
      <c r="D243" s="59" t="s">
        <v>119</v>
      </c>
      <c r="E243" s="59" t="s">
        <v>603</v>
      </c>
      <c r="F243" s="57">
        <v>20</v>
      </c>
      <c r="G243" s="62">
        <v>3.57</v>
      </c>
      <c r="H243" s="62"/>
      <c r="I243" s="62">
        <f t="shared" si="27"/>
        <v>3.57</v>
      </c>
      <c r="J243" s="57">
        <v>71</v>
      </c>
      <c r="K243" s="51"/>
      <c r="L243" s="51">
        <v>2</v>
      </c>
      <c r="M243" s="35">
        <v>338000</v>
      </c>
      <c r="N243" s="35">
        <f t="shared" si="28"/>
        <v>6760000</v>
      </c>
      <c r="O243" s="24"/>
      <c r="P243" s="59"/>
      <c r="Q243" s="59"/>
    </row>
    <row r="244" spans="1:17" s="42" customFormat="1" ht="14.7" customHeight="1" x14ac:dyDescent="0.3">
      <c r="A244" s="34">
        <v>129</v>
      </c>
      <c r="B244" s="57">
        <v>2121051235</v>
      </c>
      <c r="C244" s="37" t="s">
        <v>740</v>
      </c>
      <c r="D244" s="37" t="s">
        <v>720</v>
      </c>
      <c r="E244" s="37" t="s">
        <v>565</v>
      </c>
      <c r="F244" s="57">
        <v>20</v>
      </c>
      <c r="G244" s="62">
        <v>3.57</v>
      </c>
      <c r="H244" s="62"/>
      <c r="I244" s="62">
        <f t="shared" si="27"/>
        <v>3.57</v>
      </c>
      <c r="J244" s="57">
        <v>71</v>
      </c>
      <c r="K244" s="51"/>
      <c r="L244" s="51">
        <v>2</v>
      </c>
      <c r="M244" s="35">
        <v>338000</v>
      </c>
      <c r="N244" s="35">
        <f t="shared" si="28"/>
        <v>6760000</v>
      </c>
      <c r="O244" s="24" t="s">
        <v>741</v>
      </c>
      <c r="P244" s="37" t="s">
        <v>508</v>
      </c>
      <c r="Q244" s="37"/>
    </row>
    <row r="245" spans="1:17" s="42" customFormat="1" ht="14.7" customHeight="1" x14ac:dyDescent="0.3">
      <c r="A245" s="34"/>
      <c r="B245" s="57">
        <v>2121050533</v>
      </c>
      <c r="C245" s="37" t="s">
        <v>742</v>
      </c>
      <c r="D245" s="37" t="s">
        <v>700</v>
      </c>
      <c r="E245" s="37" t="s">
        <v>551</v>
      </c>
      <c r="F245" s="57">
        <v>20</v>
      </c>
      <c r="G245" s="62">
        <v>3.57</v>
      </c>
      <c r="H245" s="62" t="s">
        <v>743</v>
      </c>
      <c r="I245" s="62">
        <v>3.57</v>
      </c>
      <c r="J245" s="57">
        <v>71</v>
      </c>
      <c r="K245" s="51" t="s">
        <v>743</v>
      </c>
      <c r="L245" s="51">
        <v>2</v>
      </c>
      <c r="M245" s="35">
        <v>338000</v>
      </c>
      <c r="N245" s="35">
        <v>6760000</v>
      </c>
      <c r="O245" s="24" t="s">
        <v>744</v>
      </c>
      <c r="P245" s="37" t="s">
        <v>745</v>
      </c>
      <c r="Q245" s="37" t="s">
        <v>746</v>
      </c>
    </row>
    <row r="246" spans="1:17" s="42" customFormat="1" ht="14.7" customHeight="1" x14ac:dyDescent="0.3">
      <c r="A246" s="34">
        <v>130</v>
      </c>
      <c r="B246" s="57">
        <v>2121050654</v>
      </c>
      <c r="C246" s="37" t="s">
        <v>747</v>
      </c>
      <c r="D246" s="37" t="s">
        <v>168</v>
      </c>
      <c r="E246" s="37" t="s">
        <v>516</v>
      </c>
      <c r="F246" s="57">
        <v>20</v>
      </c>
      <c r="G246" s="62">
        <v>3.56</v>
      </c>
      <c r="H246" s="62"/>
      <c r="I246" s="62">
        <f t="shared" ref="I246:I252" si="29">G246+H246</f>
        <v>3.56</v>
      </c>
      <c r="J246" s="57">
        <v>71</v>
      </c>
      <c r="K246" s="51"/>
      <c r="L246" s="51">
        <v>2</v>
      </c>
      <c r="M246" s="35">
        <v>338000</v>
      </c>
      <c r="N246" s="35">
        <f>IF(K246=1,F246*M246*1.3,F246*M246)</f>
        <v>6760000</v>
      </c>
      <c r="O246" s="24" t="s">
        <v>748</v>
      </c>
      <c r="P246" s="37" t="s">
        <v>663</v>
      </c>
      <c r="Q246" s="37" t="s">
        <v>670</v>
      </c>
    </row>
    <row r="247" spans="1:17" s="42" customFormat="1" ht="14.7" customHeight="1" x14ac:dyDescent="0.3">
      <c r="A247" s="34" t="s">
        <v>698</v>
      </c>
      <c r="B247" s="57">
        <v>2121051557</v>
      </c>
      <c r="C247" s="37" t="s">
        <v>401</v>
      </c>
      <c r="D247" s="37" t="s">
        <v>749</v>
      </c>
      <c r="E247" s="37" t="s">
        <v>560</v>
      </c>
      <c r="F247" s="57">
        <v>20</v>
      </c>
      <c r="G247" s="62">
        <v>3.56</v>
      </c>
      <c r="H247" s="62"/>
      <c r="I247" s="62">
        <f t="shared" si="29"/>
        <v>3.56</v>
      </c>
      <c r="J247" s="57">
        <v>71</v>
      </c>
      <c r="K247" s="51"/>
      <c r="L247" s="51">
        <v>2</v>
      </c>
      <c r="M247" s="35">
        <v>338000</v>
      </c>
      <c r="N247" s="35">
        <f>IF(K247=1,F247*M247*1.3,F247*M247)</f>
        <v>6760000</v>
      </c>
      <c r="O247" s="24" t="s">
        <v>750</v>
      </c>
      <c r="P247" s="37" t="s">
        <v>26</v>
      </c>
      <c r="Q247" s="37" t="s">
        <v>126</v>
      </c>
    </row>
    <row r="248" spans="1:17" s="42" customFormat="1" ht="14.7" customHeight="1" x14ac:dyDescent="0.3">
      <c r="A248" s="34"/>
      <c r="B248" s="57">
        <v>2121051096</v>
      </c>
      <c r="C248" s="37" t="s">
        <v>246</v>
      </c>
      <c r="D248" s="37" t="s">
        <v>90</v>
      </c>
      <c r="E248" s="37" t="s">
        <v>524</v>
      </c>
      <c r="F248" s="57">
        <v>20</v>
      </c>
      <c r="G248" s="62">
        <v>3.55</v>
      </c>
      <c r="H248" s="62"/>
      <c r="I248" s="62">
        <f t="shared" si="29"/>
        <v>3.55</v>
      </c>
      <c r="J248" s="57">
        <v>73</v>
      </c>
      <c r="K248" s="51"/>
      <c r="L248" s="51">
        <v>2</v>
      </c>
      <c r="M248" s="35">
        <v>338000</v>
      </c>
      <c r="N248" s="35">
        <f>IF(K248=1,F248*M248*1.3,F248*M248)</f>
        <v>6760000</v>
      </c>
      <c r="O248" s="24" t="s">
        <v>751</v>
      </c>
      <c r="P248" s="37" t="s">
        <v>526</v>
      </c>
      <c r="Q248" s="37" t="s">
        <v>654</v>
      </c>
    </row>
    <row r="249" spans="1:17" s="42" customFormat="1" ht="14.7" customHeight="1" x14ac:dyDescent="0.3">
      <c r="A249" s="34">
        <v>132</v>
      </c>
      <c r="B249" s="57">
        <v>2121050044</v>
      </c>
      <c r="C249" s="37" t="s">
        <v>752</v>
      </c>
      <c r="D249" s="37" t="s">
        <v>365</v>
      </c>
      <c r="E249" s="37" t="s">
        <v>609</v>
      </c>
      <c r="F249" s="57">
        <v>17</v>
      </c>
      <c r="G249" s="62">
        <v>3.55</v>
      </c>
      <c r="H249" s="62"/>
      <c r="I249" s="62">
        <f t="shared" si="29"/>
        <v>3.55</v>
      </c>
      <c r="J249" s="57">
        <v>71</v>
      </c>
      <c r="K249" s="51"/>
      <c r="L249" s="51">
        <v>2</v>
      </c>
      <c r="M249" s="35">
        <v>338000</v>
      </c>
      <c r="N249" s="35">
        <f t="shared" ref="N249:N252" si="30">IF(K249=1,F249*M249*1.3,F249*M249)</f>
        <v>5746000</v>
      </c>
      <c r="O249" s="24" t="s">
        <v>753</v>
      </c>
      <c r="P249" s="37" t="s">
        <v>328</v>
      </c>
      <c r="Q249" s="37" t="s">
        <v>754</v>
      </c>
    </row>
    <row r="250" spans="1:17" s="42" customFormat="1" ht="14.7" customHeight="1" x14ac:dyDescent="0.3">
      <c r="A250" s="34">
        <v>133</v>
      </c>
      <c r="B250" s="57">
        <v>2121050133</v>
      </c>
      <c r="C250" s="37" t="s">
        <v>755</v>
      </c>
      <c r="D250" s="37" t="s">
        <v>133</v>
      </c>
      <c r="E250" s="37" t="s">
        <v>536</v>
      </c>
      <c r="F250" s="57">
        <v>20</v>
      </c>
      <c r="G250" s="62">
        <v>3.55</v>
      </c>
      <c r="H250" s="62"/>
      <c r="I250" s="62">
        <f t="shared" si="29"/>
        <v>3.55</v>
      </c>
      <c r="J250" s="57">
        <v>71</v>
      </c>
      <c r="K250" s="51"/>
      <c r="L250" s="51">
        <v>2</v>
      </c>
      <c r="M250" s="35">
        <v>338000</v>
      </c>
      <c r="N250" s="35">
        <f t="shared" si="30"/>
        <v>6760000</v>
      </c>
      <c r="O250" s="24" t="s">
        <v>756</v>
      </c>
      <c r="P250" s="37" t="s">
        <v>757</v>
      </c>
      <c r="Q250" s="37"/>
    </row>
    <row r="251" spans="1:17" s="42" customFormat="1" ht="14.7" customHeight="1" x14ac:dyDescent="0.3">
      <c r="A251" s="34">
        <v>134</v>
      </c>
      <c r="B251" s="58">
        <v>2121050430</v>
      </c>
      <c r="C251" s="59" t="s">
        <v>758</v>
      </c>
      <c r="D251" s="59" t="s">
        <v>59</v>
      </c>
      <c r="E251" s="59" t="s">
        <v>581</v>
      </c>
      <c r="F251" s="58">
        <v>17</v>
      </c>
      <c r="G251" s="62">
        <v>3.55</v>
      </c>
      <c r="H251" s="62"/>
      <c r="I251" s="62">
        <f t="shared" si="29"/>
        <v>3.55</v>
      </c>
      <c r="J251" s="37">
        <v>71</v>
      </c>
      <c r="K251" s="51"/>
      <c r="L251" s="51">
        <v>2</v>
      </c>
      <c r="M251" s="35">
        <v>338000</v>
      </c>
      <c r="N251" s="35">
        <f t="shared" si="30"/>
        <v>5746000</v>
      </c>
      <c r="O251" s="24" t="s">
        <v>759</v>
      </c>
      <c r="P251" s="59" t="s">
        <v>83</v>
      </c>
      <c r="Q251" s="59"/>
    </row>
    <row r="252" spans="1:17" s="42" customFormat="1" ht="14.7" customHeight="1" x14ac:dyDescent="0.3">
      <c r="A252" s="34">
        <v>135</v>
      </c>
      <c r="B252" s="57">
        <v>2121050567</v>
      </c>
      <c r="C252" s="57" t="s">
        <v>760</v>
      </c>
      <c r="D252" s="37" t="s">
        <v>34</v>
      </c>
      <c r="E252" s="57" t="s">
        <v>551</v>
      </c>
      <c r="F252" s="37">
        <v>20</v>
      </c>
      <c r="G252" s="62">
        <v>3.55</v>
      </c>
      <c r="H252" s="62"/>
      <c r="I252" s="62">
        <f t="shared" si="29"/>
        <v>3.55</v>
      </c>
      <c r="J252" s="37">
        <v>71</v>
      </c>
      <c r="K252" s="51"/>
      <c r="L252" s="51">
        <v>2</v>
      </c>
      <c r="M252" s="35">
        <v>338000</v>
      </c>
      <c r="N252" s="35">
        <f t="shared" si="30"/>
        <v>6760000</v>
      </c>
      <c r="O252" s="24" t="s">
        <v>761</v>
      </c>
      <c r="P252" s="57" t="s">
        <v>590</v>
      </c>
      <c r="Q252" s="68" t="s">
        <v>762</v>
      </c>
    </row>
    <row r="253" spans="1:17" s="42" customFormat="1" ht="14.7" customHeight="1" x14ac:dyDescent="0.3">
      <c r="A253" s="34"/>
      <c r="B253" s="57">
        <v>2121050598</v>
      </c>
      <c r="C253" s="37" t="s">
        <v>763</v>
      </c>
      <c r="D253" s="37" t="s">
        <v>168</v>
      </c>
      <c r="E253" s="37" t="s">
        <v>764</v>
      </c>
      <c r="F253" s="57">
        <v>18</v>
      </c>
      <c r="G253" s="62">
        <v>3.61</v>
      </c>
      <c r="H253" s="62"/>
      <c r="I253" s="62">
        <f t="shared" ref="I253:I255" si="31">G253+H253</f>
        <v>3.61</v>
      </c>
      <c r="J253" s="57">
        <v>73</v>
      </c>
      <c r="K253" s="58"/>
      <c r="L253" s="51">
        <v>2</v>
      </c>
      <c r="M253" s="36">
        <v>338000</v>
      </c>
      <c r="N253" s="36">
        <f t="shared" ref="N253:N255" si="32">IF(K253=1,F253*M253*1.3,F253*M253)</f>
        <v>6084000</v>
      </c>
      <c r="O253" s="24" t="s">
        <v>765</v>
      </c>
      <c r="P253" s="37" t="s">
        <v>328</v>
      </c>
      <c r="Q253" s="37" t="s">
        <v>766</v>
      </c>
    </row>
    <row r="254" spans="1:17" s="42" customFormat="1" ht="14.7" customHeight="1" x14ac:dyDescent="0.3">
      <c r="A254" s="34"/>
      <c r="B254" s="57">
        <v>2121051257</v>
      </c>
      <c r="C254" s="37" t="s">
        <v>767</v>
      </c>
      <c r="D254" s="37" t="s">
        <v>133</v>
      </c>
      <c r="E254" s="56" t="s">
        <v>764</v>
      </c>
      <c r="F254" s="57">
        <v>15</v>
      </c>
      <c r="G254" s="62">
        <v>3.51</v>
      </c>
      <c r="H254" s="62"/>
      <c r="I254" s="62">
        <f t="shared" si="31"/>
        <v>3.51</v>
      </c>
      <c r="J254" s="57">
        <v>76</v>
      </c>
      <c r="K254" s="58"/>
      <c r="L254" s="51">
        <v>2</v>
      </c>
      <c r="M254" s="36">
        <v>338000</v>
      </c>
      <c r="N254" s="35">
        <f t="shared" si="32"/>
        <v>5070000</v>
      </c>
      <c r="O254" s="24" t="s">
        <v>768</v>
      </c>
      <c r="P254" s="37" t="s">
        <v>769</v>
      </c>
      <c r="Q254" s="37" t="s">
        <v>670</v>
      </c>
    </row>
    <row r="255" spans="1:17" s="42" customFormat="1" ht="14.7" customHeight="1" x14ac:dyDescent="0.3">
      <c r="A255" s="34"/>
      <c r="B255" s="57">
        <v>22121050569</v>
      </c>
      <c r="C255" s="37" t="s">
        <v>770</v>
      </c>
      <c r="D255" s="37" t="s">
        <v>141</v>
      </c>
      <c r="E255" s="37" t="s">
        <v>764</v>
      </c>
      <c r="F255" s="57">
        <v>18</v>
      </c>
      <c r="G255" s="62">
        <v>3.31</v>
      </c>
      <c r="H255" s="62">
        <v>0.1</v>
      </c>
      <c r="I255" s="62">
        <f t="shared" si="31"/>
        <v>3.41</v>
      </c>
      <c r="J255" s="57">
        <v>73</v>
      </c>
      <c r="K255" s="58"/>
      <c r="L255" s="51">
        <v>2</v>
      </c>
      <c r="M255" s="36">
        <v>338000</v>
      </c>
      <c r="N255" s="36">
        <f t="shared" si="32"/>
        <v>6084000</v>
      </c>
      <c r="O255" s="24" t="s">
        <v>771</v>
      </c>
      <c r="P255" s="37" t="s">
        <v>772</v>
      </c>
      <c r="Q255" s="37" t="s">
        <v>773</v>
      </c>
    </row>
    <row r="256" spans="1:17" ht="14.7" customHeight="1" x14ac:dyDescent="0.3">
      <c r="A256" s="69"/>
      <c r="B256" s="297" t="s">
        <v>774</v>
      </c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9"/>
      <c r="N256" s="15">
        <f>SUM(N6:N255)</f>
        <v>1586842455</v>
      </c>
      <c r="O256" s="39"/>
      <c r="P256" s="38"/>
      <c r="Q256" s="38"/>
    </row>
    <row r="257" spans="1:17" ht="14.7" customHeight="1" x14ac:dyDescent="0.3">
      <c r="A257" s="70" t="s">
        <v>775</v>
      </c>
      <c r="B257" s="71"/>
      <c r="C257" s="72"/>
      <c r="D257" s="73"/>
      <c r="E257" s="72"/>
      <c r="F257" s="72"/>
      <c r="G257" s="70"/>
      <c r="H257" s="70"/>
      <c r="I257" s="73"/>
      <c r="J257" s="73"/>
      <c r="K257" s="70"/>
      <c r="L257" s="70"/>
      <c r="M257" s="70"/>
      <c r="N257" s="74"/>
      <c r="O257" s="71"/>
      <c r="P257" s="70"/>
      <c r="Q257" s="70"/>
    </row>
    <row r="258" spans="1:17" ht="14.7" customHeight="1" x14ac:dyDescent="0.3">
      <c r="A258" s="69"/>
      <c r="B258" s="4" t="s">
        <v>776</v>
      </c>
      <c r="C258" s="75"/>
      <c r="D258" s="8" t="s">
        <v>777</v>
      </c>
      <c r="E258" s="8"/>
      <c r="F258" s="75"/>
      <c r="G258" s="4" t="s">
        <v>778</v>
      </c>
      <c r="H258" s="3"/>
      <c r="I258" s="10"/>
      <c r="J258" s="76"/>
      <c r="K258" s="8"/>
      <c r="L258" s="69"/>
      <c r="M258" s="33" t="s">
        <v>779</v>
      </c>
      <c r="N258" s="16"/>
      <c r="O258" s="289" t="s">
        <v>780</v>
      </c>
      <c r="P258" s="289"/>
      <c r="Q258" s="289"/>
    </row>
    <row r="259" spans="1:17" ht="14.7" customHeight="1" x14ac:dyDescent="0.3">
      <c r="C259" s="2"/>
      <c r="D259" s="7"/>
      <c r="E259" s="2"/>
      <c r="L259"/>
      <c r="O259" s="5"/>
      <c r="Q259" s="2"/>
    </row>
    <row r="260" spans="1:17" ht="14.7" customHeight="1" x14ac:dyDescent="0.3"/>
    <row r="261" spans="1:17" ht="14.7" customHeight="1" x14ac:dyDescent="0.3">
      <c r="A261" s="17"/>
      <c r="B261" s="83"/>
      <c r="C261" s="18"/>
      <c r="D261" s="18"/>
      <c r="E261" s="18"/>
      <c r="F261" s="83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</row>
    <row r="262" spans="1:17" ht="14.7" customHeight="1" x14ac:dyDescent="0.3">
      <c r="A262" s="17"/>
      <c r="B262" s="83"/>
      <c r="C262" s="18"/>
      <c r="D262" s="18"/>
      <c r="E262" s="18"/>
      <c r="F262" s="83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</row>
    <row r="263" spans="1:17" ht="14.7" customHeight="1" x14ac:dyDescent="0.3">
      <c r="A263" s="17"/>
      <c r="B263" s="83"/>
      <c r="C263" s="18"/>
      <c r="D263" s="18"/>
      <c r="E263" s="18"/>
      <c r="F263" s="83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</row>
    <row r="264" spans="1:17" ht="14.7" customHeight="1" x14ac:dyDescent="0.3">
      <c r="A264" s="17"/>
      <c r="B264" s="83"/>
      <c r="C264" s="18"/>
      <c r="D264" s="18"/>
      <c r="E264" s="18"/>
      <c r="F264" s="83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4.7" customHeight="1" x14ac:dyDescent="0.3">
      <c r="A265" s="17"/>
      <c r="B265" s="83"/>
      <c r="C265" s="18"/>
      <c r="D265" s="18"/>
      <c r="E265" s="18"/>
      <c r="F265" s="83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5.75" customHeight="1" x14ac:dyDescent="0.3">
      <c r="A266" s="17"/>
      <c r="B266" s="83"/>
      <c r="C266" s="18"/>
      <c r="D266" s="18"/>
      <c r="E266" s="18"/>
      <c r="F266" s="83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4.7" customHeight="1" x14ac:dyDescent="0.3">
      <c r="A267" s="17"/>
      <c r="B267" s="83"/>
      <c r="C267" s="18"/>
      <c r="D267" s="18"/>
      <c r="E267" s="18"/>
      <c r="F267" s="83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</row>
    <row r="268" spans="1:17" ht="14.7" customHeight="1" x14ac:dyDescent="0.3">
      <c r="A268" s="17"/>
      <c r="B268" s="83"/>
      <c r="C268" s="18"/>
      <c r="D268" s="18"/>
      <c r="E268" s="18"/>
      <c r="F268" s="83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</row>
    <row r="269" spans="1:17" ht="16.5" customHeight="1" x14ac:dyDescent="0.3">
      <c r="A269" s="17"/>
      <c r="B269" s="83"/>
      <c r="C269" s="18"/>
      <c r="D269" s="18"/>
      <c r="E269" s="18"/>
      <c r="F269" s="83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</row>
    <row r="270" spans="1:17" ht="14.7" customHeight="1" x14ac:dyDescent="0.3">
      <c r="A270" s="17"/>
      <c r="B270" s="83"/>
      <c r="C270" s="18"/>
      <c r="D270" s="18"/>
      <c r="E270" s="18"/>
      <c r="F270" s="83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</row>
    <row r="271" spans="1:17" ht="14.7" customHeight="1" x14ac:dyDescent="0.3">
      <c r="A271" s="17"/>
      <c r="B271" s="83"/>
      <c r="C271" s="18"/>
      <c r="D271" s="18"/>
      <c r="E271" s="18"/>
      <c r="F271" s="83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</row>
    <row r="272" spans="1:17" ht="14.7" customHeight="1" x14ac:dyDescent="0.3">
      <c r="A272" s="17"/>
      <c r="B272" s="83"/>
      <c r="C272" s="18"/>
      <c r="D272" s="18"/>
      <c r="E272" s="18"/>
      <c r="F272" s="83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</row>
    <row r="273" spans="1:18" ht="14.7" customHeight="1" x14ac:dyDescent="0.3">
      <c r="A273" s="17"/>
      <c r="B273" s="83"/>
      <c r="C273" s="18"/>
      <c r="D273" s="18"/>
      <c r="E273" s="18"/>
      <c r="F273" s="83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8" ht="14.7" customHeight="1" x14ac:dyDescent="0.3">
      <c r="A274" s="17"/>
      <c r="B274" s="83"/>
      <c r="C274" s="18"/>
      <c r="D274" s="18"/>
      <c r="E274" s="18"/>
      <c r="F274" s="83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8" ht="14.7" customHeight="1" x14ac:dyDescent="0.3">
      <c r="A275" s="18"/>
      <c r="B275" s="83"/>
      <c r="C275" s="18"/>
      <c r="D275" s="18"/>
      <c r="E275" s="18"/>
      <c r="F275" s="83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</row>
    <row r="276" spans="1:18" ht="14.7" customHeight="1" x14ac:dyDescent="0.3">
      <c r="A276" s="18"/>
      <c r="B276" s="83"/>
      <c r="C276" s="18"/>
      <c r="D276" s="18"/>
      <c r="E276" s="18"/>
      <c r="F276" s="83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1:18" ht="14.7" customHeight="1" x14ac:dyDescent="0.3">
      <c r="A277" s="18"/>
      <c r="B277" s="83"/>
      <c r="C277" s="18"/>
      <c r="D277" s="18"/>
      <c r="E277" s="18"/>
      <c r="F277" s="83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</row>
    <row r="278" spans="1:18" ht="14.7" customHeight="1" x14ac:dyDescent="0.3">
      <c r="A278" s="18"/>
      <c r="B278" s="83"/>
      <c r="C278" s="18"/>
      <c r="D278" s="18"/>
      <c r="E278" s="18"/>
      <c r="F278" s="83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</row>
    <row r="279" spans="1:18" ht="14.7" customHeight="1" x14ac:dyDescent="0.3">
      <c r="A279" s="18"/>
      <c r="B279" s="83"/>
      <c r="C279" s="18"/>
      <c r="D279" s="18"/>
      <c r="E279" s="18"/>
      <c r="F279" s="83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</row>
    <row r="280" spans="1:18" ht="14.7" customHeight="1" x14ac:dyDescent="0.3">
      <c r="A280" s="18"/>
      <c r="B280" s="83"/>
      <c r="C280" s="18"/>
      <c r="D280" s="18"/>
      <c r="E280" s="18"/>
      <c r="F280" s="83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1:18" s="6" customFormat="1" ht="26.1" customHeight="1" x14ac:dyDescent="0.35">
      <c r="A281" s="18"/>
      <c r="B281" s="83"/>
      <c r="C281" s="18"/>
      <c r="D281" s="18"/>
      <c r="E281" s="18"/>
      <c r="F281" s="83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</row>
    <row r="282" spans="1:18" ht="26.1" customHeight="1" x14ac:dyDescent="0.3">
      <c r="A282" s="18"/>
      <c r="B282" s="83"/>
      <c r="C282" s="18"/>
      <c r="D282" s="18"/>
      <c r="E282" s="18"/>
      <c r="F282" s="83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</row>
    <row r="283" spans="1:18" x14ac:dyDescent="0.3">
      <c r="A283" s="18"/>
      <c r="B283" s="83"/>
      <c r="C283" s="18"/>
      <c r="D283" s="18"/>
      <c r="E283" s="18"/>
      <c r="F283" s="83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</row>
    <row r="284" spans="1:18" x14ac:dyDescent="0.3">
      <c r="A284" s="18"/>
      <c r="B284" s="83"/>
      <c r="C284" s="18"/>
      <c r="D284" s="18"/>
      <c r="E284" s="18"/>
      <c r="F284" s="83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1:18" x14ac:dyDescent="0.3">
      <c r="A285" s="18"/>
      <c r="B285" s="83"/>
      <c r="C285" s="18"/>
      <c r="D285" s="18"/>
      <c r="E285" s="18"/>
      <c r="F285" s="83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</row>
    <row r="286" spans="1:18" x14ac:dyDescent="0.3">
      <c r="A286" s="18"/>
      <c r="B286" s="83"/>
      <c r="C286" s="18"/>
      <c r="D286" s="18"/>
      <c r="E286" s="18"/>
      <c r="F286" s="83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</row>
    <row r="287" spans="1:18" x14ac:dyDescent="0.3">
      <c r="A287" s="18"/>
      <c r="B287" s="83"/>
      <c r="C287" s="18"/>
      <c r="D287" s="18"/>
      <c r="E287" s="18"/>
      <c r="F287" s="83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</row>
    <row r="288" spans="1:18" x14ac:dyDescent="0.3">
      <c r="A288" s="18"/>
      <c r="B288" s="83"/>
      <c r="C288" s="18"/>
      <c r="D288" s="18"/>
      <c r="E288" s="18"/>
      <c r="F288" s="83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</sheetData>
  <mergeCells count="21">
    <mergeCell ref="I4:I5"/>
    <mergeCell ref="J4:J5"/>
    <mergeCell ref="K4:L4"/>
    <mergeCell ref="M4:M5"/>
    <mergeCell ref="H4:H5"/>
    <mergeCell ref="N4:N5"/>
    <mergeCell ref="O258:Q258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  <mergeCell ref="O4:O5"/>
    <mergeCell ref="P4:P5"/>
    <mergeCell ref="Q4:Q5"/>
    <mergeCell ref="B256:M256"/>
  </mergeCells>
  <conditionalFormatting sqref="B4:B5 A3">
    <cfRule type="duplicateValues" dxfId="15" priority="173"/>
  </conditionalFormatting>
  <conditionalFormatting sqref="O1:O5">
    <cfRule type="duplicateValues" dxfId="14" priority="172"/>
  </conditionalFormatting>
  <conditionalFormatting sqref="B256">
    <cfRule type="duplicateValues" dxfId="13" priority="292"/>
  </conditionalFormatting>
  <conditionalFormatting sqref="A257">
    <cfRule type="duplicateValues" dxfId="12" priority="120"/>
  </conditionalFormatting>
  <conditionalFormatting sqref="O257:O259">
    <cfRule type="duplicateValues" dxfId="11" priority="119"/>
  </conditionalFormatting>
  <conditionalFormatting sqref="O256:O257 O289:O1048576 O259:O260 O1:O5">
    <cfRule type="duplicateValues" dxfId="10" priority="116"/>
  </conditionalFormatting>
  <conditionalFormatting sqref="B289:B1048576 B1:B5 B256:B260">
    <cfRule type="duplicateValues" dxfId="9" priority="293"/>
    <cfRule type="duplicateValues" dxfId="8" priority="294"/>
    <cfRule type="duplicateValues" dxfId="7" priority="295"/>
  </conditionalFormatting>
  <conditionalFormatting sqref="B289:B1048576 B1:B5 B256:B260">
    <cfRule type="duplicateValues" dxfId="6" priority="305"/>
  </conditionalFormatting>
  <conditionalFormatting sqref="O289:O1048576 O1:O5 O256:O260">
    <cfRule type="duplicateValues" dxfId="5" priority="308"/>
  </conditionalFormatting>
  <conditionalFormatting sqref="B160">
    <cfRule type="duplicateValues" dxfId="4" priority="3"/>
  </conditionalFormatting>
  <conditionalFormatting sqref="B160">
    <cfRule type="duplicateValues" dxfId="3" priority="4"/>
    <cfRule type="duplicateValues" dxfId="2" priority="5"/>
    <cfRule type="duplicateValues" dxfId="1" priority="6"/>
  </conditionalFormatting>
  <conditionalFormatting sqref="B160">
    <cfRule type="duplicateValues" dxfId="0" priority="7"/>
  </conditionalFormatting>
  <pageMargins left="0.2" right="0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A1B29-01BE-4CCB-8A3B-517EC427C2E3}">
  <dimension ref="A1:Q216"/>
  <sheetViews>
    <sheetView tabSelected="1" workbookViewId="0">
      <selection activeCell="A16" sqref="A16:K16"/>
    </sheetView>
  </sheetViews>
  <sheetFormatPr defaultColWidth="8.88671875" defaultRowHeight="13.2" x14ac:dyDescent="0.25"/>
  <cols>
    <col min="1" max="1" width="5" style="69" customWidth="1"/>
    <col min="2" max="2" width="11.88671875" style="75" customWidth="1"/>
    <col min="3" max="3" width="16.5546875" style="69" bestFit="1" customWidth="1"/>
    <col min="4" max="4" width="8.88671875" style="69"/>
    <col min="5" max="5" width="14" style="69" bestFit="1" customWidth="1"/>
    <col min="6" max="6" width="6.88671875" style="207" customWidth="1"/>
    <col min="7" max="7" width="5.6640625" style="207" customWidth="1"/>
    <col min="8" max="8" width="6.44140625" style="207" customWidth="1"/>
    <col min="9" max="9" width="7.5546875" style="69" customWidth="1"/>
    <col min="10" max="10" width="15.109375" style="69" bestFit="1" customWidth="1"/>
    <col min="11" max="11" width="21" style="69" customWidth="1"/>
    <col min="12" max="12" width="17" style="69" customWidth="1"/>
    <col min="13" max="13" width="23.109375" style="69" customWidth="1"/>
    <col min="14" max="16384" width="8.88671875" style="69"/>
  </cols>
  <sheetData>
    <row r="1" spans="1:14" ht="14.4" customHeight="1" x14ac:dyDescent="0.25">
      <c r="A1" s="302" t="s">
        <v>781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</row>
    <row r="2" spans="1:14" ht="14.4" customHeight="1" x14ac:dyDescent="0.25">
      <c r="A2" s="302" t="s">
        <v>782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</row>
    <row r="3" spans="1:14" x14ac:dyDescent="0.25">
      <c r="A3" s="303" t="s">
        <v>783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</row>
    <row r="4" spans="1:14" x14ac:dyDescent="0.25">
      <c r="A4" s="201"/>
      <c r="B4" s="202"/>
      <c r="C4" s="201"/>
      <c r="D4" s="201"/>
      <c r="E4" s="201"/>
      <c r="F4" s="203"/>
      <c r="G4" s="201"/>
      <c r="H4" s="201"/>
      <c r="I4" s="201"/>
      <c r="J4" s="201"/>
      <c r="K4" s="202"/>
      <c r="L4" s="160"/>
      <c r="M4" s="159"/>
    </row>
    <row r="5" spans="1:14" x14ac:dyDescent="0.25">
      <c r="A5" s="300" t="s">
        <v>784</v>
      </c>
      <c r="B5" s="300"/>
      <c r="C5" s="300"/>
      <c r="D5" s="300"/>
      <c r="E5" s="300"/>
      <c r="F5" s="300"/>
      <c r="G5" s="300"/>
      <c r="H5" s="300"/>
      <c r="I5" s="300"/>
      <c r="J5" s="300"/>
      <c r="K5" s="300"/>
      <c r="L5" s="101"/>
      <c r="M5" s="101"/>
    </row>
    <row r="6" spans="1:14" ht="66" x14ac:dyDescent="0.25">
      <c r="A6" s="85" t="s">
        <v>785</v>
      </c>
      <c r="B6" s="259" t="s">
        <v>4</v>
      </c>
      <c r="C6" s="85" t="s">
        <v>786</v>
      </c>
      <c r="D6" s="85" t="s">
        <v>787</v>
      </c>
      <c r="E6" s="85" t="s">
        <v>7</v>
      </c>
      <c r="F6" s="142" t="s">
        <v>788</v>
      </c>
      <c r="G6" s="142" t="s">
        <v>789</v>
      </c>
      <c r="H6" s="142" t="s">
        <v>790</v>
      </c>
      <c r="I6" s="85" t="s">
        <v>791</v>
      </c>
      <c r="J6" s="96" t="s">
        <v>792</v>
      </c>
      <c r="K6" s="85" t="s">
        <v>793</v>
      </c>
      <c r="L6" s="85" t="s">
        <v>794</v>
      </c>
      <c r="M6" s="87" t="s">
        <v>795</v>
      </c>
      <c r="N6" s="204"/>
    </row>
    <row r="7" spans="1:14" x14ac:dyDescent="0.25">
      <c r="A7" s="164">
        <v>1</v>
      </c>
      <c r="B7" s="88">
        <v>1821051010</v>
      </c>
      <c r="C7" s="88" t="s">
        <v>796</v>
      </c>
      <c r="D7" s="88" t="s">
        <v>289</v>
      </c>
      <c r="E7" s="88" t="s">
        <v>394</v>
      </c>
      <c r="F7" s="147">
        <v>3.83</v>
      </c>
      <c r="G7" s="197">
        <v>0.05</v>
      </c>
      <c r="H7" s="205">
        <f>G7+F7</f>
        <v>3.88</v>
      </c>
      <c r="I7" s="206">
        <v>97</v>
      </c>
      <c r="J7" s="165">
        <v>200000</v>
      </c>
      <c r="K7" s="88" t="s">
        <v>797</v>
      </c>
      <c r="L7" s="88" t="s">
        <v>396</v>
      </c>
      <c r="M7" s="91"/>
      <c r="N7" s="204"/>
    </row>
    <row r="8" spans="1:14" x14ac:dyDescent="0.25">
      <c r="A8" s="164">
        <v>2</v>
      </c>
      <c r="B8" s="89">
        <v>1821051115</v>
      </c>
      <c r="C8" s="88" t="s">
        <v>219</v>
      </c>
      <c r="D8" s="164" t="s">
        <v>329</v>
      </c>
      <c r="E8" s="88" t="s">
        <v>330</v>
      </c>
      <c r="F8" s="146">
        <v>3.73</v>
      </c>
      <c r="G8" s="146">
        <v>0.1</v>
      </c>
      <c r="H8" s="205">
        <f>G8+F8</f>
        <v>3.83</v>
      </c>
      <c r="I8" s="90">
        <v>90</v>
      </c>
      <c r="J8" s="165">
        <v>200000</v>
      </c>
      <c r="K8" s="88" t="s">
        <v>331</v>
      </c>
      <c r="L8" s="88"/>
      <c r="M8" s="91"/>
      <c r="N8" s="204"/>
    </row>
    <row r="9" spans="1:14" x14ac:dyDescent="0.25">
      <c r="A9" s="164">
        <v>3</v>
      </c>
      <c r="B9" s="89">
        <v>1821050957</v>
      </c>
      <c r="C9" s="88" t="s">
        <v>369</v>
      </c>
      <c r="D9" s="164" t="s">
        <v>96</v>
      </c>
      <c r="E9" s="88" t="s">
        <v>370</v>
      </c>
      <c r="F9" s="146">
        <v>3.94</v>
      </c>
      <c r="G9" s="146">
        <v>0.1</v>
      </c>
      <c r="H9" s="205">
        <f>G9+F9</f>
        <v>4.04</v>
      </c>
      <c r="I9" s="90">
        <v>91</v>
      </c>
      <c r="J9" s="165">
        <v>200000</v>
      </c>
      <c r="K9" s="88" t="s">
        <v>371</v>
      </c>
      <c r="L9" s="88" t="s">
        <v>339</v>
      </c>
      <c r="M9" s="91"/>
      <c r="N9" s="204"/>
    </row>
    <row r="10" spans="1:14" x14ac:dyDescent="0.25">
      <c r="A10" s="164">
        <v>4</v>
      </c>
      <c r="B10" s="89">
        <v>1821050505</v>
      </c>
      <c r="C10" s="88" t="s">
        <v>460</v>
      </c>
      <c r="D10" s="164" t="s">
        <v>465</v>
      </c>
      <c r="E10" s="88" t="s">
        <v>798</v>
      </c>
      <c r="F10" s="205">
        <v>4</v>
      </c>
      <c r="G10" s="146">
        <v>0.05</v>
      </c>
      <c r="H10" s="205">
        <f>G10+F10</f>
        <v>4.05</v>
      </c>
      <c r="I10" s="90">
        <v>93</v>
      </c>
      <c r="J10" s="165">
        <v>200000</v>
      </c>
      <c r="K10" s="88"/>
      <c r="L10" s="88"/>
      <c r="M10" s="91"/>
      <c r="N10" s="204"/>
    </row>
    <row r="11" spans="1:14" x14ac:dyDescent="0.25">
      <c r="A11" s="164">
        <v>5</v>
      </c>
      <c r="B11" s="89">
        <v>2021050776</v>
      </c>
      <c r="C11" s="88" t="s">
        <v>40</v>
      </c>
      <c r="D11" s="164" t="s">
        <v>41</v>
      </c>
      <c r="E11" s="88" t="s">
        <v>24</v>
      </c>
      <c r="F11" s="146">
        <v>3.74</v>
      </c>
      <c r="G11" s="146">
        <v>0.05</v>
      </c>
      <c r="H11" s="205">
        <f>F11+G11</f>
        <v>3.79</v>
      </c>
      <c r="I11" s="90">
        <v>93</v>
      </c>
      <c r="J11" s="165">
        <v>200000</v>
      </c>
      <c r="K11" s="88" t="s">
        <v>42</v>
      </c>
      <c r="L11" s="88" t="s">
        <v>26</v>
      </c>
      <c r="M11" s="91"/>
      <c r="N11" s="204"/>
    </row>
    <row r="12" spans="1:14" x14ac:dyDescent="0.25">
      <c r="A12" s="164">
        <v>6</v>
      </c>
      <c r="B12" s="89">
        <v>2021050898</v>
      </c>
      <c r="C12" s="88" t="s">
        <v>53</v>
      </c>
      <c r="D12" s="164" t="s">
        <v>54</v>
      </c>
      <c r="E12" s="88" t="s">
        <v>55</v>
      </c>
      <c r="F12" s="146">
        <v>3.64</v>
      </c>
      <c r="G12" s="146">
        <v>0.1</v>
      </c>
      <c r="H12" s="205">
        <f>F12+G12</f>
        <v>3.74</v>
      </c>
      <c r="I12" s="90">
        <v>90</v>
      </c>
      <c r="J12" s="165">
        <v>200000</v>
      </c>
      <c r="K12" s="88" t="s">
        <v>799</v>
      </c>
      <c r="L12" s="88"/>
      <c r="M12" s="91"/>
      <c r="N12" s="204"/>
    </row>
    <row r="13" spans="1:14" x14ac:dyDescent="0.25">
      <c r="A13" s="164">
        <v>7</v>
      </c>
      <c r="B13" s="89">
        <v>2021050374</v>
      </c>
      <c r="C13" s="88" t="s">
        <v>85</v>
      </c>
      <c r="D13" s="164" t="s">
        <v>86</v>
      </c>
      <c r="E13" s="88" t="s">
        <v>81</v>
      </c>
      <c r="F13" s="146">
        <v>3.61</v>
      </c>
      <c r="G13" s="146"/>
      <c r="H13" s="205">
        <f>F13+G13</f>
        <v>3.61</v>
      </c>
      <c r="I13" s="90">
        <v>90</v>
      </c>
      <c r="J13" s="165">
        <v>200000</v>
      </c>
      <c r="K13" s="88" t="s">
        <v>87</v>
      </c>
      <c r="L13" s="88" t="s">
        <v>26</v>
      </c>
      <c r="M13" s="91"/>
      <c r="N13" s="204"/>
    </row>
    <row r="14" spans="1:14" x14ac:dyDescent="0.25">
      <c r="A14" s="301" t="s">
        <v>800</v>
      </c>
      <c r="B14" s="301"/>
      <c r="C14" s="301"/>
      <c r="D14" s="301"/>
      <c r="E14" s="301"/>
      <c r="F14" s="301"/>
      <c r="G14" s="301"/>
      <c r="H14" s="301"/>
      <c r="I14" s="301"/>
      <c r="J14" s="165">
        <f>SUM(J7:J13)</f>
        <v>1400000</v>
      </c>
      <c r="K14" s="86" t="s">
        <v>743</v>
      </c>
      <c r="L14" s="97" t="s">
        <v>743</v>
      </c>
      <c r="M14" s="97" t="s">
        <v>743</v>
      </c>
    </row>
    <row r="15" spans="1:14" x14ac:dyDescent="0.25">
      <c r="A15" s="101"/>
      <c r="B15" s="260"/>
      <c r="C15" s="101"/>
      <c r="D15" s="101"/>
      <c r="E15" s="101"/>
      <c r="F15" s="143"/>
      <c r="G15" s="143"/>
      <c r="H15" s="143"/>
      <c r="I15" s="101"/>
      <c r="J15" s="101"/>
      <c r="K15" s="101"/>
      <c r="L15" s="101"/>
      <c r="M15" s="101"/>
    </row>
    <row r="16" spans="1:14" x14ac:dyDescent="0.25">
      <c r="A16" s="300" t="s">
        <v>801</v>
      </c>
      <c r="B16" s="300"/>
      <c r="C16" s="300"/>
      <c r="D16" s="300"/>
      <c r="E16" s="300"/>
      <c r="F16" s="300"/>
      <c r="G16" s="300"/>
      <c r="H16" s="300"/>
      <c r="I16" s="300"/>
      <c r="J16" s="300"/>
      <c r="K16" s="300"/>
      <c r="L16" s="101"/>
      <c r="M16" s="101"/>
    </row>
    <row r="17" spans="1:14" ht="39.6" customHeight="1" x14ac:dyDescent="0.25">
      <c r="A17" s="102" t="s">
        <v>785</v>
      </c>
      <c r="B17" s="261" t="s">
        <v>4</v>
      </c>
      <c r="C17" s="103" t="s">
        <v>786</v>
      </c>
      <c r="D17" s="103" t="s">
        <v>787</v>
      </c>
      <c r="E17" s="104" t="s">
        <v>7</v>
      </c>
      <c r="F17" s="144" t="s">
        <v>802</v>
      </c>
      <c r="G17" s="144" t="s">
        <v>789</v>
      </c>
      <c r="H17" s="144" t="s">
        <v>790</v>
      </c>
      <c r="I17" s="104" t="s">
        <v>803</v>
      </c>
      <c r="J17" s="166" t="s">
        <v>792</v>
      </c>
      <c r="K17" s="103" t="s">
        <v>793</v>
      </c>
      <c r="L17" s="103" t="s">
        <v>794</v>
      </c>
      <c r="M17" s="105" t="s">
        <v>795</v>
      </c>
    </row>
    <row r="18" spans="1:14" x14ac:dyDescent="0.25">
      <c r="A18" s="106"/>
      <c r="B18" s="262"/>
      <c r="C18" s="107"/>
      <c r="D18" s="107"/>
      <c r="E18" s="107"/>
      <c r="F18" s="145"/>
      <c r="G18" s="145"/>
      <c r="H18" s="145"/>
      <c r="I18" s="99"/>
      <c r="J18" s="167"/>
      <c r="K18" s="107"/>
      <c r="L18" s="109"/>
      <c r="M18" s="108"/>
    </row>
    <row r="19" spans="1:14" x14ac:dyDescent="0.25">
      <c r="A19" s="89">
        <v>1</v>
      </c>
      <c r="B19" s="263">
        <v>1721050308</v>
      </c>
      <c r="C19" s="88" t="s">
        <v>466</v>
      </c>
      <c r="D19" s="164" t="s">
        <v>54</v>
      </c>
      <c r="E19" s="164" t="s">
        <v>467</v>
      </c>
      <c r="F19" s="205">
        <v>3.89</v>
      </c>
      <c r="G19" s="147"/>
      <c r="H19" s="205">
        <f>F19+G19</f>
        <v>3.89</v>
      </c>
      <c r="I19" s="99">
        <v>83</v>
      </c>
      <c r="J19" s="168">
        <v>100000</v>
      </c>
      <c r="K19" s="100"/>
      <c r="L19" s="90"/>
      <c r="M19" s="100"/>
    </row>
    <row r="20" spans="1:14" x14ac:dyDescent="0.25">
      <c r="A20" s="89">
        <v>2</v>
      </c>
      <c r="B20" s="263">
        <v>1721030063</v>
      </c>
      <c r="C20" s="88" t="s">
        <v>460</v>
      </c>
      <c r="D20" s="164" t="s">
        <v>470</v>
      </c>
      <c r="E20" s="164" t="s">
        <v>467</v>
      </c>
      <c r="F20" s="205">
        <v>3.86</v>
      </c>
      <c r="G20" s="147"/>
      <c r="H20" s="205">
        <f t="shared" ref="H20:H69" si="0">F20+G20</f>
        <v>3.86</v>
      </c>
      <c r="I20" s="99">
        <v>85</v>
      </c>
      <c r="J20" s="168">
        <v>100000</v>
      </c>
      <c r="K20" s="100"/>
      <c r="L20" s="90"/>
      <c r="M20" s="100"/>
    </row>
    <row r="21" spans="1:14" x14ac:dyDescent="0.25">
      <c r="A21" s="89">
        <v>3</v>
      </c>
      <c r="B21" s="263">
        <v>1721050662</v>
      </c>
      <c r="C21" s="88" t="s">
        <v>804</v>
      </c>
      <c r="D21" s="164" t="s">
        <v>805</v>
      </c>
      <c r="E21" s="164" t="s">
        <v>467</v>
      </c>
      <c r="F21" s="205">
        <v>3.79</v>
      </c>
      <c r="G21" s="147"/>
      <c r="H21" s="205">
        <f t="shared" si="0"/>
        <v>3.79</v>
      </c>
      <c r="I21" s="99">
        <v>83</v>
      </c>
      <c r="J21" s="168">
        <v>100000</v>
      </c>
      <c r="K21" s="100"/>
      <c r="L21" s="90"/>
      <c r="M21" s="100"/>
    </row>
    <row r="22" spans="1:14" x14ac:dyDescent="0.25">
      <c r="A22" s="89">
        <v>4</v>
      </c>
      <c r="B22" s="263">
        <v>1721050356</v>
      </c>
      <c r="C22" s="88" t="s">
        <v>457</v>
      </c>
      <c r="D22" s="164" t="s">
        <v>164</v>
      </c>
      <c r="E22" s="164" t="s">
        <v>467</v>
      </c>
      <c r="F22" s="205">
        <v>3.55</v>
      </c>
      <c r="G22" s="147"/>
      <c r="H22" s="205">
        <f t="shared" si="0"/>
        <v>3.55</v>
      </c>
      <c r="I22" s="99">
        <v>83</v>
      </c>
      <c r="J22" s="168">
        <v>100000</v>
      </c>
      <c r="K22" s="100"/>
      <c r="L22" s="90"/>
      <c r="M22" s="100"/>
    </row>
    <row r="23" spans="1:14" x14ac:dyDescent="0.25">
      <c r="A23" s="89">
        <v>5</v>
      </c>
      <c r="B23" s="263">
        <v>1721050196</v>
      </c>
      <c r="C23" s="88" t="s">
        <v>806</v>
      </c>
      <c r="D23" s="164" t="s">
        <v>385</v>
      </c>
      <c r="E23" s="164" t="s">
        <v>467</v>
      </c>
      <c r="F23" s="205">
        <v>3.41</v>
      </c>
      <c r="G23" s="147"/>
      <c r="H23" s="205">
        <f t="shared" si="0"/>
        <v>3.41</v>
      </c>
      <c r="I23" s="99">
        <v>81</v>
      </c>
      <c r="J23" s="168">
        <v>100000</v>
      </c>
      <c r="K23" s="100"/>
      <c r="L23" s="90"/>
      <c r="M23" s="100"/>
    </row>
    <row r="24" spans="1:14" x14ac:dyDescent="0.25">
      <c r="A24" s="89">
        <v>6</v>
      </c>
      <c r="B24" s="263">
        <v>1721050212</v>
      </c>
      <c r="C24" s="88" t="s">
        <v>460</v>
      </c>
      <c r="D24" s="164" t="s">
        <v>468</v>
      </c>
      <c r="E24" s="164" t="s">
        <v>469</v>
      </c>
      <c r="F24" s="205">
        <v>3.89</v>
      </c>
      <c r="G24" s="147"/>
      <c r="H24" s="205">
        <f t="shared" si="0"/>
        <v>3.89</v>
      </c>
      <c r="I24" s="99">
        <v>83</v>
      </c>
      <c r="J24" s="168">
        <v>100000</v>
      </c>
      <c r="K24" s="100"/>
      <c r="L24" s="90"/>
      <c r="M24" s="100"/>
    </row>
    <row r="25" spans="1:14" x14ac:dyDescent="0.25">
      <c r="A25" s="89">
        <v>7</v>
      </c>
      <c r="B25" s="263">
        <v>1721050808</v>
      </c>
      <c r="C25" s="88" t="s">
        <v>807</v>
      </c>
      <c r="D25" s="164" t="s">
        <v>808</v>
      </c>
      <c r="E25" s="164" t="s">
        <v>469</v>
      </c>
      <c r="F25" s="205">
        <v>3.82</v>
      </c>
      <c r="G25" s="147"/>
      <c r="H25" s="205">
        <f t="shared" si="0"/>
        <v>3.82</v>
      </c>
      <c r="I25" s="99">
        <v>83</v>
      </c>
      <c r="J25" s="168">
        <v>100000</v>
      </c>
      <c r="K25" s="100"/>
      <c r="L25" s="90"/>
      <c r="M25" s="100"/>
    </row>
    <row r="26" spans="1:14" x14ac:dyDescent="0.25">
      <c r="A26" s="89">
        <v>8</v>
      </c>
      <c r="B26" s="263">
        <v>1721050881</v>
      </c>
      <c r="C26" s="88" t="s">
        <v>809</v>
      </c>
      <c r="D26" s="164" t="s">
        <v>270</v>
      </c>
      <c r="E26" s="164" t="s">
        <v>469</v>
      </c>
      <c r="F26" s="205">
        <v>3.79</v>
      </c>
      <c r="G26" s="147"/>
      <c r="H26" s="205">
        <f t="shared" si="0"/>
        <v>3.79</v>
      </c>
      <c r="I26" s="99">
        <v>83</v>
      </c>
      <c r="J26" s="168">
        <v>100000</v>
      </c>
      <c r="K26" s="100"/>
      <c r="L26" s="90"/>
      <c r="M26" s="100"/>
    </row>
    <row r="27" spans="1:14" x14ac:dyDescent="0.25">
      <c r="A27" s="89">
        <v>9</v>
      </c>
      <c r="B27" s="263">
        <v>1721050206</v>
      </c>
      <c r="C27" s="88" t="s">
        <v>810</v>
      </c>
      <c r="D27" s="164" t="s">
        <v>672</v>
      </c>
      <c r="E27" s="164" t="s">
        <v>469</v>
      </c>
      <c r="F27" s="205">
        <v>3.71</v>
      </c>
      <c r="G27" s="147"/>
      <c r="H27" s="205">
        <f t="shared" si="0"/>
        <v>3.71</v>
      </c>
      <c r="I27" s="99">
        <v>83</v>
      </c>
      <c r="J27" s="168">
        <v>100000</v>
      </c>
      <c r="K27" s="100"/>
      <c r="L27" s="90"/>
      <c r="M27" s="100"/>
    </row>
    <row r="28" spans="1:14" x14ac:dyDescent="0.25">
      <c r="A28" s="89">
        <v>10</v>
      </c>
      <c r="B28" s="263">
        <v>1721050461</v>
      </c>
      <c r="C28" s="88" t="s">
        <v>811</v>
      </c>
      <c r="D28" s="164" t="s">
        <v>234</v>
      </c>
      <c r="E28" s="164" t="s">
        <v>469</v>
      </c>
      <c r="F28" s="205">
        <v>3.71</v>
      </c>
      <c r="G28" s="147"/>
      <c r="H28" s="205">
        <f t="shared" si="0"/>
        <v>3.71</v>
      </c>
      <c r="I28" s="99">
        <v>83</v>
      </c>
      <c r="J28" s="168">
        <v>100000</v>
      </c>
      <c r="K28" s="100"/>
      <c r="L28" s="90"/>
      <c r="M28" s="100"/>
    </row>
    <row r="29" spans="1:14" x14ac:dyDescent="0.25">
      <c r="A29" s="89">
        <v>11</v>
      </c>
      <c r="B29" s="263">
        <v>1721050032</v>
      </c>
      <c r="C29" s="88" t="s">
        <v>812</v>
      </c>
      <c r="D29" s="164" t="s">
        <v>813</v>
      </c>
      <c r="E29" s="164" t="s">
        <v>469</v>
      </c>
      <c r="F29" s="205">
        <v>3.68</v>
      </c>
      <c r="G29" s="147"/>
      <c r="H29" s="205">
        <f t="shared" si="0"/>
        <v>3.68</v>
      </c>
      <c r="I29" s="99">
        <v>83</v>
      </c>
      <c r="J29" s="168">
        <v>100000</v>
      </c>
      <c r="K29" s="100"/>
      <c r="L29" s="90"/>
      <c r="M29" s="100"/>
    </row>
    <row r="30" spans="1:14" x14ac:dyDescent="0.25">
      <c r="A30" s="89">
        <v>12</v>
      </c>
      <c r="B30" s="263">
        <v>1721050224</v>
      </c>
      <c r="C30" s="88" t="s">
        <v>814</v>
      </c>
      <c r="D30" s="164" t="s">
        <v>815</v>
      </c>
      <c r="E30" s="164" t="s">
        <v>469</v>
      </c>
      <c r="F30" s="205">
        <v>3.61</v>
      </c>
      <c r="G30" s="147"/>
      <c r="H30" s="205">
        <f t="shared" si="0"/>
        <v>3.61</v>
      </c>
      <c r="I30" s="99">
        <v>83</v>
      </c>
      <c r="J30" s="168">
        <v>100000</v>
      </c>
      <c r="K30" s="100"/>
      <c r="L30" s="90"/>
      <c r="M30" s="100"/>
    </row>
    <row r="31" spans="1:14" x14ac:dyDescent="0.25">
      <c r="A31" s="89">
        <v>13</v>
      </c>
      <c r="B31" s="89">
        <v>1721050033</v>
      </c>
      <c r="C31" s="88" t="s">
        <v>816</v>
      </c>
      <c r="D31" s="164" t="s">
        <v>281</v>
      </c>
      <c r="E31" s="88" t="s">
        <v>469</v>
      </c>
      <c r="F31" s="146">
        <v>3.32</v>
      </c>
      <c r="G31" s="146">
        <v>0.1</v>
      </c>
      <c r="H31" s="205">
        <f>F31+G31</f>
        <v>3.42</v>
      </c>
      <c r="I31" s="90">
        <v>90</v>
      </c>
      <c r="J31" s="165">
        <v>100000</v>
      </c>
      <c r="K31" s="88"/>
      <c r="L31" s="88"/>
      <c r="M31" s="91"/>
      <c r="N31" s="204"/>
    </row>
    <row r="32" spans="1:14" x14ac:dyDescent="0.25">
      <c r="A32" s="89">
        <v>14</v>
      </c>
      <c r="B32" s="263">
        <v>1721050267</v>
      </c>
      <c r="C32" s="88" t="s">
        <v>448</v>
      </c>
      <c r="D32" s="164" t="s">
        <v>817</v>
      </c>
      <c r="E32" s="164" t="s">
        <v>469</v>
      </c>
      <c r="F32" s="205">
        <v>3.29</v>
      </c>
      <c r="G32" s="147"/>
      <c r="H32" s="205">
        <f t="shared" si="0"/>
        <v>3.29</v>
      </c>
      <c r="I32" s="99">
        <v>81</v>
      </c>
      <c r="J32" s="168">
        <v>100000</v>
      </c>
      <c r="K32" s="100"/>
      <c r="L32" s="90"/>
      <c r="M32" s="100"/>
    </row>
    <row r="33" spans="1:13" x14ac:dyDescent="0.25">
      <c r="A33" s="89">
        <v>15</v>
      </c>
      <c r="B33" s="263">
        <v>1721050282</v>
      </c>
      <c r="C33" s="88" t="s">
        <v>122</v>
      </c>
      <c r="D33" s="164" t="s">
        <v>818</v>
      </c>
      <c r="E33" s="164" t="s">
        <v>452</v>
      </c>
      <c r="F33" s="205">
        <v>4</v>
      </c>
      <c r="G33" s="147"/>
      <c r="H33" s="205">
        <f t="shared" si="0"/>
        <v>4</v>
      </c>
      <c r="I33" s="99">
        <v>81</v>
      </c>
      <c r="J33" s="168">
        <v>100000</v>
      </c>
      <c r="K33" s="100"/>
      <c r="L33" s="90"/>
      <c r="M33" s="100"/>
    </row>
    <row r="34" spans="1:13" x14ac:dyDescent="0.25">
      <c r="A34" s="89">
        <v>16</v>
      </c>
      <c r="B34" s="263">
        <v>1721050601</v>
      </c>
      <c r="C34" s="88" t="s">
        <v>819</v>
      </c>
      <c r="D34" s="164" t="s">
        <v>234</v>
      </c>
      <c r="E34" s="164" t="s">
        <v>452</v>
      </c>
      <c r="F34" s="205">
        <v>4</v>
      </c>
      <c r="G34" s="147"/>
      <c r="H34" s="205">
        <f t="shared" si="0"/>
        <v>4</v>
      </c>
      <c r="I34" s="99">
        <v>80</v>
      </c>
      <c r="J34" s="168">
        <v>100000</v>
      </c>
      <c r="K34" s="100"/>
      <c r="L34" s="90"/>
      <c r="M34" s="100"/>
    </row>
    <row r="35" spans="1:13" x14ac:dyDescent="0.25">
      <c r="A35" s="89">
        <v>17</v>
      </c>
      <c r="B35" s="263">
        <v>1721050634</v>
      </c>
      <c r="C35" s="88" t="s">
        <v>450</v>
      </c>
      <c r="D35" s="164" t="s">
        <v>451</v>
      </c>
      <c r="E35" s="164" t="s">
        <v>452</v>
      </c>
      <c r="F35" s="205">
        <v>4</v>
      </c>
      <c r="G35" s="147"/>
      <c r="H35" s="205">
        <f t="shared" si="0"/>
        <v>4</v>
      </c>
      <c r="I35" s="99">
        <v>83</v>
      </c>
      <c r="J35" s="168">
        <v>100000</v>
      </c>
      <c r="K35" s="100"/>
      <c r="L35" s="90"/>
      <c r="M35" s="100"/>
    </row>
    <row r="36" spans="1:13" x14ac:dyDescent="0.25">
      <c r="A36" s="89">
        <v>18</v>
      </c>
      <c r="B36" s="263">
        <v>1721050275</v>
      </c>
      <c r="C36" s="88" t="s">
        <v>820</v>
      </c>
      <c r="D36" s="164" t="s">
        <v>821</v>
      </c>
      <c r="E36" s="164" t="s">
        <v>452</v>
      </c>
      <c r="F36" s="205">
        <v>3.67</v>
      </c>
      <c r="G36" s="147"/>
      <c r="H36" s="205">
        <f t="shared" si="0"/>
        <v>3.67</v>
      </c>
      <c r="I36" s="99">
        <v>83</v>
      </c>
      <c r="J36" s="168">
        <v>100000</v>
      </c>
      <c r="K36" s="100"/>
      <c r="L36" s="90"/>
      <c r="M36" s="100"/>
    </row>
    <row r="37" spans="1:13" x14ac:dyDescent="0.25">
      <c r="A37" s="89">
        <v>19</v>
      </c>
      <c r="B37" s="263">
        <v>1721050289</v>
      </c>
      <c r="C37" s="88" t="s">
        <v>822</v>
      </c>
      <c r="D37" s="164" t="s">
        <v>823</v>
      </c>
      <c r="E37" s="164" t="s">
        <v>452</v>
      </c>
      <c r="F37" s="205">
        <v>3.59</v>
      </c>
      <c r="G37" s="147"/>
      <c r="H37" s="205">
        <f t="shared" si="0"/>
        <v>3.59</v>
      </c>
      <c r="I37" s="99">
        <v>81</v>
      </c>
      <c r="J37" s="168">
        <v>100000</v>
      </c>
      <c r="K37" s="100"/>
      <c r="L37" s="90"/>
      <c r="M37" s="100"/>
    </row>
    <row r="38" spans="1:13" x14ac:dyDescent="0.25">
      <c r="A38" s="89">
        <v>20</v>
      </c>
      <c r="B38" s="263">
        <v>1721050530</v>
      </c>
      <c r="C38" s="88" t="s">
        <v>824</v>
      </c>
      <c r="D38" s="164" t="s">
        <v>825</v>
      </c>
      <c r="E38" s="164" t="s">
        <v>452</v>
      </c>
      <c r="F38" s="205">
        <v>3.47</v>
      </c>
      <c r="G38" s="147"/>
      <c r="H38" s="205">
        <f t="shared" si="0"/>
        <v>3.47</v>
      </c>
      <c r="I38" s="99">
        <v>83</v>
      </c>
      <c r="J38" s="168">
        <v>100000</v>
      </c>
      <c r="K38" s="100"/>
      <c r="L38" s="90"/>
      <c r="M38" s="100"/>
    </row>
    <row r="39" spans="1:13" x14ac:dyDescent="0.25">
      <c r="A39" s="89">
        <v>21</v>
      </c>
      <c r="B39" s="263">
        <v>1721050493</v>
      </c>
      <c r="C39" s="88" t="s">
        <v>576</v>
      </c>
      <c r="D39" s="164" t="s">
        <v>96</v>
      </c>
      <c r="E39" s="164" t="s">
        <v>452</v>
      </c>
      <c r="F39" s="205">
        <v>3.38</v>
      </c>
      <c r="G39" s="147"/>
      <c r="H39" s="205">
        <f t="shared" si="0"/>
        <v>3.38</v>
      </c>
      <c r="I39" s="99">
        <v>83</v>
      </c>
      <c r="J39" s="168">
        <v>100000</v>
      </c>
      <c r="K39" s="100"/>
      <c r="L39" s="90"/>
      <c r="M39" s="100"/>
    </row>
    <row r="40" spans="1:13" x14ac:dyDescent="0.25">
      <c r="A40" s="89">
        <v>22</v>
      </c>
      <c r="B40" s="263">
        <v>1721050004</v>
      </c>
      <c r="C40" s="88" t="s">
        <v>453</v>
      </c>
      <c r="D40" s="164" t="s">
        <v>454</v>
      </c>
      <c r="E40" s="164" t="s">
        <v>446</v>
      </c>
      <c r="F40" s="205">
        <v>4</v>
      </c>
      <c r="G40" s="147"/>
      <c r="H40" s="205">
        <f t="shared" si="0"/>
        <v>4</v>
      </c>
      <c r="I40" s="99">
        <v>83</v>
      </c>
      <c r="J40" s="168">
        <v>100000</v>
      </c>
      <c r="K40" s="100"/>
      <c r="L40" s="90"/>
      <c r="M40" s="100"/>
    </row>
    <row r="41" spans="1:13" x14ac:dyDescent="0.25">
      <c r="A41" s="89">
        <v>23</v>
      </c>
      <c r="B41" s="89">
        <v>1721050271</v>
      </c>
      <c r="C41" s="88" t="s">
        <v>448</v>
      </c>
      <c r="D41" s="164" t="s">
        <v>449</v>
      </c>
      <c r="E41" s="164" t="s">
        <v>446</v>
      </c>
      <c r="F41" s="205">
        <v>4</v>
      </c>
      <c r="G41" s="197"/>
      <c r="H41" s="205">
        <f t="shared" si="0"/>
        <v>4</v>
      </c>
      <c r="I41" s="99">
        <v>84</v>
      </c>
      <c r="J41" s="168">
        <v>100000</v>
      </c>
      <c r="K41" s="98"/>
      <c r="L41" s="88"/>
      <c r="M41" s="110"/>
    </row>
    <row r="42" spans="1:13" x14ac:dyDescent="0.25">
      <c r="A42" s="89">
        <v>24</v>
      </c>
      <c r="B42" s="89">
        <v>1721050293</v>
      </c>
      <c r="C42" s="88" t="s">
        <v>455</v>
      </c>
      <c r="D42" s="88" t="s">
        <v>456</v>
      </c>
      <c r="E42" s="88" t="s">
        <v>446</v>
      </c>
      <c r="F42" s="205">
        <v>4</v>
      </c>
      <c r="G42" s="197"/>
      <c r="H42" s="205">
        <f t="shared" si="0"/>
        <v>4</v>
      </c>
      <c r="I42" s="99">
        <v>83</v>
      </c>
      <c r="J42" s="168">
        <v>100000</v>
      </c>
      <c r="K42" s="98"/>
      <c r="L42" s="88"/>
      <c r="M42" s="110"/>
    </row>
    <row r="43" spans="1:13" x14ac:dyDescent="0.25">
      <c r="A43" s="89">
        <v>25</v>
      </c>
      <c r="B43" s="89">
        <v>1721050351</v>
      </c>
      <c r="C43" s="88" t="s">
        <v>498</v>
      </c>
      <c r="D43" s="88" t="s">
        <v>164</v>
      </c>
      <c r="E43" s="88" t="s">
        <v>446</v>
      </c>
      <c r="F43" s="205">
        <v>4</v>
      </c>
      <c r="G43" s="197"/>
      <c r="H43" s="205">
        <f t="shared" si="0"/>
        <v>4</v>
      </c>
      <c r="I43" s="99">
        <v>81</v>
      </c>
      <c r="J43" s="168">
        <v>100000</v>
      </c>
      <c r="K43" s="98"/>
      <c r="L43" s="88"/>
      <c r="M43" s="110"/>
    </row>
    <row r="44" spans="1:13" x14ac:dyDescent="0.25">
      <c r="A44" s="89">
        <v>26</v>
      </c>
      <c r="B44" s="89">
        <v>1721050363</v>
      </c>
      <c r="C44" s="88" t="s">
        <v>457</v>
      </c>
      <c r="D44" s="88" t="s">
        <v>458</v>
      </c>
      <c r="E44" s="88" t="s">
        <v>446</v>
      </c>
      <c r="F44" s="205">
        <v>4</v>
      </c>
      <c r="G44" s="197"/>
      <c r="H44" s="205">
        <f t="shared" si="0"/>
        <v>4</v>
      </c>
      <c r="I44" s="99">
        <v>83</v>
      </c>
      <c r="J44" s="168">
        <v>100000</v>
      </c>
      <c r="K44" s="98"/>
      <c r="L44" s="88"/>
      <c r="M44" s="110"/>
    </row>
    <row r="45" spans="1:13" x14ac:dyDescent="0.25">
      <c r="A45" s="89">
        <v>27</v>
      </c>
      <c r="B45" s="89">
        <v>1721050453</v>
      </c>
      <c r="C45" s="88" t="s">
        <v>445</v>
      </c>
      <c r="D45" s="88" t="s">
        <v>90</v>
      </c>
      <c r="E45" s="88" t="s">
        <v>446</v>
      </c>
      <c r="F45" s="205">
        <v>4</v>
      </c>
      <c r="G45" s="197"/>
      <c r="H45" s="205">
        <f t="shared" si="0"/>
        <v>4</v>
      </c>
      <c r="I45" s="99">
        <v>89</v>
      </c>
      <c r="J45" s="168">
        <v>100000</v>
      </c>
      <c r="K45" s="98"/>
      <c r="L45" s="88"/>
      <c r="M45" s="110"/>
    </row>
    <row r="46" spans="1:13" x14ac:dyDescent="0.25">
      <c r="A46" s="89">
        <v>28</v>
      </c>
      <c r="B46" s="89">
        <v>1721050475</v>
      </c>
      <c r="C46" s="88" t="s">
        <v>447</v>
      </c>
      <c r="D46" s="88" t="s">
        <v>96</v>
      </c>
      <c r="E46" s="88" t="s">
        <v>446</v>
      </c>
      <c r="F46" s="205">
        <v>4</v>
      </c>
      <c r="G46" s="197"/>
      <c r="H46" s="205">
        <f t="shared" si="0"/>
        <v>4</v>
      </c>
      <c r="I46" s="99">
        <v>86</v>
      </c>
      <c r="J46" s="168">
        <v>100000</v>
      </c>
      <c r="K46" s="98"/>
      <c r="L46" s="88"/>
      <c r="M46" s="110"/>
    </row>
    <row r="47" spans="1:13" x14ac:dyDescent="0.25">
      <c r="A47" s="89">
        <v>29</v>
      </c>
      <c r="B47" s="89">
        <v>1721050489</v>
      </c>
      <c r="C47" s="88" t="s">
        <v>459</v>
      </c>
      <c r="D47" s="88" t="s">
        <v>164</v>
      </c>
      <c r="E47" s="88" t="s">
        <v>446</v>
      </c>
      <c r="F47" s="205">
        <v>4</v>
      </c>
      <c r="G47" s="197"/>
      <c r="H47" s="205">
        <f t="shared" si="0"/>
        <v>4</v>
      </c>
      <c r="I47" s="99">
        <v>83</v>
      </c>
      <c r="J47" s="168">
        <v>100000</v>
      </c>
      <c r="K47" s="98"/>
      <c r="L47" s="88"/>
      <c r="M47" s="110"/>
    </row>
    <row r="48" spans="1:13" x14ac:dyDescent="0.25">
      <c r="A48" s="89">
        <v>30</v>
      </c>
      <c r="B48" s="89">
        <v>1721050490</v>
      </c>
      <c r="C48" s="88" t="s">
        <v>460</v>
      </c>
      <c r="D48" s="88" t="s">
        <v>80</v>
      </c>
      <c r="E48" s="88" t="s">
        <v>446</v>
      </c>
      <c r="F48" s="205">
        <v>4</v>
      </c>
      <c r="G48" s="197"/>
      <c r="H48" s="205">
        <f t="shared" si="0"/>
        <v>4</v>
      </c>
      <c r="I48" s="99">
        <v>83</v>
      </c>
      <c r="J48" s="168">
        <v>100000</v>
      </c>
      <c r="K48" s="98"/>
      <c r="L48" s="88"/>
      <c r="M48" s="110"/>
    </row>
    <row r="49" spans="1:17" x14ac:dyDescent="0.25">
      <c r="A49" s="89">
        <v>31</v>
      </c>
      <c r="B49" s="89">
        <v>1721050495</v>
      </c>
      <c r="C49" s="88" t="s">
        <v>461</v>
      </c>
      <c r="D49" s="88" t="s">
        <v>462</v>
      </c>
      <c r="E49" s="88" t="s">
        <v>446</v>
      </c>
      <c r="F49" s="205">
        <v>4</v>
      </c>
      <c r="G49" s="197"/>
      <c r="H49" s="205">
        <f t="shared" si="0"/>
        <v>4</v>
      </c>
      <c r="I49" s="99">
        <v>83</v>
      </c>
      <c r="J49" s="168">
        <v>100000</v>
      </c>
      <c r="K49" s="98"/>
      <c r="L49" s="88"/>
      <c r="M49" s="110"/>
    </row>
    <row r="50" spans="1:17" x14ac:dyDescent="0.25">
      <c r="A50" s="89">
        <v>32</v>
      </c>
      <c r="B50" s="89">
        <v>1721050547</v>
      </c>
      <c r="C50" s="88" t="s">
        <v>463</v>
      </c>
      <c r="D50" s="88" t="s">
        <v>234</v>
      </c>
      <c r="E50" s="88" t="s">
        <v>446</v>
      </c>
      <c r="F50" s="205">
        <v>4</v>
      </c>
      <c r="G50" s="197"/>
      <c r="H50" s="205">
        <f t="shared" si="0"/>
        <v>4</v>
      </c>
      <c r="I50" s="99">
        <v>83</v>
      </c>
      <c r="J50" s="168">
        <v>100000</v>
      </c>
      <c r="K50" s="98"/>
      <c r="L50" s="88"/>
      <c r="M50" s="110"/>
    </row>
    <row r="51" spans="1:17" x14ac:dyDescent="0.25">
      <c r="A51" s="89">
        <v>33</v>
      </c>
      <c r="B51" s="89">
        <v>1721050682</v>
      </c>
      <c r="C51" s="88" t="s">
        <v>464</v>
      </c>
      <c r="D51" s="88" t="s">
        <v>465</v>
      </c>
      <c r="E51" s="88" t="s">
        <v>446</v>
      </c>
      <c r="F51" s="205">
        <v>4</v>
      </c>
      <c r="G51" s="197"/>
      <c r="H51" s="205">
        <f t="shared" si="0"/>
        <v>4</v>
      </c>
      <c r="I51" s="99">
        <v>83</v>
      </c>
      <c r="J51" s="168">
        <v>100000</v>
      </c>
      <c r="K51" s="98"/>
      <c r="L51" s="88"/>
      <c r="M51" s="110"/>
    </row>
    <row r="52" spans="1:17" x14ac:dyDescent="0.25">
      <c r="A52" s="89">
        <v>34</v>
      </c>
      <c r="B52" s="89">
        <v>1721050850</v>
      </c>
      <c r="C52" s="88" t="s">
        <v>448</v>
      </c>
      <c r="D52" s="88" t="s">
        <v>160</v>
      </c>
      <c r="E52" s="88" t="s">
        <v>446</v>
      </c>
      <c r="F52" s="205">
        <v>4</v>
      </c>
      <c r="G52" s="197"/>
      <c r="H52" s="205">
        <f t="shared" si="0"/>
        <v>4</v>
      </c>
      <c r="I52" s="99">
        <v>83</v>
      </c>
      <c r="J52" s="168">
        <v>100000</v>
      </c>
      <c r="K52" s="98"/>
      <c r="L52" s="88"/>
      <c r="M52" s="110"/>
    </row>
    <row r="53" spans="1:17" x14ac:dyDescent="0.25">
      <c r="A53" s="89">
        <v>35</v>
      </c>
      <c r="B53" s="89">
        <v>1721050912</v>
      </c>
      <c r="C53" s="88" t="s">
        <v>592</v>
      </c>
      <c r="D53" s="88" t="s">
        <v>141</v>
      </c>
      <c r="E53" s="88" t="s">
        <v>446</v>
      </c>
      <c r="F53" s="205">
        <v>4</v>
      </c>
      <c r="G53" s="197"/>
      <c r="H53" s="205">
        <f t="shared" si="0"/>
        <v>4</v>
      </c>
      <c r="I53" s="99">
        <v>81</v>
      </c>
      <c r="J53" s="168">
        <v>100000</v>
      </c>
      <c r="K53" s="98"/>
      <c r="L53" s="88"/>
      <c r="M53" s="110"/>
    </row>
    <row r="54" spans="1:17" x14ac:dyDescent="0.25">
      <c r="A54" s="89">
        <v>36</v>
      </c>
      <c r="B54" s="89">
        <v>1721050016</v>
      </c>
      <c r="C54" s="88" t="s">
        <v>699</v>
      </c>
      <c r="D54" s="88" t="s">
        <v>211</v>
      </c>
      <c r="E54" s="88" t="s">
        <v>446</v>
      </c>
      <c r="F54" s="205">
        <v>3.5</v>
      </c>
      <c r="G54" s="197"/>
      <c r="H54" s="205">
        <f t="shared" si="0"/>
        <v>3.5</v>
      </c>
      <c r="I54" s="99">
        <v>89</v>
      </c>
      <c r="J54" s="168">
        <v>100000</v>
      </c>
      <c r="K54" s="98"/>
      <c r="L54" s="88"/>
      <c r="M54" s="110"/>
    </row>
    <row r="55" spans="1:17" x14ac:dyDescent="0.25">
      <c r="A55" s="89">
        <v>37</v>
      </c>
      <c r="B55" s="89">
        <v>1721050245</v>
      </c>
      <c r="C55" s="88" t="s">
        <v>826</v>
      </c>
      <c r="D55" s="88" t="s">
        <v>385</v>
      </c>
      <c r="E55" s="88" t="s">
        <v>446</v>
      </c>
      <c r="F55" s="205">
        <v>3.5</v>
      </c>
      <c r="G55" s="197"/>
      <c r="H55" s="205">
        <f t="shared" si="0"/>
        <v>3.5</v>
      </c>
      <c r="I55" s="99">
        <v>81</v>
      </c>
      <c r="J55" s="168">
        <v>100000</v>
      </c>
      <c r="K55" s="98"/>
      <c r="L55" s="88"/>
      <c r="M55" s="110"/>
    </row>
    <row r="56" spans="1:17" x14ac:dyDescent="0.25">
      <c r="A56" s="89">
        <v>38</v>
      </c>
      <c r="B56" s="89">
        <v>1721050367</v>
      </c>
      <c r="C56" s="88" t="s">
        <v>480</v>
      </c>
      <c r="D56" s="88" t="s">
        <v>365</v>
      </c>
      <c r="E56" s="88" t="s">
        <v>446</v>
      </c>
      <c r="F56" s="205">
        <v>3.5</v>
      </c>
      <c r="G56" s="197"/>
      <c r="H56" s="205">
        <f t="shared" si="0"/>
        <v>3.5</v>
      </c>
      <c r="I56" s="99">
        <v>83</v>
      </c>
      <c r="J56" s="168">
        <v>100000</v>
      </c>
      <c r="K56" s="98"/>
      <c r="L56" s="88"/>
      <c r="M56" s="110"/>
    </row>
    <row r="57" spans="1:17" x14ac:dyDescent="0.25">
      <c r="A57" s="89">
        <v>39</v>
      </c>
      <c r="B57" s="89">
        <v>1721050402</v>
      </c>
      <c r="C57" s="88" t="s">
        <v>827</v>
      </c>
      <c r="D57" s="88" t="s">
        <v>828</v>
      </c>
      <c r="E57" s="88" t="s">
        <v>446</v>
      </c>
      <c r="F57" s="205">
        <v>3.5</v>
      </c>
      <c r="G57" s="197"/>
      <c r="H57" s="205">
        <f t="shared" si="0"/>
        <v>3.5</v>
      </c>
      <c r="I57" s="99">
        <v>81</v>
      </c>
      <c r="J57" s="168">
        <v>100000</v>
      </c>
      <c r="K57" s="98"/>
      <c r="L57" s="88"/>
      <c r="M57" s="110"/>
    </row>
    <row r="58" spans="1:17" x14ac:dyDescent="0.25">
      <c r="A58" s="89">
        <v>41</v>
      </c>
      <c r="B58" s="89">
        <v>1721050129</v>
      </c>
      <c r="C58" s="88" t="s">
        <v>829</v>
      </c>
      <c r="D58" s="88" t="s">
        <v>211</v>
      </c>
      <c r="E58" s="88" t="s">
        <v>830</v>
      </c>
      <c r="F58" s="205">
        <v>4</v>
      </c>
      <c r="G58" s="197"/>
      <c r="H58" s="205">
        <f t="shared" si="0"/>
        <v>4</v>
      </c>
      <c r="I58" s="99">
        <v>81</v>
      </c>
      <c r="J58" s="168">
        <v>100000</v>
      </c>
      <c r="K58" s="98"/>
      <c r="L58" s="88"/>
      <c r="M58" s="110"/>
    </row>
    <row r="59" spans="1:17" x14ac:dyDescent="0.25">
      <c r="A59" s="89">
        <v>42</v>
      </c>
      <c r="B59" s="89">
        <v>1721050186</v>
      </c>
      <c r="C59" s="88" t="s">
        <v>831</v>
      </c>
      <c r="D59" s="88" t="s">
        <v>54</v>
      </c>
      <c r="E59" s="88" t="s">
        <v>830</v>
      </c>
      <c r="F59" s="205">
        <v>4</v>
      </c>
      <c r="G59" s="197"/>
      <c r="H59" s="205">
        <f t="shared" si="0"/>
        <v>4</v>
      </c>
      <c r="I59" s="99">
        <v>81</v>
      </c>
      <c r="J59" s="168">
        <v>100000</v>
      </c>
      <c r="K59" s="98"/>
      <c r="L59" s="88"/>
      <c r="M59" s="110"/>
    </row>
    <row r="60" spans="1:17" x14ac:dyDescent="0.25">
      <c r="A60" s="89">
        <v>43</v>
      </c>
      <c r="B60" s="89">
        <v>1721050237</v>
      </c>
      <c r="C60" s="88" t="s">
        <v>832</v>
      </c>
      <c r="D60" s="88" t="s">
        <v>164</v>
      </c>
      <c r="E60" s="88" t="s">
        <v>830</v>
      </c>
      <c r="F60" s="205">
        <v>4</v>
      </c>
      <c r="G60" s="197"/>
      <c r="H60" s="205">
        <f t="shared" si="0"/>
        <v>4</v>
      </c>
      <c r="I60" s="99">
        <v>81</v>
      </c>
      <c r="J60" s="168">
        <v>100000</v>
      </c>
      <c r="K60" s="98"/>
      <c r="L60" s="88"/>
      <c r="M60" s="110"/>
    </row>
    <row r="61" spans="1:17" x14ac:dyDescent="0.25">
      <c r="A61" s="89">
        <v>44</v>
      </c>
      <c r="B61" s="89">
        <v>1721050194</v>
      </c>
      <c r="C61" s="88" t="s">
        <v>833</v>
      </c>
      <c r="D61" s="88" t="s">
        <v>141</v>
      </c>
      <c r="E61" s="88" t="s">
        <v>830</v>
      </c>
      <c r="F61" s="205">
        <v>3.65</v>
      </c>
      <c r="G61" s="197"/>
      <c r="H61" s="205">
        <f t="shared" si="0"/>
        <v>3.65</v>
      </c>
      <c r="I61" s="99">
        <v>82</v>
      </c>
      <c r="J61" s="168">
        <v>100000</v>
      </c>
      <c r="K61" s="98"/>
      <c r="L61" s="88"/>
      <c r="M61" s="110"/>
    </row>
    <row r="62" spans="1:17" x14ac:dyDescent="0.25">
      <c r="A62" s="89">
        <v>45</v>
      </c>
      <c r="B62" s="99">
        <v>1721050218</v>
      </c>
      <c r="C62" s="11" t="s">
        <v>834</v>
      </c>
      <c r="D62" s="69" t="s">
        <v>164</v>
      </c>
      <c r="E62" s="11" t="s">
        <v>830</v>
      </c>
      <c r="F62" s="205">
        <v>3.54</v>
      </c>
      <c r="H62" s="205">
        <f t="shared" si="0"/>
        <v>3.54</v>
      </c>
      <c r="I62" s="99">
        <v>81</v>
      </c>
      <c r="J62" s="168">
        <v>100000</v>
      </c>
      <c r="K62" s="98"/>
      <c r="L62" s="88"/>
      <c r="M62" s="110"/>
      <c r="N62" s="94"/>
      <c r="Q62" s="111"/>
    </row>
    <row r="63" spans="1:17" x14ac:dyDescent="0.25">
      <c r="A63" s="89">
        <v>46</v>
      </c>
      <c r="B63" s="99">
        <v>1721050109</v>
      </c>
      <c r="C63" s="11" t="s">
        <v>835</v>
      </c>
      <c r="D63" s="69" t="s">
        <v>451</v>
      </c>
      <c r="E63" s="11" t="s">
        <v>830</v>
      </c>
      <c r="F63" s="205">
        <v>3.46</v>
      </c>
      <c r="H63" s="205">
        <f t="shared" si="0"/>
        <v>3.46</v>
      </c>
      <c r="I63" s="99">
        <v>80</v>
      </c>
      <c r="J63" s="168">
        <v>100000</v>
      </c>
      <c r="K63" s="98"/>
      <c r="L63" s="88"/>
      <c r="M63" s="110"/>
      <c r="N63" s="94"/>
      <c r="Q63" s="111"/>
    </row>
    <row r="64" spans="1:17" x14ac:dyDescent="0.25">
      <c r="A64" s="89">
        <v>47</v>
      </c>
      <c r="B64" s="99">
        <v>1721050147</v>
      </c>
      <c r="C64" s="11" t="s">
        <v>457</v>
      </c>
      <c r="D64" s="69" t="s">
        <v>836</v>
      </c>
      <c r="E64" s="11" t="s">
        <v>830</v>
      </c>
      <c r="F64" s="205">
        <v>3.45</v>
      </c>
      <c r="H64" s="205">
        <f t="shared" si="0"/>
        <v>3.45</v>
      </c>
      <c r="I64" s="99">
        <v>81</v>
      </c>
      <c r="J64" s="168">
        <v>100000</v>
      </c>
      <c r="K64" s="98"/>
      <c r="L64" s="88"/>
      <c r="M64" s="110"/>
      <c r="N64" s="94"/>
      <c r="Q64" s="111"/>
    </row>
    <row r="65" spans="1:17" x14ac:dyDescent="0.25">
      <c r="A65" s="89">
        <v>48</v>
      </c>
      <c r="B65" s="99">
        <v>1721050116</v>
      </c>
      <c r="C65" s="11" t="s">
        <v>837</v>
      </c>
      <c r="D65" s="69" t="s">
        <v>250</v>
      </c>
      <c r="E65" s="11" t="s">
        <v>830</v>
      </c>
      <c r="F65" s="205">
        <v>3.32</v>
      </c>
      <c r="H65" s="205">
        <f t="shared" si="0"/>
        <v>3.32</v>
      </c>
      <c r="I65" s="99">
        <v>81</v>
      </c>
      <c r="J65" s="168">
        <v>100000</v>
      </c>
      <c r="K65" s="98"/>
      <c r="L65" s="88"/>
      <c r="M65" s="110"/>
      <c r="N65" s="94"/>
      <c r="Q65" s="111"/>
    </row>
    <row r="66" spans="1:17" x14ac:dyDescent="0.25">
      <c r="A66" s="89">
        <v>49</v>
      </c>
      <c r="B66" s="99">
        <v>1721050412</v>
      </c>
      <c r="C66" s="11" t="s">
        <v>478</v>
      </c>
      <c r="D66" s="69" t="s">
        <v>479</v>
      </c>
      <c r="E66" s="11" t="s">
        <v>475</v>
      </c>
      <c r="F66" s="205">
        <v>3.43</v>
      </c>
      <c r="H66" s="205">
        <f t="shared" si="0"/>
        <v>3.43</v>
      </c>
      <c r="I66" s="99">
        <v>81</v>
      </c>
      <c r="J66" s="168">
        <v>100000</v>
      </c>
      <c r="K66" s="98"/>
      <c r="L66" s="88"/>
      <c r="M66" s="110"/>
      <c r="N66" s="94"/>
      <c r="Q66" s="111"/>
    </row>
    <row r="67" spans="1:17" x14ac:dyDescent="0.25">
      <c r="A67" s="89">
        <v>50</v>
      </c>
      <c r="B67" s="99">
        <v>1721050352</v>
      </c>
      <c r="C67" s="11" t="s">
        <v>484</v>
      </c>
      <c r="D67" s="69" t="s">
        <v>168</v>
      </c>
      <c r="E67" s="11" t="s">
        <v>475</v>
      </c>
      <c r="F67" s="205">
        <v>3.27</v>
      </c>
      <c r="H67" s="205">
        <f t="shared" si="0"/>
        <v>3.27</v>
      </c>
      <c r="I67" s="99">
        <v>81</v>
      </c>
      <c r="J67" s="168">
        <v>100000</v>
      </c>
      <c r="K67" s="98"/>
      <c r="L67" s="88"/>
      <c r="M67" s="110"/>
      <c r="N67" s="94"/>
      <c r="Q67" s="111"/>
    </row>
    <row r="68" spans="1:17" x14ac:dyDescent="0.25">
      <c r="A68" s="89">
        <v>51</v>
      </c>
      <c r="B68" s="99">
        <v>1721050149</v>
      </c>
      <c r="C68" s="11" t="s">
        <v>480</v>
      </c>
      <c r="D68" s="69" t="s">
        <v>481</v>
      </c>
      <c r="E68" s="11" t="s">
        <v>482</v>
      </c>
      <c r="F68" s="205">
        <v>3.4</v>
      </c>
      <c r="H68" s="205">
        <f t="shared" si="0"/>
        <v>3.4</v>
      </c>
      <c r="I68" s="99">
        <v>81</v>
      </c>
      <c r="J68" s="168">
        <v>100000</v>
      </c>
      <c r="K68" s="98"/>
      <c r="L68" s="88"/>
      <c r="M68" s="110"/>
      <c r="N68" s="94"/>
      <c r="Q68" s="111"/>
    </row>
    <row r="69" spans="1:17" x14ac:dyDescent="0.25">
      <c r="A69" s="89">
        <v>52</v>
      </c>
      <c r="B69" s="99">
        <v>1721050163</v>
      </c>
      <c r="C69" s="11" t="s">
        <v>483</v>
      </c>
      <c r="D69" s="69" t="s">
        <v>211</v>
      </c>
      <c r="E69" s="11" t="s">
        <v>482</v>
      </c>
      <c r="F69" s="205">
        <v>3.36</v>
      </c>
      <c r="H69" s="205">
        <f t="shared" si="0"/>
        <v>3.36</v>
      </c>
      <c r="I69" s="99">
        <v>80</v>
      </c>
      <c r="J69" s="168">
        <v>100000</v>
      </c>
      <c r="K69" s="98"/>
      <c r="L69" s="88"/>
      <c r="M69" s="110"/>
      <c r="N69" s="94"/>
      <c r="Q69" s="111"/>
    </row>
    <row r="70" spans="1:17" x14ac:dyDescent="0.25">
      <c r="A70" s="89">
        <v>53</v>
      </c>
      <c r="B70" s="264">
        <v>1821050566</v>
      </c>
      <c r="C70" s="115" t="s">
        <v>291</v>
      </c>
      <c r="D70" s="113" t="s">
        <v>119</v>
      </c>
      <c r="E70" s="113" t="s">
        <v>292</v>
      </c>
      <c r="F70" s="169">
        <v>3.79</v>
      </c>
      <c r="G70" s="149">
        <v>0.1</v>
      </c>
      <c r="H70" s="208">
        <f t="shared" ref="H70:H84" si="1">G70+F70</f>
        <v>3.89</v>
      </c>
      <c r="I70" s="116">
        <v>85</v>
      </c>
      <c r="J70" s="168">
        <v>100000</v>
      </c>
      <c r="K70" s="115" t="s">
        <v>293</v>
      </c>
      <c r="L70" s="115" t="s">
        <v>26</v>
      </c>
      <c r="M70" s="170" t="s">
        <v>294</v>
      </c>
      <c r="N70" s="171"/>
    </row>
    <row r="71" spans="1:17" x14ac:dyDescent="0.25">
      <c r="A71" s="89">
        <v>54</v>
      </c>
      <c r="B71" s="264">
        <v>1821051059</v>
      </c>
      <c r="C71" s="115" t="s">
        <v>154</v>
      </c>
      <c r="D71" s="113" t="s">
        <v>295</v>
      </c>
      <c r="E71" s="113" t="s">
        <v>292</v>
      </c>
      <c r="F71" s="169">
        <v>3.81</v>
      </c>
      <c r="G71" s="149">
        <v>0.05</v>
      </c>
      <c r="H71" s="208">
        <f t="shared" si="1"/>
        <v>3.86</v>
      </c>
      <c r="I71" s="116">
        <v>84</v>
      </c>
      <c r="J71" s="168">
        <v>100000</v>
      </c>
      <c r="K71" s="115" t="s">
        <v>296</v>
      </c>
      <c r="L71" s="115" t="s">
        <v>26</v>
      </c>
      <c r="M71" s="170" t="s">
        <v>297</v>
      </c>
      <c r="N71" s="171"/>
    </row>
    <row r="72" spans="1:17" x14ac:dyDescent="0.25">
      <c r="A72" s="89">
        <v>55</v>
      </c>
      <c r="B72" s="264">
        <v>1821050539</v>
      </c>
      <c r="C72" s="115" t="s">
        <v>302</v>
      </c>
      <c r="D72" s="113" t="s">
        <v>303</v>
      </c>
      <c r="E72" s="113" t="s">
        <v>292</v>
      </c>
      <c r="F72" s="169">
        <v>3.67</v>
      </c>
      <c r="G72" s="169"/>
      <c r="H72" s="208">
        <f t="shared" si="1"/>
        <v>3.67</v>
      </c>
      <c r="I72" s="116">
        <v>81</v>
      </c>
      <c r="J72" s="168">
        <v>100000</v>
      </c>
      <c r="K72" s="115" t="s">
        <v>304</v>
      </c>
      <c r="L72" s="115" t="s">
        <v>26</v>
      </c>
      <c r="M72" s="170" t="s">
        <v>305</v>
      </c>
      <c r="N72" s="171"/>
    </row>
    <row r="73" spans="1:17" x14ac:dyDescent="0.25">
      <c r="A73" s="89">
        <v>56</v>
      </c>
      <c r="B73" s="264">
        <v>1821050997</v>
      </c>
      <c r="C73" s="115" t="s">
        <v>306</v>
      </c>
      <c r="D73" s="113" t="s">
        <v>141</v>
      </c>
      <c r="E73" s="113" t="s">
        <v>292</v>
      </c>
      <c r="F73" s="169">
        <v>3.67</v>
      </c>
      <c r="G73" s="169"/>
      <c r="H73" s="208">
        <f t="shared" si="1"/>
        <v>3.67</v>
      </c>
      <c r="I73" s="116">
        <v>81</v>
      </c>
      <c r="J73" s="168">
        <v>100000</v>
      </c>
      <c r="K73" s="115" t="s">
        <v>307</v>
      </c>
      <c r="L73" s="115" t="s">
        <v>26</v>
      </c>
      <c r="M73" s="170" t="s">
        <v>308</v>
      </c>
      <c r="N73" s="171"/>
    </row>
    <row r="74" spans="1:17" x14ac:dyDescent="0.25">
      <c r="A74" s="89">
        <v>57</v>
      </c>
      <c r="B74" s="263">
        <v>1821050995</v>
      </c>
      <c r="C74" s="88" t="s">
        <v>309</v>
      </c>
      <c r="D74" s="164" t="s">
        <v>54</v>
      </c>
      <c r="E74" s="164" t="s">
        <v>292</v>
      </c>
      <c r="F74" s="147">
        <v>3.64</v>
      </c>
      <c r="G74" s="147"/>
      <c r="H74" s="205">
        <f t="shared" si="1"/>
        <v>3.64</v>
      </c>
      <c r="I74" s="116">
        <v>83</v>
      </c>
      <c r="J74" s="168">
        <v>100000</v>
      </c>
      <c r="K74" s="88" t="s">
        <v>310</v>
      </c>
      <c r="L74" s="88" t="s">
        <v>311</v>
      </c>
      <c r="M74" s="91" t="s">
        <v>312</v>
      </c>
      <c r="N74" s="94"/>
    </row>
    <row r="75" spans="1:17" x14ac:dyDescent="0.25">
      <c r="A75" s="89">
        <v>58</v>
      </c>
      <c r="B75" s="263">
        <v>1821050631</v>
      </c>
      <c r="C75" s="88" t="s">
        <v>313</v>
      </c>
      <c r="D75" s="164" t="s">
        <v>314</v>
      </c>
      <c r="E75" s="164" t="s">
        <v>315</v>
      </c>
      <c r="F75" s="146">
        <v>3.54</v>
      </c>
      <c r="G75" s="147">
        <v>0.1</v>
      </c>
      <c r="H75" s="205">
        <f t="shared" si="1"/>
        <v>3.64</v>
      </c>
      <c r="I75" s="90">
        <v>81</v>
      </c>
      <c r="J75" s="168">
        <v>100000</v>
      </c>
      <c r="K75" s="172">
        <v>19036517787014</v>
      </c>
      <c r="L75" s="88" t="s">
        <v>317</v>
      </c>
      <c r="M75" s="91" t="s">
        <v>318</v>
      </c>
      <c r="N75" s="94"/>
    </row>
    <row r="76" spans="1:17" x14ac:dyDescent="0.25">
      <c r="A76" s="89">
        <v>59</v>
      </c>
      <c r="B76" s="263">
        <v>1821050891</v>
      </c>
      <c r="C76" s="88" t="s">
        <v>322</v>
      </c>
      <c r="D76" s="164" t="s">
        <v>323</v>
      </c>
      <c r="E76" s="164" t="s">
        <v>315</v>
      </c>
      <c r="F76" s="147">
        <v>3.57</v>
      </c>
      <c r="G76" s="147"/>
      <c r="H76" s="205">
        <f t="shared" si="1"/>
        <v>3.57</v>
      </c>
      <c r="I76" s="116">
        <v>81</v>
      </c>
      <c r="J76" s="168">
        <v>100000</v>
      </c>
      <c r="K76" s="172">
        <v>3509205032592</v>
      </c>
      <c r="L76" s="88" t="s">
        <v>325</v>
      </c>
      <c r="M76" s="91" t="s">
        <v>326</v>
      </c>
      <c r="N76" s="94"/>
    </row>
    <row r="77" spans="1:17" x14ac:dyDescent="0.25">
      <c r="A77" s="89">
        <v>60</v>
      </c>
      <c r="B77" s="263">
        <v>1821050998</v>
      </c>
      <c r="C77" s="88" t="s">
        <v>327</v>
      </c>
      <c r="D77" s="164" t="s">
        <v>234</v>
      </c>
      <c r="E77" s="164" t="s">
        <v>315</v>
      </c>
      <c r="F77" s="146">
        <v>3.55</v>
      </c>
      <c r="G77" s="147"/>
      <c r="H77" s="205">
        <f t="shared" si="1"/>
        <v>3.55</v>
      </c>
      <c r="I77" s="116">
        <v>81</v>
      </c>
      <c r="J77" s="168">
        <v>100000</v>
      </c>
      <c r="K77" s="172">
        <v>9986788405</v>
      </c>
      <c r="L77" s="88" t="s">
        <v>328</v>
      </c>
      <c r="M77" s="91" t="s">
        <v>328</v>
      </c>
      <c r="N77" s="94"/>
    </row>
    <row r="78" spans="1:17" x14ac:dyDescent="0.25">
      <c r="A78" s="89">
        <v>61</v>
      </c>
      <c r="B78" s="263">
        <v>1821050707</v>
      </c>
      <c r="C78" s="88" t="s">
        <v>33</v>
      </c>
      <c r="D78" s="164" t="s">
        <v>838</v>
      </c>
      <c r="E78" s="164" t="s">
        <v>292</v>
      </c>
      <c r="F78" s="147">
        <v>3.54</v>
      </c>
      <c r="G78" s="147"/>
      <c r="H78" s="205">
        <f t="shared" si="1"/>
        <v>3.54</v>
      </c>
      <c r="I78" s="116">
        <v>82</v>
      </c>
      <c r="J78" s="168">
        <v>100000</v>
      </c>
      <c r="K78" s="88" t="s">
        <v>839</v>
      </c>
      <c r="L78" s="88" t="s">
        <v>26</v>
      </c>
      <c r="M78" s="91" t="s">
        <v>840</v>
      </c>
      <c r="N78" s="94"/>
    </row>
    <row r="79" spans="1:17" x14ac:dyDescent="0.25">
      <c r="A79" s="89">
        <v>62</v>
      </c>
      <c r="B79" s="264">
        <v>1821050834</v>
      </c>
      <c r="C79" s="115" t="s">
        <v>841</v>
      </c>
      <c r="D79" s="113" t="s">
        <v>818</v>
      </c>
      <c r="E79" s="113" t="s">
        <v>315</v>
      </c>
      <c r="F79" s="149">
        <v>3.45</v>
      </c>
      <c r="G79" s="169"/>
      <c r="H79" s="208">
        <f t="shared" si="1"/>
        <v>3.45</v>
      </c>
      <c r="I79" s="116">
        <v>81</v>
      </c>
      <c r="J79" s="168">
        <v>100000</v>
      </c>
      <c r="K79" s="115" t="s">
        <v>842</v>
      </c>
      <c r="L79" s="115" t="s">
        <v>26</v>
      </c>
      <c r="M79" s="170" t="s">
        <v>26</v>
      </c>
      <c r="N79" s="171"/>
    </row>
    <row r="80" spans="1:17" x14ac:dyDescent="0.25">
      <c r="A80" s="89">
        <v>63</v>
      </c>
      <c r="B80" s="264">
        <v>1821050909</v>
      </c>
      <c r="C80" s="115" t="s">
        <v>262</v>
      </c>
      <c r="D80" s="113" t="s">
        <v>728</v>
      </c>
      <c r="E80" s="113" t="s">
        <v>315</v>
      </c>
      <c r="F80" s="169">
        <v>3.4</v>
      </c>
      <c r="G80" s="169"/>
      <c r="H80" s="208">
        <f t="shared" si="1"/>
        <v>3.4</v>
      </c>
      <c r="I80" s="116">
        <v>81</v>
      </c>
      <c r="J80" s="168">
        <v>100000</v>
      </c>
      <c r="K80" s="173" t="s">
        <v>843</v>
      </c>
      <c r="L80" s="115" t="s">
        <v>317</v>
      </c>
      <c r="M80" s="170"/>
      <c r="N80" s="171"/>
    </row>
    <row r="81" spans="1:14" x14ac:dyDescent="0.25">
      <c r="A81" s="89">
        <v>64</v>
      </c>
      <c r="B81" s="264">
        <v>1821050302</v>
      </c>
      <c r="C81" s="115" t="s">
        <v>844</v>
      </c>
      <c r="D81" s="113" t="s">
        <v>845</v>
      </c>
      <c r="E81" s="113" t="s">
        <v>315</v>
      </c>
      <c r="F81" s="149">
        <v>3.45</v>
      </c>
      <c r="G81" s="169"/>
      <c r="H81" s="208">
        <f t="shared" si="1"/>
        <v>3.45</v>
      </c>
      <c r="I81" s="116">
        <v>81</v>
      </c>
      <c r="J81" s="168">
        <v>100000</v>
      </c>
      <c r="K81" s="173" t="s">
        <v>846</v>
      </c>
      <c r="L81" s="115" t="s">
        <v>847</v>
      </c>
      <c r="M81" s="170" t="s">
        <v>847</v>
      </c>
      <c r="N81" s="171"/>
    </row>
    <row r="82" spans="1:14" x14ac:dyDescent="0.25">
      <c r="A82" s="89">
        <v>65</v>
      </c>
      <c r="B82" s="264">
        <v>1821050316</v>
      </c>
      <c r="C82" s="115" t="s">
        <v>848</v>
      </c>
      <c r="D82" s="113" t="s">
        <v>849</v>
      </c>
      <c r="E82" s="113" t="s">
        <v>292</v>
      </c>
      <c r="F82" s="169">
        <v>3.4</v>
      </c>
      <c r="G82" s="169"/>
      <c r="H82" s="208">
        <f t="shared" si="1"/>
        <v>3.4</v>
      </c>
      <c r="I82" s="116">
        <v>82</v>
      </c>
      <c r="J82" s="168">
        <v>100000</v>
      </c>
      <c r="K82" s="115" t="s">
        <v>850</v>
      </c>
      <c r="L82" s="115" t="s">
        <v>26</v>
      </c>
      <c r="M82" s="170" t="s">
        <v>851</v>
      </c>
      <c r="N82" s="171"/>
    </row>
    <row r="83" spans="1:14" x14ac:dyDescent="0.25">
      <c r="A83" s="89">
        <v>66</v>
      </c>
      <c r="B83" s="264">
        <v>1821050214</v>
      </c>
      <c r="C83" s="115" t="s">
        <v>262</v>
      </c>
      <c r="D83" s="258" t="s">
        <v>80</v>
      </c>
      <c r="E83" s="113" t="s">
        <v>315</v>
      </c>
      <c r="F83" s="205">
        <v>3.4</v>
      </c>
      <c r="G83" s="169"/>
      <c r="H83" s="208">
        <f t="shared" si="1"/>
        <v>3.4</v>
      </c>
      <c r="I83" s="116">
        <v>81</v>
      </c>
      <c r="J83" s="168">
        <v>100000</v>
      </c>
      <c r="K83" s="133" t="s">
        <v>852</v>
      </c>
      <c r="L83" s="115" t="s">
        <v>853</v>
      </c>
      <c r="M83" s="170" t="s">
        <v>854</v>
      </c>
      <c r="N83" s="171"/>
    </row>
    <row r="84" spans="1:14" x14ac:dyDescent="0.25">
      <c r="A84" s="89">
        <v>67</v>
      </c>
      <c r="B84" s="264">
        <v>1821051035</v>
      </c>
      <c r="C84" s="115" t="s">
        <v>855</v>
      </c>
      <c r="D84" s="209" t="s">
        <v>856</v>
      </c>
      <c r="E84" s="113" t="s">
        <v>292</v>
      </c>
      <c r="F84" s="205">
        <v>3.4</v>
      </c>
      <c r="G84" s="174"/>
      <c r="H84" s="208">
        <f t="shared" si="1"/>
        <v>3.4</v>
      </c>
      <c r="I84" s="116">
        <v>82</v>
      </c>
      <c r="J84" s="168">
        <v>100000</v>
      </c>
      <c r="K84" s="115" t="s">
        <v>857</v>
      </c>
      <c r="L84" s="115" t="s">
        <v>26</v>
      </c>
      <c r="M84" s="170" t="s">
        <v>858</v>
      </c>
      <c r="N84" s="171"/>
    </row>
    <row r="85" spans="1:14" x14ac:dyDescent="0.25">
      <c r="A85" s="89">
        <v>68</v>
      </c>
      <c r="B85" s="264">
        <v>1821051024</v>
      </c>
      <c r="C85" s="115" t="s">
        <v>859</v>
      </c>
      <c r="D85" s="209" t="s">
        <v>151</v>
      </c>
      <c r="E85" s="113" t="s">
        <v>300</v>
      </c>
      <c r="F85" s="205">
        <v>3.67</v>
      </c>
      <c r="G85" s="176">
        <v>0.05</v>
      </c>
      <c r="H85" s="208">
        <f t="shared" ref="H85:H86" si="2">G85+F85</f>
        <v>3.7199999999999998</v>
      </c>
      <c r="I85" s="116">
        <v>81</v>
      </c>
      <c r="J85" s="168">
        <v>100000</v>
      </c>
      <c r="K85" s="175"/>
      <c r="L85" s="115"/>
      <c r="M85" s="170"/>
      <c r="N85" s="171"/>
    </row>
    <row r="86" spans="1:14" x14ac:dyDescent="0.25">
      <c r="A86" s="89">
        <v>69</v>
      </c>
      <c r="B86" s="264">
        <v>1821050781</v>
      </c>
      <c r="C86" s="115" t="s">
        <v>860</v>
      </c>
      <c r="D86" s="209" t="s">
        <v>357</v>
      </c>
      <c r="E86" s="113" t="s">
        <v>300</v>
      </c>
      <c r="F86" s="205">
        <v>3.57</v>
      </c>
      <c r="G86" s="174">
        <v>0.1</v>
      </c>
      <c r="H86" s="208">
        <f t="shared" si="2"/>
        <v>3.67</v>
      </c>
      <c r="I86" s="116">
        <v>83</v>
      </c>
      <c r="J86" s="168">
        <v>100000</v>
      </c>
      <c r="K86" s="175"/>
      <c r="L86" s="115"/>
      <c r="M86" s="170"/>
      <c r="N86" s="171"/>
    </row>
    <row r="87" spans="1:14" x14ac:dyDescent="0.25">
      <c r="A87" s="89">
        <v>70</v>
      </c>
      <c r="B87" s="89">
        <v>1821050480</v>
      </c>
      <c r="C87" s="88" t="s">
        <v>219</v>
      </c>
      <c r="D87" s="164" t="s">
        <v>258</v>
      </c>
      <c r="E87" s="88" t="s">
        <v>330</v>
      </c>
      <c r="F87" s="205">
        <v>3.73</v>
      </c>
      <c r="G87" s="146">
        <v>0.05</v>
      </c>
      <c r="H87" s="205">
        <f t="shared" ref="H87:H97" si="3">G87+F87</f>
        <v>3.78</v>
      </c>
      <c r="I87" s="90">
        <v>83</v>
      </c>
      <c r="J87" s="168">
        <v>100000</v>
      </c>
      <c r="K87" s="115" t="s">
        <v>861</v>
      </c>
      <c r="L87" s="88" t="s">
        <v>26</v>
      </c>
      <c r="N87" s="204"/>
    </row>
    <row r="88" spans="1:14" x14ac:dyDescent="0.25">
      <c r="A88" s="89">
        <v>71</v>
      </c>
      <c r="B88" s="89">
        <v>1821050467</v>
      </c>
      <c r="C88" s="88" t="s">
        <v>144</v>
      </c>
      <c r="D88" s="164" t="s">
        <v>250</v>
      </c>
      <c r="E88" s="88" t="s">
        <v>332</v>
      </c>
      <c r="F88" s="205">
        <v>3.75</v>
      </c>
      <c r="G88" s="146"/>
      <c r="H88" s="205">
        <f t="shared" si="3"/>
        <v>3.75</v>
      </c>
      <c r="I88" s="90">
        <v>83</v>
      </c>
      <c r="J88" s="168">
        <v>100000</v>
      </c>
      <c r="K88" s="115" t="s">
        <v>333</v>
      </c>
      <c r="L88" s="88" t="s">
        <v>26</v>
      </c>
      <c r="N88" s="204"/>
    </row>
    <row r="89" spans="1:14" x14ac:dyDescent="0.25">
      <c r="A89" s="89">
        <v>72</v>
      </c>
      <c r="B89" s="89">
        <v>1821051017</v>
      </c>
      <c r="C89" s="88" t="s">
        <v>340</v>
      </c>
      <c r="D89" s="164" t="s">
        <v>188</v>
      </c>
      <c r="E89" s="88" t="s">
        <v>330</v>
      </c>
      <c r="F89" s="205">
        <v>3.54</v>
      </c>
      <c r="G89" s="146"/>
      <c r="H89" s="205">
        <f t="shared" si="3"/>
        <v>3.54</v>
      </c>
      <c r="I89" s="90">
        <v>81</v>
      </c>
      <c r="J89" s="168">
        <v>100000</v>
      </c>
      <c r="K89" s="115" t="s">
        <v>341</v>
      </c>
      <c r="L89" s="88" t="s">
        <v>26</v>
      </c>
      <c r="N89" s="204"/>
    </row>
    <row r="90" spans="1:14" x14ac:dyDescent="0.25">
      <c r="A90" s="89">
        <v>73</v>
      </c>
      <c r="B90" s="89">
        <v>1821050795</v>
      </c>
      <c r="C90" s="88" t="s">
        <v>862</v>
      </c>
      <c r="D90" s="164" t="s">
        <v>700</v>
      </c>
      <c r="E90" s="88" t="s">
        <v>332</v>
      </c>
      <c r="F90" s="205">
        <v>3.51</v>
      </c>
      <c r="G90" s="146"/>
      <c r="H90" s="205">
        <f t="shared" si="3"/>
        <v>3.51</v>
      </c>
      <c r="I90" s="90">
        <v>81</v>
      </c>
      <c r="J90" s="168">
        <v>100000</v>
      </c>
      <c r="K90" s="115" t="s">
        <v>863</v>
      </c>
      <c r="L90" s="88" t="s">
        <v>26</v>
      </c>
      <c r="N90" s="204"/>
    </row>
    <row r="91" spans="1:14" x14ac:dyDescent="0.25">
      <c r="A91" s="89">
        <v>74</v>
      </c>
      <c r="B91" s="89">
        <v>1821050765</v>
      </c>
      <c r="C91" s="88" t="s">
        <v>864</v>
      </c>
      <c r="D91" s="164" t="s">
        <v>108</v>
      </c>
      <c r="E91" s="88" t="s">
        <v>330</v>
      </c>
      <c r="F91" s="205">
        <v>3.51</v>
      </c>
      <c r="G91" s="146"/>
      <c r="H91" s="205">
        <f t="shared" si="3"/>
        <v>3.51</v>
      </c>
      <c r="I91" s="90">
        <v>81</v>
      </c>
      <c r="J91" s="168">
        <v>100000</v>
      </c>
      <c r="K91" s="115" t="s">
        <v>865</v>
      </c>
      <c r="L91" s="88" t="s">
        <v>590</v>
      </c>
      <c r="N91" s="204"/>
    </row>
    <row r="92" spans="1:14" x14ac:dyDescent="0.25">
      <c r="A92" s="89">
        <v>75</v>
      </c>
      <c r="B92" s="89">
        <v>1821050826</v>
      </c>
      <c r="C92" s="88" t="s">
        <v>866</v>
      </c>
      <c r="D92" s="164" t="s">
        <v>867</v>
      </c>
      <c r="E92" s="88" t="s">
        <v>330</v>
      </c>
      <c r="F92" s="205">
        <v>3.5</v>
      </c>
      <c r="G92" s="146"/>
      <c r="H92" s="205">
        <f t="shared" si="3"/>
        <v>3.5</v>
      </c>
      <c r="I92" s="90">
        <v>81</v>
      </c>
      <c r="J92" s="168">
        <v>100000</v>
      </c>
      <c r="K92" s="115" t="s">
        <v>868</v>
      </c>
      <c r="L92" s="88" t="s">
        <v>26</v>
      </c>
      <c r="N92" s="204"/>
    </row>
    <row r="93" spans="1:14" x14ac:dyDescent="0.25">
      <c r="A93" s="89">
        <v>76</v>
      </c>
      <c r="B93" s="89">
        <v>1821050773</v>
      </c>
      <c r="C93" s="88" t="s">
        <v>869</v>
      </c>
      <c r="D93" s="164" t="s">
        <v>337</v>
      </c>
      <c r="E93" s="88" t="s">
        <v>330</v>
      </c>
      <c r="F93" s="205">
        <v>3.5</v>
      </c>
      <c r="G93" s="146"/>
      <c r="H93" s="205">
        <f t="shared" si="3"/>
        <v>3.5</v>
      </c>
      <c r="I93" s="90">
        <v>81</v>
      </c>
      <c r="J93" s="168">
        <v>100000</v>
      </c>
      <c r="K93" s="115" t="s">
        <v>870</v>
      </c>
      <c r="L93" s="88" t="s">
        <v>26</v>
      </c>
      <c r="N93" s="204"/>
    </row>
    <row r="94" spans="1:14" x14ac:dyDescent="0.25">
      <c r="A94" s="89">
        <v>77</v>
      </c>
      <c r="B94" s="89">
        <v>1821050084</v>
      </c>
      <c r="C94" s="88" t="s">
        <v>871</v>
      </c>
      <c r="D94" s="164" t="s">
        <v>823</v>
      </c>
      <c r="E94" s="88" t="s">
        <v>330</v>
      </c>
      <c r="F94" s="205">
        <v>3.5</v>
      </c>
      <c r="G94" s="146"/>
      <c r="H94" s="205">
        <f t="shared" si="3"/>
        <v>3.5</v>
      </c>
      <c r="I94" s="90">
        <v>81</v>
      </c>
      <c r="J94" s="168">
        <v>100000</v>
      </c>
      <c r="K94" s="115" t="s">
        <v>872</v>
      </c>
      <c r="L94" s="88" t="s">
        <v>339</v>
      </c>
      <c r="N94" s="204"/>
    </row>
    <row r="95" spans="1:14" x14ac:dyDescent="0.25">
      <c r="A95" s="89">
        <v>78</v>
      </c>
      <c r="B95" s="89">
        <v>1821050819</v>
      </c>
      <c r="C95" s="88" t="s">
        <v>873</v>
      </c>
      <c r="D95" s="164" t="s">
        <v>874</v>
      </c>
      <c r="E95" s="88" t="s">
        <v>332</v>
      </c>
      <c r="F95" s="205">
        <v>3.43</v>
      </c>
      <c r="G95" s="146"/>
      <c r="H95" s="205">
        <f t="shared" si="3"/>
        <v>3.43</v>
      </c>
      <c r="I95" s="90">
        <v>83</v>
      </c>
      <c r="J95" s="168">
        <v>100000</v>
      </c>
      <c r="K95" s="115" t="s">
        <v>875</v>
      </c>
      <c r="L95" s="88" t="s">
        <v>26</v>
      </c>
      <c r="N95" s="204"/>
    </row>
    <row r="96" spans="1:14" x14ac:dyDescent="0.25">
      <c r="A96" s="89">
        <v>79</v>
      </c>
      <c r="B96" s="89">
        <v>1821050851</v>
      </c>
      <c r="C96" s="88" t="s">
        <v>876</v>
      </c>
      <c r="D96" s="164" t="s">
        <v>49</v>
      </c>
      <c r="E96" s="88" t="s">
        <v>330</v>
      </c>
      <c r="F96" s="205">
        <v>3.39</v>
      </c>
      <c r="G96" s="146"/>
      <c r="H96" s="205">
        <f t="shared" si="3"/>
        <v>3.39</v>
      </c>
      <c r="I96" s="90">
        <v>81</v>
      </c>
      <c r="J96" s="168">
        <v>100000</v>
      </c>
      <c r="K96" s="115" t="s">
        <v>877</v>
      </c>
      <c r="L96" s="88" t="s">
        <v>26</v>
      </c>
      <c r="N96" s="204"/>
    </row>
    <row r="97" spans="1:14" x14ac:dyDescent="0.25">
      <c r="A97" s="89">
        <v>80</v>
      </c>
      <c r="B97" s="89">
        <v>1821051066</v>
      </c>
      <c r="C97" s="88" t="s">
        <v>878</v>
      </c>
      <c r="D97" s="164" t="s">
        <v>879</v>
      </c>
      <c r="E97" s="88" t="s">
        <v>332</v>
      </c>
      <c r="F97" s="205">
        <v>3.36</v>
      </c>
      <c r="G97" s="146"/>
      <c r="H97" s="205">
        <f t="shared" si="3"/>
        <v>3.36</v>
      </c>
      <c r="I97" s="90">
        <v>81</v>
      </c>
      <c r="J97" s="168">
        <v>100000</v>
      </c>
      <c r="K97" s="115" t="s">
        <v>880</v>
      </c>
      <c r="L97" s="88" t="s">
        <v>339</v>
      </c>
      <c r="N97" s="204"/>
    </row>
    <row r="98" spans="1:14" x14ac:dyDescent="0.25">
      <c r="A98" s="89">
        <v>81</v>
      </c>
      <c r="B98" s="89">
        <v>1821051118</v>
      </c>
      <c r="C98" s="88" t="s">
        <v>219</v>
      </c>
      <c r="D98" s="164" t="s">
        <v>430</v>
      </c>
      <c r="E98" s="164" t="s">
        <v>431</v>
      </c>
      <c r="F98" s="205">
        <v>3.58</v>
      </c>
      <c r="G98" s="197"/>
      <c r="H98" s="205">
        <f>G98+F98</f>
        <v>3.58</v>
      </c>
      <c r="I98" s="89">
        <v>85</v>
      </c>
      <c r="J98" s="168">
        <v>100000</v>
      </c>
      <c r="K98" s="115" t="s">
        <v>881</v>
      </c>
      <c r="L98" s="88" t="s">
        <v>429</v>
      </c>
      <c r="M98" s="93"/>
      <c r="N98" s="94"/>
    </row>
    <row r="99" spans="1:14" x14ac:dyDescent="0.25">
      <c r="A99" s="89">
        <v>82</v>
      </c>
      <c r="B99" s="89">
        <v>1821051114</v>
      </c>
      <c r="C99" s="88" t="s">
        <v>433</v>
      </c>
      <c r="D99" s="164" t="s">
        <v>133</v>
      </c>
      <c r="E99" s="164" t="s">
        <v>431</v>
      </c>
      <c r="F99" s="205">
        <v>3.58</v>
      </c>
      <c r="G99" s="197"/>
      <c r="H99" s="205">
        <f>G99+F99</f>
        <v>3.58</v>
      </c>
      <c r="I99" s="89">
        <v>81</v>
      </c>
      <c r="J99" s="168">
        <v>100000</v>
      </c>
      <c r="K99" s="115" t="s">
        <v>434</v>
      </c>
      <c r="L99" s="88" t="s">
        <v>429</v>
      </c>
      <c r="M99" s="93"/>
      <c r="N99" s="94"/>
    </row>
    <row r="100" spans="1:14" x14ac:dyDescent="0.25">
      <c r="A100" s="89">
        <v>83</v>
      </c>
      <c r="B100" s="88" t="s">
        <v>882</v>
      </c>
      <c r="C100" s="88" t="s">
        <v>227</v>
      </c>
      <c r="D100" s="164" t="s">
        <v>883</v>
      </c>
      <c r="E100" s="88" t="s">
        <v>427</v>
      </c>
      <c r="F100" s="205">
        <v>3.33</v>
      </c>
      <c r="G100" s="147"/>
      <c r="H100" s="205">
        <f>G100+F100</f>
        <v>3.33</v>
      </c>
      <c r="I100" s="210">
        <v>80</v>
      </c>
      <c r="J100" s="168">
        <v>100000</v>
      </c>
      <c r="K100" s="90" t="s">
        <v>884</v>
      </c>
      <c r="L100" s="88" t="s">
        <v>885</v>
      </c>
      <c r="M100" s="93"/>
      <c r="N100" s="94"/>
    </row>
    <row r="101" spans="1:14" x14ac:dyDescent="0.25">
      <c r="A101" s="89">
        <v>84</v>
      </c>
      <c r="B101" s="89">
        <v>1821050668</v>
      </c>
      <c r="C101" s="88" t="s">
        <v>219</v>
      </c>
      <c r="D101" s="88" t="s">
        <v>886</v>
      </c>
      <c r="E101" s="88" t="s">
        <v>798</v>
      </c>
      <c r="F101" s="205">
        <v>3.6</v>
      </c>
      <c r="G101" s="146"/>
      <c r="H101" s="205">
        <f t="shared" ref="H101:H102" si="4">G101+F101</f>
        <v>3.6</v>
      </c>
      <c r="I101" s="210">
        <v>80</v>
      </c>
      <c r="J101" s="168">
        <v>100000</v>
      </c>
      <c r="K101" s="115"/>
      <c r="L101" s="88"/>
      <c r="M101" s="91"/>
      <c r="N101" s="204"/>
    </row>
    <row r="102" spans="1:14" x14ac:dyDescent="0.25">
      <c r="A102" s="89">
        <v>85</v>
      </c>
      <c r="B102" s="89">
        <v>1821050681</v>
      </c>
      <c r="C102" s="88" t="s">
        <v>68</v>
      </c>
      <c r="D102" s="88" t="s">
        <v>887</v>
      </c>
      <c r="E102" s="88" t="s">
        <v>798</v>
      </c>
      <c r="F102" s="205">
        <v>3.49</v>
      </c>
      <c r="G102" s="146">
        <v>0.1</v>
      </c>
      <c r="H102" s="205">
        <f t="shared" si="4"/>
        <v>3.5900000000000003</v>
      </c>
      <c r="I102" s="210">
        <v>85</v>
      </c>
      <c r="J102" s="168">
        <v>100000</v>
      </c>
      <c r="K102" s="115"/>
      <c r="L102" s="88"/>
      <c r="M102" s="91"/>
      <c r="N102" s="204"/>
    </row>
    <row r="103" spans="1:14" x14ac:dyDescent="0.25">
      <c r="A103" s="89">
        <v>86</v>
      </c>
      <c r="B103" s="89">
        <v>1821051079</v>
      </c>
      <c r="C103" s="88" t="s">
        <v>342</v>
      </c>
      <c r="D103" s="164" t="s">
        <v>234</v>
      </c>
      <c r="E103" s="164" t="s">
        <v>343</v>
      </c>
      <c r="F103" s="205">
        <v>3.68</v>
      </c>
      <c r="G103" s="197">
        <v>0.05</v>
      </c>
      <c r="H103" s="205">
        <f t="shared" ref="H103:H109" si="5">G103+F103</f>
        <v>3.73</v>
      </c>
      <c r="I103" s="89">
        <v>84</v>
      </c>
      <c r="J103" s="168">
        <v>100000</v>
      </c>
      <c r="K103" s="115" t="s">
        <v>344</v>
      </c>
      <c r="L103" s="88" t="s">
        <v>888</v>
      </c>
      <c r="M103" s="91"/>
      <c r="N103" s="94"/>
    </row>
    <row r="104" spans="1:14" x14ac:dyDescent="0.25">
      <c r="A104" s="89">
        <v>87</v>
      </c>
      <c r="B104" s="89">
        <v>1821050646</v>
      </c>
      <c r="C104" s="88" t="s">
        <v>253</v>
      </c>
      <c r="D104" s="164" t="s">
        <v>345</v>
      </c>
      <c r="E104" s="164" t="s">
        <v>343</v>
      </c>
      <c r="F104" s="205">
        <v>3.72</v>
      </c>
      <c r="G104" s="197"/>
      <c r="H104" s="205">
        <f t="shared" si="5"/>
        <v>3.72</v>
      </c>
      <c r="I104" s="89">
        <v>80</v>
      </c>
      <c r="J104" s="168">
        <v>100000</v>
      </c>
      <c r="K104" s="115" t="s">
        <v>346</v>
      </c>
      <c r="L104" s="88" t="s">
        <v>889</v>
      </c>
      <c r="M104" s="91"/>
      <c r="N104" s="94"/>
    </row>
    <row r="105" spans="1:14" x14ac:dyDescent="0.25">
      <c r="A105" s="89">
        <v>88</v>
      </c>
      <c r="B105" s="89">
        <v>1821050247</v>
      </c>
      <c r="C105" s="88" t="s">
        <v>347</v>
      </c>
      <c r="D105" s="164" t="s">
        <v>348</v>
      </c>
      <c r="E105" s="164" t="s">
        <v>343</v>
      </c>
      <c r="F105" s="205">
        <v>3.58</v>
      </c>
      <c r="G105" s="197">
        <v>0.1</v>
      </c>
      <c r="H105" s="205">
        <f t="shared" si="5"/>
        <v>3.68</v>
      </c>
      <c r="I105" s="89">
        <v>83</v>
      </c>
      <c r="J105" s="168">
        <v>100000</v>
      </c>
      <c r="K105" s="115" t="s">
        <v>349</v>
      </c>
      <c r="L105" s="88"/>
      <c r="M105" s="91"/>
      <c r="N105" s="94"/>
    </row>
    <row r="106" spans="1:14" x14ac:dyDescent="0.25">
      <c r="A106" s="89">
        <v>89</v>
      </c>
      <c r="B106" s="89">
        <v>1821051064</v>
      </c>
      <c r="C106" s="88" t="s">
        <v>890</v>
      </c>
      <c r="D106" s="164" t="s">
        <v>281</v>
      </c>
      <c r="E106" s="164" t="s">
        <v>354</v>
      </c>
      <c r="F106" s="205">
        <v>3.4</v>
      </c>
      <c r="G106" s="146">
        <v>0.1</v>
      </c>
      <c r="H106" s="205">
        <f t="shared" si="5"/>
        <v>3.5</v>
      </c>
      <c r="I106" s="90">
        <v>83</v>
      </c>
      <c r="J106" s="168">
        <v>100000</v>
      </c>
      <c r="K106" s="115" t="s">
        <v>891</v>
      </c>
      <c r="L106" s="88" t="s">
        <v>590</v>
      </c>
      <c r="M106" s="91"/>
      <c r="N106" s="94"/>
    </row>
    <row r="107" spans="1:14" x14ac:dyDescent="0.25">
      <c r="A107" s="89">
        <v>90</v>
      </c>
      <c r="B107" s="88">
        <v>1821050570</v>
      </c>
      <c r="C107" s="88" t="s">
        <v>372</v>
      </c>
      <c r="D107" s="88" t="s">
        <v>373</v>
      </c>
      <c r="E107" s="88" t="s">
        <v>374</v>
      </c>
      <c r="F107" s="205">
        <v>3.92</v>
      </c>
      <c r="G107" s="197">
        <v>0.1</v>
      </c>
      <c r="H107" s="205">
        <f t="shared" si="5"/>
        <v>4.0199999999999996</v>
      </c>
      <c r="I107" s="89">
        <v>82</v>
      </c>
      <c r="J107" s="168">
        <v>100000</v>
      </c>
      <c r="K107" s="115" t="s">
        <v>375</v>
      </c>
      <c r="L107" s="88" t="s">
        <v>376</v>
      </c>
      <c r="M107" s="91"/>
      <c r="N107" s="94"/>
    </row>
    <row r="108" spans="1:14" x14ac:dyDescent="0.25">
      <c r="A108" s="89">
        <v>91</v>
      </c>
      <c r="B108" s="88">
        <v>1821051046</v>
      </c>
      <c r="C108" s="88" t="s">
        <v>377</v>
      </c>
      <c r="D108" s="88" t="s">
        <v>151</v>
      </c>
      <c r="E108" s="88" t="s">
        <v>370</v>
      </c>
      <c r="F108" s="205">
        <v>4</v>
      </c>
      <c r="G108" s="197"/>
      <c r="H108" s="205">
        <f t="shared" si="5"/>
        <v>4</v>
      </c>
      <c r="I108" s="89">
        <v>80</v>
      </c>
      <c r="J108" s="168">
        <v>100000</v>
      </c>
      <c r="K108" s="115" t="s">
        <v>378</v>
      </c>
      <c r="L108" s="88" t="s">
        <v>379</v>
      </c>
      <c r="M108" s="91"/>
      <c r="N108" s="94"/>
    </row>
    <row r="109" spans="1:14" x14ac:dyDescent="0.25">
      <c r="A109" s="89">
        <v>92</v>
      </c>
      <c r="B109" s="248">
        <v>1821051040</v>
      </c>
      <c r="C109" s="248" t="s">
        <v>380</v>
      </c>
      <c r="D109" s="248" t="s">
        <v>381</v>
      </c>
      <c r="E109" s="248" t="s">
        <v>374</v>
      </c>
      <c r="F109" s="211">
        <v>3.88</v>
      </c>
      <c r="G109" s="249"/>
      <c r="H109" s="211">
        <f t="shared" si="5"/>
        <v>3.88</v>
      </c>
      <c r="I109" s="138">
        <v>81</v>
      </c>
      <c r="J109" s="177">
        <v>100000</v>
      </c>
      <c r="K109" s="115" t="s">
        <v>382</v>
      </c>
      <c r="L109" s="248" t="s">
        <v>383</v>
      </c>
      <c r="M109" s="91"/>
      <c r="N109" s="94"/>
    </row>
    <row r="110" spans="1:14" x14ac:dyDescent="0.25">
      <c r="A110" s="89">
        <v>93</v>
      </c>
      <c r="B110" s="206">
        <v>1821050504</v>
      </c>
      <c r="C110" s="212" t="s">
        <v>892</v>
      </c>
      <c r="D110" s="212" t="s">
        <v>893</v>
      </c>
      <c r="E110" s="212" t="s">
        <v>374</v>
      </c>
      <c r="F110" s="205">
        <v>3.9</v>
      </c>
      <c r="G110" s="146"/>
      <c r="H110" s="205">
        <f t="shared" ref="H110:H115" si="6">G110+F110</f>
        <v>3.9</v>
      </c>
      <c r="I110" s="210">
        <v>80</v>
      </c>
      <c r="J110" s="165">
        <v>100000</v>
      </c>
      <c r="K110" s="164"/>
      <c r="L110" s="164"/>
      <c r="M110" s="247"/>
      <c r="N110" s="94"/>
    </row>
    <row r="111" spans="1:14" x14ac:dyDescent="0.25">
      <c r="A111" s="89">
        <v>94</v>
      </c>
      <c r="B111" s="206">
        <v>1821050815</v>
      </c>
      <c r="C111" s="212" t="s">
        <v>302</v>
      </c>
      <c r="D111" s="212" t="s">
        <v>462</v>
      </c>
      <c r="E111" s="212" t="s">
        <v>374</v>
      </c>
      <c r="F111" s="205">
        <v>3.9</v>
      </c>
      <c r="G111" s="146"/>
      <c r="H111" s="205">
        <f t="shared" si="6"/>
        <v>3.9</v>
      </c>
      <c r="I111" s="210">
        <v>81</v>
      </c>
      <c r="J111" s="165">
        <v>100000</v>
      </c>
      <c r="K111" s="113"/>
      <c r="L111" s="96"/>
      <c r="M111" s="112"/>
      <c r="N111" s="204"/>
    </row>
    <row r="112" spans="1:14" x14ac:dyDescent="0.25">
      <c r="A112" s="89">
        <v>95</v>
      </c>
      <c r="B112" s="206">
        <v>1821050541</v>
      </c>
      <c r="C112" s="212" t="s">
        <v>219</v>
      </c>
      <c r="D112" s="212" t="s">
        <v>894</v>
      </c>
      <c r="E112" s="212" t="s">
        <v>374</v>
      </c>
      <c r="F112" s="205">
        <v>3.83</v>
      </c>
      <c r="G112" s="146"/>
      <c r="H112" s="205">
        <f t="shared" si="6"/>
        <v>3.83</v>
      </c>
      <c r="I112" s="210">
        <v>82</v>
      </c>
      <c r="J112" s="165">
        <v>100000</v>
      </c>
      <c r="K112" s="113"/>
      <c r="L112" s="96"/>
      <c r="M112" s="101"/>
      <c r="N112" s="204"/>
    </row>
    <row r="113" spans="1:14" x14ac:dyDescent="0.25">
      <c r="A113" s="89">
        <v>96</v>
      </c>
      <c r="B113" s="265">
        <v>1821051055</v>
      </c>
      <c r="C113" s="250" t="s">
        <v>739</v>
      </c>
      <c r="D113" s="250" t="s">
        <v>454</v>
      </c>
      <c r="E113" s="250" t="s">
        <v>374</v>
      </c>
      <c r="F113" s="251">
        <v>3.67</v>
      </c>
      <c r="G113" s="252"/>
      <c r="H113" s="251">
        <f t="shared" si="6"/>
        <v>3.67</v>
      </c>
      <c r="I113" s="253">
        <v>80</v>
      </c>
      <c r="J113" s="254">
        <v>100000</v>
      </c>
      <c r="K113" s="255"/>
      <c r="L113" s="256"/>
      <c r="M113" s="97"/>
    </row>
    <row r="114" spans="1:14" x14ac:dyDescent="0.25">
      <c r="A114" s="89">
        <v>97</v>
      </c>
      <c r="B114" s="206">
        <v>1821050911</v>
      </c>
      <c r="C114" s="212" t="s">
        <v>219</v>
      </c>
      <c r="D114" s="212" t="s">
        <v>895</v>
      </c>
      <c r="E114" s="212" t="s">
        <v>374</v>
      </c>
      <c r="F114" s="205">
        <v>3.55</v>
      </c>
      <c r="G114" s="146"/>
      <c r="H114" s="205">
        <f t="shared" si="6"/>
        <v>3.55</v>
      </c>
      <c r="I114" s="210">
        <v>81</v>
      </c>
      <c r="J114" s="165">
        <v>100000</v>
      </c>
      <c r="K114" s="88" t="s">
        <v>896</v>
      </c>
      <c r="L114" s="88" t="s">
        <v>383</v>
      </c>
      <c r="M114" s="97"/>
    </row>
    <row r="115" spans="1:14" x14ac:dyDescent="0.25">
      <c r="A115" s="89">
        <v>98</v>
      </c>
      <c r="B115" s="206">
        <v>1821050356</v>
      </c>
      <c r="C115" s="212" t="s">
        <v>897</v>
      </c>
      <c r="D115" s="212" t="s">
        <v>80</v>
      </c>
      <c r="E115" s="212" t="s">
        <v>370</v>
      </c>
      <c r="F115" s="205">
        <v>3.26</v>
      </c>
      <c r="G115" s="146"/>
      <c r="H115" s="205">
        <f t="shared" si="6"/>
        <v>3.26</v>
      </c>
      <c r="I115" s="210">
        <v>81</v>
      </c>
      <c r="J115" s="165">
        <v>100000</v>
      </c>
      <c r="K115" s="164"/>
      <c r="L115" s="164"/>
      <c r="M115" s="164"/>
    </row>
    <row r="116" spans="1:14" x14ac:dyDescent="0.25">
      <c r="A116" s="89">
        <v>99</v>
      </c>
      <c r="B116" s="88">
        <v>1821050883</v>
      </c>
      <c r="C116" s="88" t="s">
        <v>392</v>
      </c>
      <c r="D116" s="88" t="s">
        <v>393</v>
      </c>
      <c r="E116" s="88" t="s">
        <v>394</v>
      </c>
      <c r="F116" s="205">
        <v>3.84</v>
      </c>
      <c r="G116" s="197">
        <v>0.1</v>
      </c>
      <c r="H116" s="205">
        <f t="shared" ref="H116:H130" si="7">G116+F116</f>
        <v>3.94</v>
      </c>
      <c r="I116" s="210">
        <v>86</v>
      </c>
      <c r="J116" s="165">
        <v>100000</v>
      </c>
      <c r="K116" s="88" t="s">
        <v>395</v>
      </c>
      <c r="L116" s="88" t="s">
        <v>396</v>
      </c>
      <c r="M116" s="88"/>
      <c r="N116" s="114"/>
    </row>
    <row r="117" spans="1:14" x14ac:dyDescent="0.25">
      <c r="A117" s="89">
        <v>100</v>
      </c>
      <c r="B117" s="88">
        <v>1821050295</v>
      </c>
      <c r="C117" s="88" t="s">
        <v>380</v>
      </c>
      <c r="D117" s="88" t="s">
        <v>96</v>
      </c>
      <c r="E117" s="88" t="s">
        <v>394</v>
      </c>
      <c r="F117" s="205">
        <v>3.92</v>
      </c>
      <c r="G117" s="197"/>
      <c r="H117" s="205">
        <f t="shared" si="7"/>
        <v>3.92</v>
      </c>
      <c r="I117" s="210">
        <v>81</v>
      </c>
      <c r="J117" s="165">
        <v>100000</v>
      </c>
      <c r="K117" s="88" t="s">
        <v>397</v>
      </c>
      <c r="L117" s="88" t="s">
        <v>396</v>
      </c>
      <c r="M117" s="88"/>
      <c r="N117" s="114"/>
    </row>
    <row r="118" spans="1:14" x14ac:dyDescent="0.25">
      <c r="A118" s="89">
        <v>101</v>
      </c>
      <c r="B118" s="88">
        <v>1821050227</v>
      </c>
      <c r="C118" s="88" t="s">
        <v>398</v>
      </c>
      <c r="D118" s="88" t="s">
        <v>108</v>
      </c>
      <c r="E118" s="88" t="s">
        <v>394</v>
      </c>
      <c r="F118" s="205">
        <v>3.91</v>
      </c>
      <c r="G118" s="197"/>
      <c r="H118" s="205">
        <f t="shared" si="7"/>
        <v>3.91</v>
      </c>
      <c r="I118" s="210">
        <v>81</v>
      </c>
      <c r="J118" s="165">
        <v>100000</v>
      </c>
      <c r="K118" s="88" t="s">
        <v>399</v>
      </c>
      <c r="L118" s="88" t="s">
        <v>400</v>
      </c>
      <c r="M118" s="88"/>
      <c r="N118" s="114"/>
    </row>
    <row r="119" spans="1:14" x14ac:dyDescent="0.25">
      <c r="A119" s="89">
        <v>102</v>
      </c>
      <c r="B119" s="88">
        <v>1821050527</v>
      </c>
      <c r="C119" s="88" t="s">
        <v>898</v>
      </c>
      <c r="D119" s="88" t="s">
        <v>899</v>
      </c>
      <c r="E119" s="88" t="s">
        <v>394</v>
      </c>
      <c r="F119" s="205">
        <v>3.83</v>
      </c>
      <c r="G119" s="197"/>
      <c r="H119" s="205">
        <f t="shared" si="7"/>
        <v>3.83</v>
      </c>
      <c r="I119" s="210">
        <v>82</v>
      </c>
      <c r="J119" s="165">
        <v>100000</v>
      </c>
      <c r="K119" s="88" t="s">
        <v>900</v>
      </c>
      <c r="L119" s="88" t="s">
        <v>901</v>
      </c>
      <c r="M119" s="88"/>
      <c r="N119" s="114"/>
    </row>
    <row r="120" spans="1:14" x14ac:dyDescent="0.25">
      <c r="A120" s="89">
        <v>103</v>
      </c>
      <c r="B120" s="88">
        <v>1821050425</v>
      </c>
      <c r="C120" s="88" t="s">
        <v>350</v>
      </c>
      <c r="D120" s="88" t="s">
        <v>133</v>
      </c>
      <c r="E120" s="88" t="s">
        <v>407</v>
      </c>
      <c r="F120" s="205">
        <v>3.79</v>
      </c>
      <c r="G120" s="197"/>
      <c r="H120" s="205">
        <f t="shared" si="7"/>
        <v>3.79</v>
      </c>
      <c r="I120" s="210">
        <v>82</v>
      </c>
      <c r="J120" s="165">
        <v>100000</v>
      </c>
      <c r="K120" s="88" t="s">
        <v>902</v>
      </c>
      <c r="L120" s="88" t="s">
        <v>903</v>
      </c>
      <c r="M120" s="88"/>
      <c r="N120" s="114"/>
    </row>
    <row r="121" spans="1:14" x14ac:dyDescent="0.25">
      <c r="A121" s="89">
        <v>104</v>
      </c>
      <c r="B121" s="88">
        <v>1821051040</v>
      </c>
      <c r="C121" s="88" t="s">
        <v>411</v>
      </c>
      <c r="D121" s="88" t="s">
        <v>412</v>
      </c>
      <c r="E121" s="88" t="s">
        <v>407</v>
      </c>
      <c r="F121" s="205">
        <v>3.73</v>
      </c>
      <c r="G121" s="197"/>
      <c r="H121" s="205">
        <f t="shared" si="7"/>
        <v>3.73</v>
      </c>
      <c r="I121" s="210">
        <v>80</v>
      </c>
      <c r="J121" s="165">
        <v>100000</v>
      </c>
      <c r="K121" s="88" t="s">
        <v>413</v>
      </c>
      <c r="L121" s="88" t="s">
        <v>414</v>
      </c>
      <c r="M121" s="88"/>
      <c r="N121" s="114"/>
    </row>
    <row r="122" spans="1:14" x14ac:dyDescent="0.25">
      <c r="A122" s="89">
        <v>105</v>
      </c>
      <c r="B122" s="88">
        <v>1821050608</v>
      </c>
      <c r="C122" s="88" t="s">
        <v>904</v>
      </c>
      <c r="D122" s="88" t="s">
        <v>211</v>
      </c>
      <c r="E122" s="88" t="s">
        <v>394</v>
      </c>
      <c r="F122" s="205">
        <v>3.68</v>
      </c>
      <c r="G122" s="197"/>
      <c r="H122" s="205">
        <f t="shared" si="7"/>
        <v>3.68</v>
      </c>
      <c r="I122" s="210">
        <v>81</v>
      </c>
      <c r="J122" s="165">
        <v>100000</v>
      </c>
      <c r="K122" s="88" t="s">
        <v>905</v>
      </c>
      <c r="L122" s="88" t="s">
        <v>396</v>
      </c>
      <c r="M122" s="88"/>
      <c r="N122" s="114"/>
    </row>
    <row r="123" spans="1:14" x14ac:dyDescent="0.25">
      <c r="A123" s="89">
        <v>106</v>
      </c>
      <c r="B123" s="88">
        <v>1821050262</v>
      </c>
      <c r="C123" s="88" t="s">
        <v>236</v>
      </c>
      <c r="D123" s="88" t="s">
        <v>418</v>
      </c>
      <c r="E123" s="88" t="s">
        <v>407</v>
      </c>
      <c r="F123" s="205">
        <v>3.63</v>
      </c>
      <c r="G123" s="197">
        <v>0.05</v>
      </c>
      <c r="H123" s="205">
        <f t="shared" si="7"/>
        <v>3.6799999999999997</v>
      </c>
      <c r="I123" s="210">
        <v>80</v>
      </c>
      <c r="J123" s="165">
        <v>100000</v>
      </c>
      <c r="K123" s="88" t="s">
        <v>419</v>
      </c>
      <c r="L123" s="88" t="s">
        <v>26</v>
      </c>
      <c r="M123" s="88"/>
      <c r="N123" s="114"/>
    </row>
    <row r="124" spans="1:14" x14ac:dyDescent="0.25">
      <c r="A124" s="89">
        <v>107</v>
      </c>
      <c r="B124" s="88">
        <v>1821050932</v>
      </c>
      <c r="C124" s="88" t="s">
        <v>422</v>
      </c>
      <c r="D124" s="88" t="s">
        <v>49</v>
      </c>
      <c r="E124" s="88" t="s">
        <v>407</v>
      </c>
      <c r="F124" s="205">
        <v>3.61</v>
      </c>
      <c r="G124" s="197"/>
      <c r="H124" s="205">
        <f t="shared" si="7"/>
        <v>3.61</v>
      </c>
      <c r="I124" s="210">
        <v>80</v>
      </c>
      <c r="J124" s="165">
        <v>100000</v>
      </c>
      <c r="K124" s="88" t="s">
        <v>423</v>
      </c>
      <c r="L124" s="88" t="s">
        <v>424</v>
      </c>
      <c r="M124" s="88"/>
      <c r="N124" s="114"/>
    </row>
    <row r="125" spans="1:14" x14ac:dyDescent="0.25">
      <c r="A125" s="89">
        <v>108</v>
      </c>
      <c r="B125" s="88">
        <v>1821050317</v>
      </c>
      <c r="C125" s="88" t="s">
        <v>906</v>
      </c>
      <c r="D125" s="88" t="s">
        <v>849</v>
      </c>
      <c r="E125" s="88" t="s">
        <v>407</v>
      </c>
      <c r="F125" s="205">
        <v>3.51</v>
      </c>
      <c r="G125" s="197"/>
      <c r="H125" s="205">
        <f t="shared" si="7"/>
        <v>3.51</v>
      </c>
      <c r="I125" s="210">
        <v>84</v>
      </c>
      <c r="J125" s="165">
        <v>100000</v>
      </c>
      <c r="K125" s="88" t="s">
        <v>907</v>
      </c>
      <c r="L125" s="88" t="s">
        <v>26</v>
      </c>
      <c r="M125" s="88"/>
      <c r="N125" s="114"/>
    </row>
    <row r="126" spans="1:14" x14ac:dyDescent="0.25">
      <c r="A126" s="89">
        <v>109</v>
      </c>
      <c r="B126" s="88">
        <v>1821050435</v>
      </c>
      <c r="C126" s="88" t="s">
        <v>908</v>
      </c>
      <c r="D126" s="88" t="s">
        <v>54</v>
      </c>
      <c r="E126" s="88" t="s">
        <v>394</v>
      </c>
      <c r="F126" s="205">
        <v>3.45</v>
      </c>
      <c r="G126" s="197"/>
      <c r="H126" s="205">
        <f t="shared" si="7"/>
        <v>3.45</v>
      </c>
      <c r="I126" s="210">
        <v>82</v>
      </c>
      <c r="J126" s="165">
        <v>100000</v>
      </c>
      <c r="K126" s="88" t="s">
        <v>909</v>
      </c>
      <c r="L126" s="88" t="s">
        <v>396</v>
      </c>
      <c r="M126" s="88"/>
      <c r="N126" s="114"/>
    </row>
    <row r="127" spans="1:14" x14ac:dyDescent="0.25">
      <c r="A127" s="89">
        <v>110</v>
      </c>
      <c r="B127" s="88">
        <v>1821050193</v>
      </c>
      <c r="C127" s="88" t="s">
        <v>306</v>
      </c>
      <c r="D127" s="88" t="s">
        <v>250</v>
      </c>
      <c r="E127" s="88" t="s">
        <v>407</v>
      </c>
      <c r="F127" s="205">
        <v>3.44</v>
      </c>
      <c r="G127" s="197"/>
      <c r="H127" s="205">
        <f t="shared" si="7"/>
        <v>3.44</v>
      </c>
      <c r="I127" s="210">
        <v>81</v>
      </c>
      <c r="J127" s="165">
        <v>100000</v>
      </c>
      <c r="K127" s="88" t="s">
        <v>910</v>
      </c>
      <c r="L127" s="88" t="s">
        <v>911</v>
      </c>
      <c r="M127" s="88"/>
      <c r="N127" s="114"/>
    </row>
    <row r="128" spans="1:14" x14ac:dyDescent="0.25">
      <c r="A128" s="89">
        <v>111</v>
      </c>
      <c r="B128" s="88">
        <v>1821051113</v>
      </c>
      <c r="C128" s="88" t="s">
        <v>219</v>
      </c>
      <c r="D128" s="88" t="s">
        <v>456</v>
      </c>
      <c r="E128" s="88" t="s">
        <v>407</v>
      </c>
      <c r="F128" s="205">
        <v>3.43</v>
      </c>
      <c r="G128" s="197"/>
      <c r="H128" s="205">
        <f t="shared" si="7"/>
        <v>3.43</v>
      </c>
      <c r="I128" s="210">
        <v>86</v>
      </c>
      <c r="J128" s="165">
        <v>100000</v>
      </c>
      <c r="K128" s="88" t="s">
        <v>912</v>
      </c>
      <c r="L128" s="88" t="s">
        <v>339</v>
      </c>
      <c r="M128" s="88"/>
      <c r="N128" s="114"/>
    </row>
    <row r="129" spans="1:17" x14ac:dyDescent="0.25">
      <c r="A129" s="89">
        <v>112</v>
      </c>
      <c r="B129" s="88">
        <v>1821051090</v>
      </c>
      <c r="C129" s="88" t="s">
        <v>739</v>
      </c>
      <c r="D129" s="88" t="s">
        <v>133</v>
      </c>
      <c r="E129" s="88" t="s">
        <v>407</v>
      </c>
      <c r="F129" s="205">
        <v>3.35</v>
      </c>
      <c r="G129" s="197"/>
      <c r="H129" s="205">
        <f t="shared" si="7"/>
        <v>3.35</v>
      </c>
      <c r="I129" s="210">
        <v>80</v>
      </c>
      <c r="J129" s="165">
        <v>100000</v>
      </c>
      <c r="K129" s="88" t="s">
        <v>913</v>
      </c>
      <c r="L129" s="88" t="s">
        <v>339</v>
      </c>
      <c r="M129" s="88"/>
      <c r="N129" s="114"/>
    </row>
    <row r="130" spans="1:17" x14ac:dyDescent="0.25">
      <c r="A130" s="89">
        <v>113</v>
      </c>
      <c r="B130" s="88">
        <v>1821050733</v>
      </c>
      <c r="C130" s="88" t="s">
        <v>914</v>
      </c>
      <c r="D130" s="88" t="s">
        <v>823</v>
      </c>
      <c r="E130" s="88" t="s">
        <v>407</v>
      </c>
      <c r="F130" s="205">
        <v>3.34</v>
      </c>
      <c r="G130" s="197"/>
      <c r="H130" s="205">
        <f t="shared" si="7"/>
        <v>3.34</v>
      </c>
      <c r="I130" s="210">
        <v>82</v>
      </c>
      <c r="J130" s="165">
        <v>100000</v>
      </c>
      <c r="K130" s="88" t="s">
        <v>915</v>
      </c>
      <c r="L130" s="88" t="s">
        <v>916</v>
      </c>
      <c r="M130" s="88"/>
      <c r="N130" s="114"/>
    </row>
    <row r="131" spans="1:17" x14ac:dyDescent="0.25">
      <c r="A131" s="89">
        <v>115</v>
      </c>
      <c r="B131" s="89">
        <v>1821050305</v>
      </c>
      <c r="C131" s="88" t="s">
        <v>917</v>
      </c>
      <c r="D131" s="88" t="s">
        <v>96</v>
      </c>
      <c r="E131" s="88" t="s">
        <v>394</v>
      </c>
      <c r="F131" s="205">
        <v>3.49</v>
      </c>
      <c r="G131" s="147"/>
      <c r="H131" s="205">
        <f t="shared" ref="H131:H134" si="8">G131+F131</f>
        <v>3.49</v>
      </c>
      <c r="I131" s="89">
        <v>81</v>
      </c>
      <c r="J131" s="165">
        <v>100000</v>
      </c>
      <c r="K131" s="90"/>
      <c r="L131" s="90"/>
      <c r="M131" s="100"/>
      <c r="N131" s="114"/>
      <c r="O131" s="19"/>
      <c r="P131" s="19"/>
      <c r="Q131" s="19"/>
    </row>
    <row r="132" spans="1:17" x14ac:dyDescent="0.25">
      <c r="A132" s="89">
        <v>116</v>
      </c>
      <c r="B132" s="89">
        <v>1821050025</v>
      </c>
      <c r="C132" s="88" t="s">
        <v>89</v>
      </c>
      <c r="D132" s="88" t="s">
        <v>23</v>
      </c>
      <c r="E132" s="88" t="s">
        <v>394</v>
      </c>
      <c r="F132" s="205">
        <v>3.48</v>
      </c>
      <c r="G132" s="147"/>
      <c r="H132" s="205">
        <f t="shared" si="8"/>
        <v>3.48</v>
      </c>
      <c r="I132" s="89">
        <v>81</v>
      </c>
      <c r="J132" s="165">
        <v>100000</v>
      </c>
      <c r="K132" s="90"/>
      <c r="L132" s="90"/>
      <c r="M132" s="100"/>
      <c r="N132" s="114"/>
      <c r="O132" s="19"/>
      <c r="P132" s="19"/>
      <c r="Q132" s="19"/>
    </row>
    <row r="133" spans="1:17" x14ac:dyDescent="0.25">
      <c r="A133" s="89">
        <v>117</v>
      </c>
      <c r="B133" s="89">
        <v>1821050501</v>
      </c>
      <c r="C133" s="88" t="s">
        <v>918</v>
      </c>
      <c r="D133" s="88" t="s">
        <v>211</v>
      </c>
      <c r="E133" s="88" t="s">
        <v>394</v>
      </c>
      <c r="F133" s="205">
        <v>3.4</v>
      </c>
      <c r="G133" s="147"/>
      <c r="H133" s="205">
        <f t="shared" si="8"/>
        <v>3.4</v>
      </c>
      <c r="I133" s="89">
        <v>81</v>
      </c>
      <c r="J133" s="165">
        <v>100000</v>
      </c>
      <c r="K133" s="90"/>
      <c r="L133" s="90"/>
      <c r="M133" s="100"/>
      <c r="N133" s="114"/>
      <c r="O133" s="19"/>
      <c r="P133" s="19"/>
      <c r="Q133" s="19"/>
    </row>
    <row r="134" spans="1:17" x14ac:dyDescent="0.25">
      <c r="A134" s="89">
        <v>118</v>
      </c>
      <c r="B134" s="89">
        <v>1821050266</v>
      </c>
      <c r="C134" s="88" t="s">
        <v>919</v>
      </c>
      <c r="D134" s="88" t="s">
        <v>454</v>
      </c>
      <c r="E134" s="88" t="s">
        <v>394</v>
      </c>
      <c r="F134" s="205">
        <v>3.3</v>
      </c>
      <c r="G134" s="147"/>
      <c r="H134" s="205">
        <f t="shared" si="8"/>
        <v>3.3</v>
      </c>
      <c r="I134" s="89">
        <v>81</v>
      </c>
      <c r="J134" s="165">
        <v>100000</v>
      </c>
      <c r="K134" s="90"/>
      <c r="L134" s="90"/>
      <c r="M134" s="100"/>
      <c r="N134" s="114"/>
      <c r="O134" s="19"/>
      <c r="P134" s="19"/>
      <c r="Q134" s="19"/>
    </row>
    <row r="135" spans="1:17" x14ac:dyDescent="0.25">
      <c r="A135" s="89">
        <v>119</v>
      </c>
      <c r="B135" s="88">
        <v>1921050555</v>
      </c>
      <c r="C135" s="88" t="s">
        <v>194</v>
      </c>
      <c r="D135" s="164" t="s">
        <v>195</v>
      </c>
      <c r="E135" s="88" t="s">
        <v>196</v>
      </c>
      <c r="F135" s="205">
        <v>3.71</v>
      </c>
      <c r="G135" s="197">
        <v>0.1</v>
      </c>
      <c r="H135" s="205">
        <f t="shared" ref="H135:H147" si="9">F135+G135</f>
        <v>3.81</v>
      </c>
      <c r="I135" s="90">
        <v>83</v>
      </c>
      <c r="J135" s="165">
        <v>100000</v>
      </c>
      <c r="K135" s="257" t="s">
        <v>197</v>
      </c>
      <c r="L135" s="213" t="s">
        <v>26</v>
      </c>
      <c r="M135" s="90"/>
      <c r="N135" s="114"/>
    </row>
    <row r="136" spans="1:17" x14ac:dyDescent="0.25">
      <c r="A136" s="89">
        <v>120</v>
      </c>
      <c r="B136" s="88">
        <v>1921050506</v>
      </c>
      <c r="C136" s="88" t="s">
        <v>198</v>
      </c>
      <c r="D136" s="164" t="s">
        <v>199</v>
      </c>
      <c r="E136" s="88" t="s">
        <v>196</v>
      </c>
      <c r="F136" s="205">
        <v>3.8</v>
      </c>
      <c r="G136" s="197"/>
      <c r="H136" s="205">
        <f t="shared" si="9"/>
        <v>3.8</v>
      </c>
      <c r="I136" s="90">
        <v>80</v>
      </c>
      <c r="J136" s="165">
        <v>100000</v>
      </c>
      <c r="K136" s="257" t="s">
        <v>200</v>
      </c>
      <c r="L136" s="213" t="s">
        <v>26</v>
      </c>
      <c r="M136" s="90"/>
      <c r="N136" s="114"/>
    </row>
    <row r="137" spans="1:17" x14ac:dyDescent="0.25">
      <c r="A137" s="89">
        <v>121</v>
      </c>
      <c r="B137" s="88">
        <v>1921050237</v>
      </c>
      <c r="C137" s="88" t="s">
        <v>210</v>
      </c>
      <c r="D137" s="164" t="s">
        <v>211</v>
      </c>
      <c r="E137" s="88" t="s">
        <v>196</v>
      </c>
      <c r="F137" s="205">
        <v>3.7</v>
      </c>
      <c r="G137" s="197"/>
      <c r="H137" s="205">
        <f t="shared" si="9"/>
        <v>3.7</v>
      </c>
      <c r="I137" s="90">
        <v>81</v>
      </c>
      <c r="J137" s="165">
        <v>100000</v>
      </c>
      <c r="K137" s="257" t="s">
        <v>212</v>
      </c>
      <c r="L137" s="213" t="s">
        <v>26</v>
      </c>
      <c r="M137" s="90"/>
      <c r="N137" s="114"/>
    </row>
    <row r="138" spans="1:17" x14ac:dyDescent="0.25">
      <c r="A138" s="89">
        <v>122</v>
      </c>
      <c r="B138" s="88">
        <v>1921050484</v>
      </c>
      <c r="C138" s="88" t="s">
        <v>920</v>
      </c>
      <c r="D138" s="164" t="s">
        <v>108</v>
      </c>
      <c r="E138" s="88" t="s">
        <v>196</v>
      </c>
      <c r="F138" s="205">
        <v>3.52</v>
      </c>
      <c r="G138" s="197"/>
      <c r="H138" s="205">
        <f t="shared" si="9"/>
        <v>3.52</v>
      </c>
      <c r="I138" s="90">
        <v>84</v>
      </c>
      <c r="J138" s="165">
        <v>100000</v>
      </c>
      <c r="K138" s="257" t="s">
        <v>921</v>
      </c>
      <c r="L138" s="213" t="s">
        <v>26</v>
      </c>
      <c r="M138" s="90"/>
      <c r="N138" s="114"/>
    </row>
    <row r="139" spans="1:17" x14ac:dyDescent="0.25">
      <c r="A139" s="89">
        <v>124</v>
      </c>
      <c r="B139" s="89">
        <v>1921050532</v>
      </c>
      <c r="C139" s="88" t="s">
        <v>922</v>
      </c>
      <c r="D139" s="164" t="s">
        <v>923</v>
      </c>
      <c r="E139" s="88" t="s">
        <v>202</v>
      </c>
      <c r="F139" s="205">
        <v>3.37</v>
      </c>
      <c r="G139" s="197"/>
      <c r="H139" s="205">
        <f t="shared" si="9"/>
        <v>3.37</v>
      </c>
      <c r="I139" s="90">
        <v>82</v>
      </c>
      <c r="J139" s="165">
        <v>100000</v>
      </c>
      <c r="K139" s="257" t="s">
        <v>924</v>
      </c>
      <c r="L139" s="213" t="s">
        <v>207</v>
      </c>
      <c r="M139" s="90"/>
      <c r="N139" s="114"/>
    </row>
    <row r="140" spans="1:17" x14ac:dyDescent="0.25">
      <c r="A140" s="89">
        <v>125</v>
      </c>
      <c r="B140" s="89">
        <v>1921050480</v>
      </c>
      <c r="C140" s="88" t="s">
        <v>33</v>
      </c>
      <c r="D140" s="164" t="s">
        <v>925</v>
      </c>
      <c r="E140" s="88" t="s">
        <v>202</v>
      </c>
      <c r="F140" s="205">
        <v>3.19</v>
      </c>
      <c r="G140" s="197">
        <v>0.1</v>
      </c>
      <c r="H140" s="205">
        <f t="shared" si="9"/>
        <v>3.29</v>
      </c>
      <c r="I140" s="90">
        <v>82</v>
      </c>
      <c r="J140" s="165">
        <v>100000</v>
      </c>
      <c r="K140" s="257" t="s">
        <v>926</v>
      </c>
      <c r="L140" s="213" t="s">
        <v>26</v>
      </c>
      <c r="M140" s="90"/>
      <c r="N140" s="114"/>
    </row>
    <row r="141" spans="1:17" x14ac:dyDescent="0.25">
      <c r="A141" s="89">
        <v>126</v>
      </c>
      <c r="B141" s="89">
        <v>1921050430</v>
      </c>
      <c r="C141" s="88" t="s">
        <v>215</v>
      </c>
      <c r="D141" s="164" t="s">
        <v>216</v>
      </c>
      <c r="E141" s="88" t="s">
        <v>217</v>
      </c>
      <c r="F141" s="205">
        <v>3.79</v>
      </c>
      <c r="G141" s="197">
        <v>0.05</v>
      </c>
      <c r="H141" s="205">
        <f t="shared" si="9"/>
        <v>3.84</v>
      </c>
      <c r="I141" s="89">
        <v>83</v>
      </c>
      <c r="J141" s="165">
        <v>100000</v>
      </c>
      <c r="K141" s="257" t="s">
        <v>927</v>
      </c>
      <c r="L141" s="213" t="s">
        <v>26</v>
      </c>
      <c r="M141" s="90"/>
      <c r="N141" s="114"/>
    </row>
    <row r="142" spans="1:17" x14ac:dyDescent="0.25">
      <c r="A142" s="89">
        <v>127</v>
      </c>
      <c r="B142" s="92">
        <v>1921050306</v>
      </c>
      <c r="C142" s="115" t="s">
        <v>227</v>
      </c>
      <c r="D142" s="113" t="s">
        <v>96</v>
      </c>
      <c r="E142" s="115" t="s">
        <v>217</v>
      </c>
      <c r="F142" s="205">
        <v>3.54</v>
      </c>
      <c r="G142" s="214"/>
      <c r="H142" s="208">
        <f t="shared" si="9"/>
        <v>3.54</v>
      </c>
      <c r="I142" s="92">
        <v>81</v>
      </c>
      <c r="J142" s="165">
        <v>100000</v>
      </c>
      <c r="K142" s="257" t="s">
        <v>928</v>
      </c>
      <c r="L142" s="213" t="s">
        <v>26</v>
      </c>
      <c r="M142" s="116"/>
      <c r="N142" s="117"/>
    </row>
    <row r="143" spans="1:17" x14ac:dyDescent="0.25">
      <c r="A143" s="89">
        <v>128</v>
      </c>
      <c r="B143" s="89">
        <v>1921050586</v>
      </c>
      <c r="C143" s="88" t="s">
        <v>929</v>
      </c>
      <c r="D143" s="164" t="s">
        <v>45</v>
      </c>
      <c r="E143" s="88" t="s">
        <v>223</v>
      </c>
      <c r="F143" s="205">
        <v>3.45</v>
      </c>
      <c r="G143" s="148"/>
      <c r="H143" s="205">
        <f t="shared" si="9"/>
        <v>3.45</v>
      </c>
      <c r="I143" s="89">
        <v>88</v>
      </c>
      <c r="J143" s="165">
        <v>100000</v>
      </c>
      <c r="K143" s="88" t="s">
        <v>930</v>
      </c>
      <c r="L143" s="88" t="s">
        <v>26</v>
      </c>
      <c r="M143" s="88"/>
      <c r="N143" s="114"/>
    </row>
    <row r="144" spans="1:17" x14ac:dyDescent="0.25">
      <c r="A144" s="89">
        <v>129</v>
      </c>
      <c r="B144" s="89">
        <v>1921050606</v>
      </c>
      <c r="C144" s="88" t="s">
        <v>931</v>
      </c>
      <c r="D144" s="164" t="s">
        <v>151</v>
      </c>
      <c r="E144" s="88" t="s">
        <v>223</v>
      </c>
      <c r="F144" s="205">
        <v>3.27</v>
      </c>
      <c r="G144" s="146">
        <v>0.1</v>
      </c>
      <c r="H144" s="205">
        <f t="shared" si="9"/>
        <v>3.37</v>
      </c>
      <c r="I144" s="89">
        <v>84</v>
      </c>
      <c r="J144" s="165">
        <v>100000</v>
      </c>
      <c r="K144" s="88" t="s">
        <v>932</v>
      </c>
      <c r="L144" s="88" t="s">
        <v>26</v>
      </c>
      <c r="M144" s="88"/>
      <c r="N144" s="114"/>
    </row>
    <row r="145" spans="1:14" x14ac:dyDescent="0.25">
      <c r="A145" s="89">
        <v>130</v>
      </c>
      <c r="B145" s="92">
        <v>1921050729</v>
      </c>
      <c r="C145" s="115" t="s">
        <v>933</v>
      </c>
      <c r="D145" s="113" t="s">
        <v>151</v>
      </c>
      <c r="E145" s="113" t="s">
        <v>251</v>
      </c>
      <c r="F145" s="205">
        <v>3.55</v>
      </c>
      <c r="G145" s="149">
        <v>0.1</v>
      </c>
      <c r="H145" s="208">
        <f t="shared" si="9"/>
        <v>3.65</v>
      </c>
      <c r="I145" s="92">
        <v>81</v>
      </c>
      <c r="J145" s="165">
        <v>100000</v>
      </c>
      <c r="K145" s="115" t="s">
        <v>934</v>
      </c>
      <c r="L145" s="113"/>
      <c r="M145" s="115"/>
      <c r="N145" s="117"/>
    </row>
    <row r="146" spans="1:14" x14ac:dyDescent="0.25">
      <c r="A146" s="89">
        <v>131</v>
      </c>
      <c r="B146" s="92">
        <v>1921050038</v>
      </c>
      <c r="C146" s="115" t="s">
        <v>935</v>
      </c>
      <c r="D146" s="113" t="s">
        <v>936</v>
      </c>
      <c r="E146" s="113" t="s">
        <v>247</v>
      </c>
      <c r="F146" s="205">
        <v>3.52</v>
      </c>
      <c r="G146" s="149">
        <v>0.1</v>
      </c>
      <c r="H146" s="208">
        <f t="shared" si="9"/>
        <v>3.62</v>
      </c>
      <c r="I146" s="89">
        <v>80</v>
      </c>
      <c r="J146" s="165">
        <v>100000</v>
      </c>
      <c r="K146" s="115" t="s">
        <v>937</v>
      </c>
      <c r="L146" s="113"/>
      <c r="M146" s="115"/>
      <c r="N146" s="117"/>
    </row>
    <row r="147" spans="1:14" x14ac:dyDescent="0.25">
      <c r="A147" s="89">
        <v>132</v>
      </c>
      <c r="B147" s="92">
        <v>1921050613</v>
      </c>
      <c r="C147" s="115" t="s">
        <v>219</v>
      </c>
      <c r="D147" s="113" t="s">
        <v>151</v>
      </c>
      <c r="E147" s="113" t="s">
        <v>247</v>
      </c>
      <c r="F147" s="205">
        <v>3.75</v>
      </c>
      <c r="G147" s="150"/>
      <c r="H147" s="208">
        <f t="shared" si="9"/>
        <v>3.75</v>
      </c>
      <c r="I147" s="89">
        <v>81</v>
      </c>
      <c r="J147" s="165">
        <v>100000</v>
      </c>
      <c r="K147" s="115" t="s">
        <v>938</v>
      </c>
      <c r="L147" s="113"/>
      <c r="M147" s="115"/>
      <c r="N147" s="117"/>
    </row>
    <row r="148" spans="1:14" x14ac:dyDescent="0.25">
      <c r="A148" s="89">
        <v>133</v>
      </c>
      <c r="B148" s="89">
        <v>1921050252</v>
      </c>
      <c r="C148" s="88" t="s">
        <v>939</v>
      </c>
      <c r="D148" s="113" t="s">
        <v>258</v>
      </c>
      <c r="E148" s="164" t="s">
        <v>259</v>
      </c>
      <c r="F148" s="205">
        <v>3.93</v>
      </c>
      <c r="G148" s="146">
        <v>0.1</v>
      </c>
      <c r="H148" s="205">
        <f t="shared" ref="H148:H181" si="10">F148+G148</f>
        <v>4.03</v>
      </c>
      <c r="I148" s="89">
        <v>82</v>
      </c>
      <c r="J148" s="165">
        <v>100000</v>
      </c>
      <c r="K148" s="88" t="s">
        <v>940</v>
      </c>
      <c r="L148" s="88" t="s">
        <v>261</v>
      </c>
      <c r="M148" s="88"/>
      <c r="N148" s="114"/>
    </row>
    <row r="149" spans="1:14" x14ac:dyDescent="0.25">
      <c r="A149" s="89">
        <v>134</v>
      </c>
      <c r="B149" s="89">
        <v>1921050390</v>
      </c>
      <c r="C149" s="88" t="s">
        <v>262</v>
      </c>
      <c r="D149" s="164" t="s">
        <v>230</v>
      </c>
      <c r="E149" s="164" t="s">
        <v>263</v>
      </c>
      <c r="F149" s="205">
        <v>3.88</v>
      </c>
      <c r="G149" s="146">
        <v>0.1</v>
      </c>
      <c r="H149" s="205">
        <f t="shared" si="10"/>
        <v>3.98</v>
      </c>
      <c r="I149" s="89">
        <v>83</v>
      </c>
      <c r="J149" s="165">
        <v>100000</v>
      </c>
      <c r="K149" s="88" t="s">
        <v>264</v>
      </c>
      <c r="L149" s="88" t="s">
        <v>265</v>
      </c>
      <c r="M149" s="88"/>
      <c r="N149" s="114"/>
    </row>
    <row r="150" spans="1:14" x14ac:dyDescent="0.25">
      <c r="A150" s="89">
        <v>135</v>
      </c>
      <c r="B150" s="89">
        <v>1921050209</v>
      </c>
      <c r="C150" s="88" t="s">
        <v>941</v>
      </c>
      <c r="D150" s="164" t="s">
        <v>164</v>
      </c>
      <c r="E150" s="164" t="s">
        <v>259</v>
      </c>
      <c r="F150" s="205">
        <v>3.27</v>
      </c>
      <c r="G150" s="197"/>
      <c r="H150" s="205">
        <f t="shared" si="10"/>
        <v>3.27</v>
      </c>
      <c r="I150" s="89">
        <v>83</v>
      </c>
      <c r="J150" s="165">
        <v>100000</v>
      </c>
      <c r="K150" s="88" t="s">
        <v>942</v>
      </c>
      <c r="L150" s="88"/>
      <c r="M150" s="88"/>
      <c r="N150" s="114"/>
    </row>
    <row r="151" spans="1:14" x14ac:dyDescent="0.25">
      <c r="A151" s="89">
        <v>136</v>
      </c>
      <c r="B151" s="89">
        <v>1921050801</v>
      </c>
      <c r="C151" s="88" t="s">
        <v>277</v>
      </c>
      <c r="D151" s="164" t="s">
        <v>116</v>
      </c>
      <c r="E151" s="88" t="s">
        <v>278</v>
      </c>
      <c r="F151" s="205">
        <v>3.71</v>
      </c>
      <c r="G151" s="197">
        <v>0.1</v>
      </c>
      <c r="H151" s="205">
        <f t="shared" si="10"/>
        <v>3.81</v>
      </c>
      <c r="I151" s="89">
        <v>82</v>
      </c>
      <c r="J151" s="165">
        <v>100000</v>
      </c>
      <c r="K151" s="88" t="s">
        <v>279</v>
      </c>
      <c r="L151" s="88" t="s">
        <v>26</v>
      </c>
      <c r="M151" s="88"/>
      <c r="N151" s="114"/>
    </row>
    <row r="152" spans="1:14" x14ac:dyDescent="0.25">
      <c r="A152" s="89">
        <v>137</v>
      </c>
      <c r="B152" s="115">
        <v>1921050803</v>
      </c>
      <c r="C152" s="115" t="s">
        <v>280</v>
      </c>
      <c r="D152" s="113" t="s">
        <v>281</v>
      </c>
      <c r="E152" s="115" t="s">
        <v>282</v>
      </c>
      <c r="F152" s="205">
        <v>3.69</v>
      </c>
      <c r="G152" s="214"/>
      <c r="H152" s="208">
        <f t="shared" si="10"/>
        <v>3.69</v>
      </c>
      <c r="I152" s="92">
        <v>83</v>
      </c>
      <c r="J152" s="165">
        <v>100000</v>
      </c>
      <c r="K152" s="115" t="s">
        <v>283</v>
      </c>
      <c r="L152" s="115" t="s">
        <v>26</v>
      </c>
      <c r="M152" s="115" t="s">
        <v>126</v>
      </c>
      <c r="N152" s="117"/>
    </row>
    <row r="153" spans="1:14" x14ac:dyDescent="0.25">
      <c r="A153" s="89">
        <v>138</v>
      </c>
      <c r="B153" s="88">
        <v>1921050673</v>
      </c>
      <c r="C153" s="88" t="s">
        <v>284</v>
      </c>
      <c r="D153" s="164" t="s">
        <v>285</v>
      </c>
      <c r="E153" s="88" t="s">
        <v>282</v>
      </c>
      <c r="F153" s="205">
        <v>3.62</v>
      </c>
      <c r="G153" s="197">
        <v>0.05</v>
      </c>
      <c r="H153" s="205">
        <f t="shared" si="10"/>
        <v>3.67</v>
      </c>
      <c r="I153" s="89">
        <v>80</v>
      </c>
      <c r="J153" s="165">
        <v>100000</v>
      </c>
      <c r="K153" s="88" t="s">
        <v>286</v>
      </c>
      <c r="L153" s="88" t="s">
        <v>26</v>
      </c>
      <c r="M153" s="88" t="s">
        <v>126</v>
      </c>
      <c r="N153" s="114"/>
    </row>
    <row r="154" spans="1:14" x14ac:dyDescent="0.25">
      <c r="A154" s="89">
        <v>139</v>
      </c>
      <c r="B154" s="89">
        <v>1921050708</v>
      </c>
      <c r="C154" s="88" t="s">
        <v>288</v>
      </c>
      <c r="D154" s="164" t="s">
        <v>289</v>
      </c>
      <c r="E154" s="88" t="s">
        <v>278</v>
      </c>
      <c r="F154" s="205">
        <v>3.6</v>
      </c>
      <c r="G154" s="197"/>
      <c r="H154" s="205">
        <f t="shared" si="10"/>
        <v>3.6</v>
      </c>
      <c r="I154" s="89">
        <v>80</v>
      </c>
      <c r="J154" s="165">
        <v>100000</v>
      </c>
      <c r="K154" s="88" t="s">
        <v>290</v>
      </c>
      <c r="L154" s="88" t="s">
        <v>26</v>
      </c>
      <c r="M154" s="88"/>
      <c r="N154" s="114"/>
    </row>
    <row r="155" spans="1:14" x14ac:dyDescent="0.25">
      <c r="A155" s="89">
        <v>140</v>
      </c>
      <c r="B155" s="89">
        <v>1921050684</v>
      </c>
      <c r="C155" s="88" t="s">
        <v>943</v>
      </c>
      <c r="D155" s="164" t="s">
        <v>539</v>
      </c>
      <c r="E155" s="88" t="s">
        <v>278</v>
      </c>
      <c r="F155" s="205">
        <v>3.49</v>
      </c>
      <c r="G155" s="197"/>
      <c r="H155" s="205">
        <f t="shared" si="10"/>
        <v>3.49</v>
      </c>
      <c r="I155" s="89">
        <v>80</v>
      </c>
      <c r="J155" s="165">
        <v>100000</v>
      </c>
      <c r="K155" s="88" t="s">
        <v>944</v>
      </c>
      <c r="L155" s="88" t="s">
        <v>328</v>
      </c>
      <c r="M155" s="88"/>
      <c r="N155" s="114"/>
    </row>
    <row r="156" spans="1:14" x14ac:dyDescent="0.25">
      <c r="A156" s="89">
        <v>141</v>
      </c>
      <c r="B156" s="89">
        <v>2021050781</v>
      </c>
      <c r="C156" s="88" t="s">
        <v>22</v>
      </c>
      <c r="D156" s="88" t="s">
        <v>23</v>
      </c>
      <c r="E156" s="88" t="s">
        <v>24</v>
      </c>
      <c r="F156" s="205">
        <v>3.89</v>
      </c>
      <c r="G156" s="148"/>
      <c r="H156" s="205">
        <f t="shared" si="10"/>
        <v>3.89</v>
      </c>
      <c r="I156" s="92">
        <v>80</v>
      </c>
      <c r="J156" s="165">
        <v>100000</v>
      </c>
      <c r="K156" s="88" t="s">
        <v>25</v>
      </c>
      <c r="L156" s="88" t="s">
        <v>26</v>
      </c>
      <c r="M156" s="88"/>
    </row>
    <row r="157" spans="1:14" x14ac:dyDescent="0.25">
      <c r="A157" s="89">
        <v>142</v>
      </c>
      <c r="B157" s="89">
        <v>2021050024</v>
      </c>
      <c r="C157" s="88" t="s">
        <v>28</v>
      </c>
      <c r="D157" s="164" t="s">
        <v>29</v>
      </c>
      <c r="E157" s="88" t="s">
        <v>30</v>
      </c>
      <c r="F157" s="205">
        <v>3.83</v>
      </c>
      <c r="G157" s="146">
        <v>0.05</v>
      </c>
      <c r="H157" s="205">
        <f t="shared" si="10"/>
        <v>3.88</v>
      </c>
      <c r="I157" s="89">
        <v>83</v>
      </c>
      <c r="J157" s="165">
        <v>100000</v>
      </c>
      <c r="K157" s="88" t="s">
        <v>945</v>
      </c>
      <c r="L157" s="88"/>
      <c r="M157" s="88"/>
    </row>
    <row r="158" spans="1:14" x14ac:dyDescent="0.25">
      <c r="A158" s="89">
        <v>143</v>
      </c>
      <c r="B158" s="89">
        <v>2021050033</v>
      </c>
      <c r="C158" s="88" t="s">
        <v>44</v>
      </c>
      <c r="D158" s="164" t="s">
        <v>45</v>
      </c>
      <c r="E158" s="88" t="s">
        <v>30</v>
      </c>
      <c r="F158" s="205">
        <v>3.68</v>
      </c>
      <c r="G158" s="146">
        <v>0.1</v>
      </c>
      <c r="H158" s="205">
        <f t="shared" si="10"/>
        <v>3.7800000000000002</v>
      </c>
      <c r="I158" s="89">
        <v>80</v>
      </c>
      <c r="J158" s="165">
        <v>100000</v>
      </c>
      <c r="K158" s="88" t="s">
        <v>946</v>
      </c>
      <c r="L158" s="258" t="s">
        <v>947</v>
      </c>
      <c r="M158" s="88"/>
    </row>
    <row r="159" spans="1:14" x14ac:dyDescent="0.25">
      <c r="A159" s="89">
        <v>144</v>
      </c>
      <c r="B159" s="89">
        <v>2021050774</v>
      </c>
      <c r="C159" s="88" t="s">
        <v>48</v>
      </c>
      <c r="D159" s="88" t="s">
        <v>49</v>
      </c>
      <c r="E159" s="88" t="s">
        <v>24</v>
      </c>
      <c r="F159" s="205">
        <v>3.77</v>
      </c>
      <c r="G159" s="148"/>
      <c r="H159" s="205">
        <f t="shared" si="10"/>
        <v>3.77</v>
      </c>
      <c r="I159" s="92">
        <v>80</v>
      </c>
      <c r="J159" s="165">
        <v>100000</v>
      </c>
      <c r="K159" s="88" t="s">
        <v>50</v>
      </c>
      <c r="L159" s="88" t="s">
        <v>51</v>
      </c>
      <c r="M159" s="88"/>
    </row>
    <row r="160" spans="1:14" x14ac:dyDescent="0.25">
      <c r="A160" s="89">
        <v>145</v>
      </c>
      <c r="B160" s="92">
        <v>2021050441</v>
      </c>
      <c r="C160" s="115" t="s">
        <v>58</v>
      </c>
      <c r="D160" s="115" t="s">
        <v>59</v>
      </c>
      <c r="E160" s="113" t="s">
        <v>60</v>
      </c>
      <c r="F160" s="205">
        <v>3.68</v>
      </c>
      <c r="G160" s="150"/>
      <c r="H160" s="208">
        <f t="shared" si="10"/>
        <v>3.68</v>
      </c>
      <c r="I160" s="92">
        <v>81</v>
      </c>
      <c r="J160" s="165">
        <v>100000</v>
      </c>
      <c r="K160" s="115" t="s">
        <v>61</v>
      </c>
      <c r="L160" s="115" t="s">
        <v>26</v>
      </c>
      <c r="M160" s="115"/>
    </row>
    <row r="161" spans="1:13" x14ac:dyDescent="0.25">
      <c r="A161" s="89">
        <v>146</v>
      </c>
      <c r="B161" s="89">
        <v>2021050291</v>
      </c>
      <c r="C161" s="88" t="s">
        <v>63</v>
      </c>
      <c r="D161" s="164" t="s">
        <v>64</v>
      </c>
      <c r="E161" s="88" t="s">
        <v>65</v>
      </c>
      <c r="F161" s="205">
        <v>3.67</v>
      </c>
      <c r="G161" s="197"/>
      <c r="H161" s="205">
        <f t="shared" si="10"/>
        <v>3.67</v>
      </c>
      <c r="I161" s="89">
        <v>82</v>
      </c>
      <c r="J161" s="165">
        <v>100000</v>
      </c>
      <c r="K161" s="88" t="s">
        <v>66</v>
      </c>
      <c r="L161" s="213" t="s">
        <v>26</v>
      </c>
      <c r="M161" s="88"/>
    </row>
    <row r="162" spans="1:13" x14ac:dyDescent="0.25">
      <c r="A162" s="89">
        <v>147</v>
      </c>
      <c r="B162" s="88">
        <v>2021050764</v>
      </c>
      <c r="C162" s="88" t="s">
        <v>68</v>
      </c>
      <c r="D162" s="164" t="s">
        <v>69</v>
      </c>
      <c r="E162" s="88" t="s">
        <v>55</v>
      </c>
      <c r="F162" s="205">
        <v>3.58</v>
      </c>
      <c r="G162" s="197">
        <v>0.05</v>
      </c>
      <c r="H162" s="205">
        <f t="shared" si="10"/>
        <v>3.63</v>
      </c>
      <c r="I162" s="90">
        <v>84</v>
      </c>
      <c r="J162" s="165">
        <v>100000</v>
      </c>
      <c r="K162" s="88" t="s">
        <v>948</v>
      </c>
      <c r="L162" s="213"/>
      <c r="M162" s="90"/>
    </row>
    <row r="163" spans="1:13" x14ac:dyDescent="0.25">
      <c r="A163" s="89">
        <v>148</v>
      </c>
      <c r="B163" s="89">
        <v>2021050352</v>
      </c>
      <c r="C163" s="88" t="s">
        <v>33</v>
      </c>
      <c r="D163" s="164" t="s">
        <v>80</v>
      </c>
      <c r="E163" s="88" t="s">
        <v>81</v>
      </c>
      <c r="F163" s="205">
        <v>3.51</v>
      </c>
      <c r="G163" s="197">
        <v>0.1</v>
      </c>
      <c r="H163" s="205">
        <f t="shared" si="10"/>
        <v>3.61</v>
      </c>
      <c r="I163" s="89">
        <v>83</v>
      </c>
      <c r="J163" s="165">
        <v>100000</v>
      </c>
      <c r="K163" s="88" t="s">
        <v>82</v>
      </c>
      <c r="L163" s="213" t="s">
        <v>83</v>
      </c>
      <c r="M163" s="88"/>
    </row>
    <row r="164" spans="1:13" x14ac:dyDescent="0.25">
      <c r="A164" s="89">
        <v>149</v>
      </c>
      <c r="B164" s="92">
        <v>2021050693</v>
      </c>
      <c r="C164" s="115" t="s">
        <v>89</v>
      </c>
      <c r="D164" s="115" t="s">
        <v>90</v>
      </c>
      <c r="E164" s="115" t="s">
        <v>91</v>
      </c>
      <c r="F164" s="205">
        <v>3.61</v>
      </c>
      <c r="G164" s="214"/>
      <c r="H164" s="208">
        <f t="shared" si="10"/>
        <v>3.61</v>
      </c>
      <c r="I164" s="92">
        <v>81</v>
      </c>
      <c r="J164" s="165">
        <v>100000</v>
      </c>
      <c r="K164" s="115" t="s">
        <v>92</v>
      </c>
      <c r="L164" s="215" t="s">
        <v>26</v>
      </c>
      <c r="M164" s="116" t="s">
        <v>93</v>
      </c>
    </row>
    <row r="165" spans="1:13" x14ac:dyDescent="0.25">
      <c r="A165" s="89">
        <v>150</v>
      </c>
      <c r="B165" s="92">
        <v>2021050273</v>
      </c>
      <c r="C165" s="115" t="s">
        <v>103</v>
      </c>
      <c r="D165" s="115" t="s">
        <v>104</v>
      </c>
      <c r="E165" s="115" t="s">
        <v>81</v>
      </c>
      <c r="F165" s="205">
        <v>3.57</v>
      </c>
      <c r="G165" s="214"/>
      <c r="H165" s="208">
        <f t="shared" si="10"/>
        <v>3.57</v>
      </c>
      <c r="I165" s="92">
        <v>81</v>
      </c>
      <c r="J165" s="165">
        <v>100000</v>
      </c>
      <c r="K165" s="115" t="s">
        <v>105</v>
      </c>
      <c r="L165" s="215" t="s">
        <v>26</v>
      </c>
      <c r="M165" s="115"/>
    </row>
    <row r="166" spans="1:13" x14ac:dyDescent="0.25">
      <c r="A166" s="89">
        <v>151</v>
      </c>
      <c r="B166" s="88">
        <v>2021050761</v>
      </c>
      <c r="C166" s="88" t="s">
        <v>107</v>
      </c>
      <c r="D166" s="88" t="s">
        <v>108</v>
      </c>
      <c r="E166" s="88" t="s">
        <v>24</v>
      </c>
      <c r="F166" s="205">
        <v>3.56</v>
      </c>
      <c r="G166" s="148"/>
      <c r="H166" s="205">
        <f t="shared" si="10"/>
        <v>3.56</v>
      </c>
      <c r="I166" s="92">
        <v>81</v>
      </c>
      <c r="J166" s="165">
        <v>100000</v>
      </c>
      <c r="K166" s="88" t="s">
        <v>109</v>
      </c>
      <c r="L166" s="88" t="s">
        <v>110</v>
      </c>
      <c r="M166" s="88"/>
    </row>
    <row r="167" spans="1:13" x14ac:dyDescent="0.25">
      <c r="A167" s="89">
        <v>152</v>
      </c>
      <c r="B167" s="89">
        <v>2021050894</v>
      </c>
      <c r="C167" s="88" t="s">
        <v>128</v>
      </c>
      <c r="D167" s="88" t="s">
        <v>41</v>
      </c>
      <c r="E167" s="88" t="s">
        <v>24</v>
      </c>
      <c r="F167" s="205">
        <v>3.53</v>
      </c>
      <c r="G167" s="148"/>
      <c r="H167" s="205">
        <f t="shared" si="10"/>
        <v>3.53</v>
      </c>
      <c r="I167" s="92">
        <v>80</v>
      </c>
      <c r="J167" s="165">
        <v>100000</v>
      </c>
      <c r="K167" s="88" t="s">
        <v>129</v>
      </c>
      <c r="L167" s="88" t="s">
        <v>130</v>
      </c>
      <c r="M167" s="88"/>
    </row>
    <row r="168" spans="1:13" x14ac:dyDescent="0.25">
      <c r="A168" s="89">
        <v>153</v>
      </c>
      <c r="B168" s="89">
        <v>2021050910</v>
      </c>
      <c r="C168" s="88" t="s">
        <v>136</v>
      </c>
      <c r="D168" s="88" t="s">
        <v>137</v>
      </c>
      <c r="E168" s="88" t="s">
        <v>24</v>
      </c>
      <c r="F168" s="205">
        <v>3.5</v>
      </c>
      <c r="G168" s="148"/>
      <c r="H168" s="205">
        <f t="shared" si="10"/>
        <v>3.5</v>
      </c>
      <c r="I168" s="92">
        <v>81</v>
      </c>
      <c r="J168" s="165">
        <v>100000</v>
      </c>
      <c r="K168" s="88" t="s">
        <v>138</v>
      </c>
      <c r="L168" s="88" t="s">
        <v>26</v>
      </c>
      <c r="M168" s="88"/>
    </row>
    <row r="169" spans="1:13" x14ac:dyDescent="0.25">
      <c r="A169" s="89">
        <v>154</v>
      </c>
      <c r="B169" s="89">
        <v>2021050225</v>
      </c>
      <c r="C169" s="88" t="s">
        <v>163</v>
      </c>
      <c r="D169" s="88" t="s">
        <v>164</v>
      </c>
      <c r="E169" s="88" t="s">
        <v>81</v>
      </c>
      <c r="F169" s="205">
        <v>3.42</v>
      </c>
      <c r="G169" s="197">
        <v>0.05</v>
      </c>
      <c r="H169" s="205">
        <f t="shared" si="10"/>
        <v>3.4699999999999998</v>
      </c>
      <c r="I169" s="89">
        <v>86</v>
      </c>
      <c r="J169" s="165">
        <v>100000</v>
      </c>
      <c r="K169" s="88" t="s">
        <v>165</v>
      </c>
      <c r="L169" s="213" t="s">
        <v>26</v>
      </c>
      <c r="M169" s="88"/>
    </row>
    <row r="170" spans="1:13" x14ac:dyDescent="0.25">
      <c r="A170" s="89">
        <v>155</v>
      </c>
      <c r="B170" s="89">
        <v>2021050561</v>
      </c>
      <c r="C170" s="88" t="s">
        <v>175</v>
      </c>
      <c r="D170" s="88" t="s">
        <v>176</v>
      </c>
      <c r="E170" s="88" t="s">
        <v>91</v>
      </c>
      <c r="F170" s="205">
        <v>3.39</v>
      </c>
      <c r="G170" s="197">
        <v>0.05</v>
      </c>
      <c r="H170" s="205">
        <f t="shared" si="10"/>
        <v>3.44</v>
      </c>
      <c r="I170" s="89">
        <v>81</v>
      </c>
      <c r="J170" s="165">
        <v>100000</v>
      </c>
      <c r="K170" s="88" t="s">
        <v>177</v>
      </c>
      <c r="L170" s="213" t="s">
        <v>26</v>
      </c>
      <c r="M170" s="90" t="s">
        <v>178</v>
      </c>
    </row>
    <row r="171" spans="1:13" x14ac:dyDescent="0.25">
      <c r="A171" s="89">
        <v>156</v>
      </c>
      <c r="B171" s="89">
        <v>2021050769</v>
      </c>
      <c r="C171" s="88" t="s">
        <v>183</v>
      </c>
      <c r="D171" s="88" t="s">
        <v>184</v>
      </c>
      <c r="E171" s="88" t="s">
        <v>24</v>
      </c>
      <c r="F171" s="205">
        <v>3.43</v>
      </c>
      <c r="G171" s="148"/>
      <c r="H171" s="205">
        <f t="shared" si="10"/>
        <v>3.43</v>
      </c>
      <c r="I171" s="92">
        <v>81</v>
      </c>
      <c r="J171" s="165">
        <v>100000</v>
      </c>
      <c r="K171" s="88" t="s">
        <v>185</v>
      </c>
      <c r="L171" s="88" t="s">
        <v>26</v>
      </c>
      <c r="M171" s="88"/>
    </row>
    <row r="172" spans="1:13" x14ac:dyDescent="0.25">
      <c r="A172" s="89">
        <v>158</v>
      </c>
      <c r="B172" s="88">
        <v>2021050900</v>
      </c>
      <c r="C172" s="88" t="s">
        <v>522</v>
      </c>
      <c r="D172" s="164" t="s">
        <v>949</v>
      </c>
      <c r="E172" s="88" t="s">
        <v>55</v>
      </c>
      <c r="F172" s="205">
        <v>3.4</v>
      </c>
      <c r="G172" s="197"/>
      <c r="H172" s="205">
        <f t="shared" si="10"/>
        <v>3.4</v>
      </c>
      <c r="I172" s="90">
        <v>81</v>
      </c>
      <c r="J172" s="165">
        <v>100000</v>
      </c>
      <c r="K172" s="88" t="s">
        <v>950</v>
      </c>
      <c r="L172" s="213"/>
      <c r="M172" s="90"/>
    </row>
    <row r="173" spans="1:13" x14ac:dyDescent="0.25">
      <c r="A173" s="89">
        <v>159</v>
      </c>
      <c r="B173" s="89">
        <v>2021050424</v>
      </c>
      <c r="C173" s="88" t="s">
        <v>951</v>
      </c>
      <c r="D173" s="88" t="s">
        <v>849</v>
      </c>
      <c r="E173" s="164" t="s">
        <v>60</v>
      </c>
      <c r="F173" s="205">
        <v>3.35</v>
      </c>
      <c r="G173" s="146">
        <v>0.05</v>
      </c>
      <c r="H173" s="205">
        <f t="shared" si="10"/>
        <v>3.4</v>
      </c>
      <c r="I173" s="89">
        <v>81</v>
      </c>
      <c r="J173" s="165">
        <v>100000</v>
      </c>
      <c r="K173" s="88" t="s">
        <v>952</v>
      </c>
      <c r="L173" s="88" t="s">
        <v>328</v>
      </c>
      <c r="M173" s="88"/>
    </row>
    <row r="174" spans="1:13" x14ac:dyDescent="0.25">
      <c r="A174" s="89">
        <v>160</v>
      </c>
      <c r="B174" s="92">
        <v>2021050085</v>
      </c>
      <c r="C174" s="115" t="s">
        <v>953</v>
      </c>
      <c r="D174" s="113" t="s">
        <v>133</v>
      </c>
      <c r="E174" s="115" t="s">
        <v>35</v>
      </c>
      <c r="F174" s="205">
        <v>3.39</v>
      </c>
      <c r="G174" s="149"/>
      <c r="H174" s="208">
        <f t="shared" si="10"/>
        <v>3.39</v>
      </c>
      <c r="I174" s="115">
        <v>81</v>
      </c>
      <c r="J174" s="165">
        <v>100000</v>
      </c>
      <c r="K174" s="115" t="s">
        <v>954</v>
      </c>
      <c r="L174" s="115" t="s">
        <v>26</v>
      </c>
      <c r="M174" s="115" t="s">
        <v>955</v>
      </c>
    </row>
    <row r="175" spans="1:13" x14ac:dyDescent="0.25">
      <c r="A175" s="89">
        <v>161</v>
      </c>
      <c r="B175" s="88">
        <v>2021050815</v>
      </c>
      <c r="C175" s="88" t="s">
        <v>956</v>
      </c>
      <c r="D175" s="88" t="s">
        <v>141</v>
      </c>
      <c r="E175" s="88" t="s">
        <v>55</v>
      </c>
      <c r="F175" s="205">
        <v>3.34</v>
      </c>
      <c r="G175" s="146"/>
      <c r="H175" s="205">
        <f t="shared" si="10"/>
        <v>3.34</v>
      </c>
      <c r="I175" s="88">
        <v>81</v>
      </c>
      <c r="J175" s="165">
        <v>100000</v>
      </c>
      <c r="K175" s="88" t="s">
        <v>957</v>
      </c>
      <c r="L175" s="88"/>
      <c r="M175" s="88"/>
    </row>
    <row r="176" spans="1:13" x14ac:dyDescent="0.25">
      <c r="A176" s="89">
        <v>162</v>
      </c>
      <c r="B176" s="89">
        <v>2021050131</v>
      </c>
      <c r="C176" s="88" t="s">
        <v>958</v>
      </c>
      <c r="D176" s="88" t="s">
        <v>959</v>
      </c>
      <c r="E176" s="88" t="s">
        <v>30</v>
      </c>
      <c r="F176" s="205">
        <v>3.31</v>
      </c>
      <c r="G176" s="146"/>
      <c r="H176" s="205">
        <f t="shared" si="10"/>
        <v>3.31</v>
      </c>
      <c r="I176" s="89">
        <v>81</v>
      </c>
      <c r="J176" s="165">
        <v>100000</v>
      </c>
      <c r="K176" s="88" t="s">
        <v>960</v>
      </c>
      <c r="L176" s="88"/>
      <c r="M176" s="88"/>
    </row>
    <row r="177" spans="1:17" x14ac:dyDescent="0.25">
      <c r="A177" s="89">
        <v>163</v>
      </c>
      <c r="B177" s="88">
        <v>2021050646</v>
      </c>
      <c r="C177" s="88" t="s">
        <v>455</v>
      </c>
      <c r="D177" s="88" t="s">
        <v>961</v>
      </c>
      <c r="E177" s="88" t="s">
        <v>156</v>
      </c>
      <c r="F177" s="205">
        <v>3.19</v>
      </c>
      <c r="G177" s="146">
        <v>0.1</v>
      </c>
      <c r="H177" s="205">
        <f t="shared" si="10"/>
        <v>3.29</v>
      </c>
      <c r="I177" s="88">
        <v>81</v>
      </c>
      <c r="J177" s="165">
        <v>100000</v>
      </c>
      <c r="K177" s="88" t="s">
        <v>962</v>
      </c>
      <c r="L177" s="88" t="s">
        <v>963</v>
      </c>
      <c r="M177" s="88"/>
    </row>
    <row r="178" spans="1:17" x14ac:dyDescent="0.25">
      <c r="A178" s="89">
        <v>165</v>
      </c>
      <c r="B178" s="88">
        <v>2021050750</v>
      </c>
      <c r="C178" s="88" t="s">
        <v>964</v>
      </c>
      <c r="D178" s="88" t="s">
        <v>289</v>
      </c>
      <c r="E178" s="88" t="s">
        <v>24</v>
      </c>
      <c r="F178" s="205">
        <v>3.18</v>
      </c>
      <c r="G178" s="146">
        <v>0.1</v>
      </c>
      <c r="H178" s="205">
        <f t="shared" si="10"/>
        <v>3.2800000000000002</v>
      </c>
      <c r="I178" s="115">
        <v>81</v>
      </c>
      <c r="J178" s="165">
        <v>100000</v>
      </c>
      <c r="K178" s="88" t="s">
        <v>965</v>
      </c>
      <c r="L178" s="88" t="s">
        <v>26</v>
      </c>
      <c r="M178" s="88"/>
    </row>
    <row r="179" spans="1:17" x14ac:dyDescent="0.25">
      <c r="A179" s="89">
        <v>166</v>
      </c>
      <c r="B179" s="89">
        <v>2021050326</v>
      </c>
      <c r="C179" s="88" t="s">
        <v>219</v>
      </c>
      <c r="D179" s="88" t="s">
        <v>96</v>
      </c>
      <c r="E179" s="88" t="s">
        <v>81</v>
      </c>
      <c r="F179" s="205">
        <v>3.24</v>
      </c>
      <c r="G179" s="146"/>
      <c r="H179" s="205">
        <f t="shared" si="10"/>
        <v>3.24</v>
      </c>
      <c r="I179" s="88">
        <v>81</v>
      </c>
      <c r="J179" s="165">
        <v>100000</v>
      </c>
      <c r="K179" s="88" t="s">
        <v>966</v>
      </c>
      <c r="L179" s="88" t="s">
        <v>26</v>
      </c>
      <c r="M179" s="88"/>
    </row>
    <row r="180" spans="1:17" x14ac:dyDescent="0.25">
      <c r="A180" s="89">
        <v>167</v>
      </c>
      <c r="B180" s="89">
        <v>2021050478</v>
      </c>
      <c r="C180" s="88" t="s">
        <v>246</v>
      </c>
      <c r="D180" s="88" t="s">
        <v>733</v>
      </c>
      <c r="E180" s="88" t="s">
        <v>60</v>
      </c>
      <c r="F180" s="205">
        <v>3.21</v>
      </c>
      <c r="G180" s="146"/>
      <c r="H180" s="205">
        <f t="shared" si="10"/>
        <v>3.21</v>
      </c>
      <c r="I180" s="88">
        <v>87</v>
      </c>
      <c r="J180" s="165">
        <v>100000</v>
      </c>
      <c r="K180" s="88" t="s">
        <v>967</v>
      </c>
      <c r="L180" s="88" t="s">
        <v>968</v>
      </c>
      <c r="M180" s="88"/>
    </row>
    <row r="181" spans="1:17" x14ac:dyDescent="0.25">
      <c r="A181" s="89">
        <v>168</v>
      </c>
      <c r="B181" s="89">
        <v>2021050232</v>
      </c>
      <c r="C181" s="88" t="s">
        <v>969</v>
      </c>
      <c r="D181" s="88" t="s">
        <v>164</v>
      </c>
      <c r="E181" s="88" t="s">
        <v>65</v>
      </c>
      <c r="F181" s="205">
        <v>3.15</v>
      </c>
      <c r="G181" s="146">
        <v>0.05</v>
      </c>
      <c r="H181" s="205">
        <f t="shared" si="10"/>
        <v>3.1999999999999997</v>
      </c>
      <c r="I181" s="88">
        <v>80</v>
      </c>
      <c r="J181" s="165">
        <v>100000</v>
      </c>
      <c r="K181" s="88" t="s">
        <v>970</v>
      </c>
      <c r="L181" s="88" t="s">
        <v>26</v>
      </c>
      <c r="M181" s="100"/>
      <c r="N181" s="114"/>
      <c r="Q181" s="19"/>
    </row>
    <row r="182" spans="1:17" x14ac:dyDescent="0.25">
      <c r="A182" s="89">
        <v>169</v>
      </c>
      <c r="B182" s="139">
        <v>2121050402</v>
      </c>
      <c r="C182" s="118" t="s">
        <v>506</v>
      </c>
      <c r="D182" s="216" t="s">
        <v>281</v>
      </c>
      <c r="E182" s="118" t="s">
        <v>500</v>
      </c>
      <c r="F182" s="205">
        <v>3.68</v>
      </c>
      <c r="G182" s="152"/>
      <c r="H182" s="205">
        <f t="shared" ref="H182:H184" si="11">F182+G182</f>
        <v>3.68</v>
      </c>
      <c r="I182" s="139">
        <v>80</v>
      </c>
      <c r="J182" s="165">
        <v>100000</v>
      </c>
      <c r="K182" s="118" t="s">
        <v>507</v>
      </c>
      <c r="L182" s="118" t="s">
        <v>508</v>
      </c>
      <c r="M182" s="118" t="s">
        <v>509</v>
      </c>
      <c r="N182" s="119"/>
    </row>
    <row r="183" spans="1:17" x14ac:dyDescent="0.25">
      <c r="A183" s="89">
        <v>170</v>
      </c>
      <c r="B183" s="139">
        <v>2121051159</v>
      </c>
      <c r="C183" s="118" t="s">
        <v>510</v>
      </c>
      <c r="D183" s="118" t="s">
        <v>133</v>
      </c>
      <c r="E183" s="118" t="s">
        <v>503</v>
      </c>
      <c r="F183" s="205">
        <v>3.68</v>
      </c>
      <c r="G183" s="154"/>
      <c r="H183" s="205">
        <f t="shared" si="11"/>
        <v>3.68</v>
      </c>
      <c r="I183" s="139">
        <v>82</v>
      </c>
      <c r="J183" s="165">
        <v>100000</v>
      </c>
      <c r="K183" s="120" t="s">
        <v>511</v>
      </c>
      <c r="L183" s="118" t="s">
        <v>83</v>
      </c>
      <c r="M183" s="118"/>
      <c r="N183" s="119"/>
    </row>
    <row r="184" spans="1:17" x14ac:dyDescent="0.25">
      <c r="A184" s="89">
        <v>171</v>
      </c>
      <c r="B184" s="139">
        <v>2121050803</v>
      </c>
      <c r="C184" s="118" t="s">
        <v>971</v>
      </c>
      <c r="D184" s="118" t="s">
        <v>96</v>
      </c>
      <c r="E184" s="118" t="s">
        <v>503</v>
      </c>
      <c r="F184" s="205">
        <v>3.57</v>
      </c>
      <c r="G184" s="152">
        <v>0.1</v>
      </c>
      <c r="H184" s="205">
        <f t="shared" si="11"/>
        <v>3.67</v>
      </c>
      <c r="I184" s="139">
        <v>80</v>
      </c>
      <c r="J184" s="165">
        <v>100000</v>
      </c>
      <c r="K184" s="120" t="s">
        <v>972</v>
      </c>
      <c r="L184" s="118" t="s">
        <v>83</v>
      </c>
      <c r="M184" s="118"/>
      <c r="N184" s="119"/>
    </row>
    <row r="185" spans="1:17" x14ac:dyDescent="0.25">
      <c r="A185" s="89">
        <v>172</v>
      </c>
      <c r="B185" s="121">
        <v>2121050603</v>
      </c>
      <c r="C185" s="122" t="s">
        <v>448</v>
      </c>
      <c r="D185" s="123" t="s">
        <v>373</v>
      </c>
      <c r="E185" s="122" t="s">
        <v>512</v>
      </c>
      <c r="F185" s="205">
        <v>3.87</v>
      </c>
      <c r="G185" s="151">
        <v>0.1</v>
      </c>
      <c r="H185" s="155">
        <f t="shared" ref="H185:H209" si="12">F185+G185</f>
        <v>3.97</v>
      </c>
      <c r="I185" s="118">
        <v>85</v>
      </c>
      <c r="J185" s="165">
        <v>100000</v>
      </c>
      <c r="K185" s="125" t="s">
        <v>513</v>
      </c>
      <c r="L185" s="123" t="s">
        <v>83</v>
      </c>
      <c r="M185" s="126"/>
      <c r="N185" s="100"/>
    </row>
    <row r="186" spans="1:17" x14ac:dyDescent="0.25">
      <c r="A186" s="89">
        <v>173</v>
      </c>
      <c r="B186" s="178">
        <v>2121051328</v>
      </c>
      <c r="C186" s="179" t="s">
        <v>530</v>
      </c>
      <c r="D186" s="95" t="s">
        <v>250</v>
      </c>
      <c r="E186" s="180" t="s">
        <v>531</v>
      </c>
      <c r="F186" s="205">
        <v>3.72</v>
      </c>
      <c r="G186" s="149">
        <v>0.1</v>
      </c>
      <c r="H186" s="155">
        <f t="shared" si="12"/>
        <v>3.8200000000000003</v>
      </c>
      <c r="I186" s="92">
        <v>83</v>
      </c>
      <c r="J186" s="165">
        <v>100000</v>
      </c>
      <c r="K186" s="115" t="s">
        <v>532</v>
      </c>
      <c r="L186" s="115" t="s">
        <v>26</v>
      </c>
      <c r="M186" s="115"/>
      <c r="N186" s="100"/>
    </row>
    <row r="187" spans="1:17" x14ac:dyDescent="0.25">
      <c r="A187" s="89">
        <v>174</v>
      </c>
      <c r="B187" s="121">
        <v>2121050597</v>
      </c>
      <c r="C187" s="122" t="s">
        <v>480</v>
      </c>
      <c r="D187" s="123" t="s">
        <v>267</v>
      </c>
      <c r="E187" s="122" t="s">
        <v>512</v>
      </c>
      <c r="F187" s="205">
        <v>3.81</v>
      </c>
      <c r="G187" s="151"/>
      <c r="H187" s="155">
        <f t="shared" si="12"/>
        <v>3.81</v>
      </c>
      <c r="I187" s="118">
        <v>83</v>
      </c>
      <c r="J187" s="165">
        <v>100000</v>
      </c>
      <c r="K187" s="127" t="s">
        <v>533</v>
      </c>
      <c r="L187" s="128" t="s">
        <v>534</v>
      </c>
      <c r="M187" s="123"/>
      <c r="N187" s="100"/>
    </row>
    <row r="188" spans="1:17" s="283" customFormat="1" ht="14.7" customHeight="1" x14ac:dyDescent="0.3">
      <c r="A188" s="26">
        <v>175</v>
      </c>
      <c r="B188" s="26">
        <v>2121051308</v>
      </c>
      <c r="C188" s="24" t="s">
        <v>538</v>
      </c>
      <c r="D188" s="24" t="s">
        <v>539</v>
      </c>
      <c r="E188" s="23" t="s">
        <v>540</v>
      </c>
      <c r="F188" s="278" t="s">
        <v>973</v>
      </c>
      <c r="G188" s="62"/>
      <c r="H188" s="279">
        <v>3.79</v>
      </c>
      <c r="I188" s="280">
        <v>80</v>
      </c>
      <c r="J188" s="281">
        <v>100000</v>
      </c>
      <c r="K188" s="282"/>
      <c r="L188" s="282"/>
      <c r="M188" s="22"/>
      <c r="N188" s="22"/>
      <c r="O188" s="24"/>
      <c r="P188" s="24"/>
      <c r="Q188" s="23"/>
    </row>
    <row r="189" spans="1:17" x14ac:dyDescent="0.25">
      <c r="A189" s="89">
        <v>176</v>
      </c>
      <c r="B189" s="139">
        <v>2121050136</v>
      </c>
      <c r="C189" s="118" t="s">
        <v>485</v>
      </c>
      <c r="D189" s="118" t="s">
        <v>535</v>
      </c>
      <c r="E189" s="129" t="s">
        <v>536</v>
      </c>
      <c r="F189" s="205">
        <v>3.7</v>
      </c>
      <c r="G189" s="152">
        <v>0.1</v>
      </c>
      <c r="H189" s="155">
        <f t="shared" si="12"/>
        <v>3.8000000000000003</v>
      </c>
      <c r="I189" s="139">
        <v>82</v>
      </c>
      <c r="J189" s="165">
        <v>100000</v>
      </c>
      <c r="K189" s="130">
        <v>19036298683011</v>
      </c>
      <c r="L189" s="131" t="s">
        <v>339</v>
      </c>
      <c r="M189" s="129" t="s">
        <v>537</v>
      </c>
      <c r="N189" s="100"/>
    </row>
    <row r="190" spans="1:17" x14ac:dyDescent="0.25">
      <c r="A190" s="89">
        <v>177</v>
      </c>
      <c r="B190" s="139">
        <v>2121051452</v>
      </c>
      <c r="C190" s="118" t="s">
        <v>568</v>
      </c>
      <c r="D190" s="118" t="s">
        <v>569</v>
      </c>
      <c r="E190" s="118" t="s">
        <v>560</v>
      </c>
      <c r="F190" s="205">
        <v>3.65</v>
      </c>
      <c r="G190" s="152">
        <v>0.1</v>
      </c>
      <c r="H190" s="155">
        <f t="shared" si="12"/>
        <v>3.75</v>
      </c>
      <c r="I190" s="139">
        <v>80</v>
      </c>
      <c r="J190" s="165">
        <v>100000</v>
      </c>
      <c r="K190" s="131" t="s">
        <v>570</v>
      </c>
      <c r="L190" s="131" t="s">
        <v>571</v>
      </c>
      <c r="M190" s="129"/>
      <c r="N190" s="100"/>
    </row>
    <row r="191" spans="1:17" x14ac:dyDescent="0.25">
      <c r="A191" s="89">
        <v>178</v>
      </c>
      <c r="B191" s="118">
        <v>2121050090</v>
      </c>
      <c r="C191" s="118" t="s">
        <v>576</v>
      </c>
      <c r="D191" s="118" t="s">
        <v>585</v>
      </c>
      <c r="E191" s="118" t="s">
        <v>586</v>
      </c>
      <c r="F191" s="205">
        <v>3.69</v>
      </c>
      <c r="G191" s="154">
        <v>0.05</v>
      </c>
      <c r="H191" s="155">
        <f t="shared" si="12"/>
        <v>3.7399999999999998</v>
      </c>
      <c r="I191" s="139">
        <v>83</v>
      </c>
      <c r="J191" s="165">
        <v>100000</v>
      </c>
      <c r="K191" s="118" t="s">
        <v>587</v>
      </c>
      <c r="L191" s="118" t="s">
        <v>83</v>
      </c>
      <c r="M191" s="129"/>
      <c r="N191" s="100"/>
    </row>
    <row r="192" spans="1:17" x14ac:dyDescent="0.25">
      <c r="A192" s="89">
        <v>179</v>
      </c>
      <c r="B192" s="266">
        <v>2121051524</v>
      </c>
      <c r="C192" s="161" t="s">
        <v>595</v>
      </c>
      <c r="D192" s="161" t="s">
        <v>456</v>
      </c>
      <c r="E192" s="161" t="s">
        <v>556</v>
      </c>
      <c r="F192" s="205">
        <v>3.62</v>
      </c>
      <c r="G192" s="181">
        <v>0.1</v>
      </c>
      <c r="H192" s="155">
        <f t="shared" si="12"/>
        <v>3.72</v>
      </c>
      <c r="I192" s="139">
        <v>85</v>
      </c>
      <c r="J192" s="165">
        <v>100000</v>
      </c>
      <c r="K192" s="129" t="s">
        <v>596</v>
      </c>
      <c r="L192" s="161" t="s">
        <v>83</v>
      </c>
      <c r="M192" s="161" t="s">
        <v>83</v>
      </c>
      <c r="N192" s="100"/>
    </row>
    <row r="193" spans="1:14" x14ac:dyDescent="0.25">
      <c r="A193" s="89">
        <v>180</v>
      </c>
      <c r="B193" s="182">
        <v>2121050023</v>
      </c>
      <c r="C193" s="129" t="s">
        <v>608</v>
      </c>
      <c r="D193" s="129" t="s">
        <v>34</v>
      </c>
      <c r="E193" s="129" t="s">
        <v>609</v>
      </c>
      <c r="F193" s="205">
        <v>3.7</v>
      </c>
      <c r="G193" s="155"/>
      <c r="H193" s="155">
        <f t="shared" si="12"/>
        <v>3.7</v>
      </c>
      <c r="I193" s="139">
        <v>80</v>
      </c>
      <c r="J193" s="165">
        <v>100000</v>
      </c>
      <c r="K193" s="129" t="s">
        <v>610</v>
      </c>
      <c r="L193" s="129" t="s">
        <v>83</v>
      </c>
      <c r="M193" s="129"/>
      <c r="N193" s="100"/>
    </row>
    <row r="194" spans="1:14" x14ac:dyDescent="0.25">
      <c r="A194" s="89">
        <v>181</v>
      </c>
      <c r="B194" s="140">
        <v>2121050311</v>
      </c>
      <c r="C194" s="132" t="s">
        <v>676</v>
      </c>
      <c r="D194" s="132" t="s">
        <v>677</v>
      </c>
      <c r="E194" s="132" t="s">
        <v>544</v>
      </c>
      <c r="F194" s="205">
        <v>3.6</v>
      </c>
      <c r="G194" s="153"/>
      <c r="H194" s="155">
        <f t="shared" si="12"/>
        <v>3.6</v>
      </c>
      <c r="I194" s="115">
        <v>80</v>
      </c>
      <c r="J194" s="165">
        <v>100000</v>
      </c>
      <c r="K194" s="132" t="s">
        <v>678</v>
      </c>
      <c r="L194" s="132" t="s">
        <v>679</v>
      </c>
      <c r="M194" s="132"/>
      <c r="N194" s="133"/>
    </row>
    <row r="195" spans="1:14" x14ac:dyDescent="0.25">
      <c r="A195" s="89">
        <v>182</v>
      </c>
      <c r="B195" s="182">
        <v>2121050511</v>
      </c>
      <c r="C195" s="182" t="s">
        <v>639</v>
      </c>
      <c r="D195" s="11" t="s">
        <v>465</v>
      </c>
      <c r="E195" s="182" t="s">
        <v>551</v>
      </c>
      <c r="F195" s="205">
        <v>3.6</v>
      </c>
      <c r="G195" s="183"/>
      <c r="H195" s="155">
        <f t="shared" si="12"/>
        <v>3.6</v>
      </c>
      <c r="I195" s="118">
        <v>83</v>
      </c>
      <c r="J195" s="165">
        <v>100000</v>
      </c>
      <c r="K195" s="184"/>
      <c r="L195" s="182"/>
      <c r="M195" s="217"/>
      <c r="N195" s="100"/>
    </row>
    <row r="196" spans="1:14" x14ac:dyDescent="0.25">
      <c r="A196" s="89">
        <v>183</v>
      </c>
      <c r="B196" s="182">
        <v>2121050761</v>
      </c>
      <c r="C196" s="129" t="s">
        <v>680</v>
      </c>
      <c r="D196" s="129" t="s">
        <v>681</v>
      </c>
      <c r="E196" s="129" t="s">
        <v>682</v>
      </c>
      <c r="F196" s="205">
        <v>3.6</v>
      </c>
      <c r="G196" s="155"/>
      <c r="H196" s="155">
        <f t="shared" si="12"/>
        <v>3.6</v>
      </c>
      <c r="I196" s="139">
        <v>80</v>
      </c>
      <c r="J196" s="165">
        <v>100000</v>
      </c>
      <c r="K196" s="129" t="s">
        <v>683</v>
      </c>
      <c r="L196" s="129" t="s">
        <v>508</v>
      </c>
      <c r="M196" s="129" t="s">
        <v>684</v>
      </c>
      <c r="N196" s="100"/>
    </row>
    <row r="197" spans="1:14" x14ac:dyDescent="0.25">
      <c r="A197" s="89">
        <v>184</v>
      </c>
      <c r="B197" s="124">
        <v>2121050334</v>
      </c>
      <c r="C197" s="124" t="s">
        <v>710</v>
      </c>
      <c r="D197" s="124" t="s">
        <v>151</v>
      </c>
      <c r="E197" s="124" t="s">
        <v>711</v>
      </c>
      <c r="F197" s="205">
        <v>3.48</v>
      </c>
      <c r="G197" s="156">
        <v>0.1</v>
      </c>
      <c r="H197" s="155">
        <f t="shared" si="12"/>
        <v>3.58</v>
      </c>
      <c r="I197" s="139">
        <v>80</v>
      </c>
      <c r="J197" s="165">
        <v>100000</v>
      </c>
      <c r="K197" s="185" t="s">
        <v>712</v>
      </c>
      <c r="L197" s="186" t="s">
        <v>83</v>
      </c>
      <c r="M197" s="88"/>
      <c r="N197" s="100"/>
    </row>
    <row r="198" spans="1:14" x14ac:dyDescent="0.25">
      <c r="A198" s="89">
        <v>185</v>
      </c>
      <c r="B198" s="139">
        <v>2121050513</v>
      </c>
      <c r="C198" s="139" t="s">
        <v>623</v>
      </c>
      <c r="D198" s="88" t="s">
        <v>90</v>
      </c>
      <c r="E198" s="139" t="s">
        <v>551</v>
      </c>
      <c r="F198" s="205">
        <v>3.57</v>
      </c>
      <c r="G198" s="183"/>
      <c r="H198" s="155">
        <f t="shared" si="12"/>
        <v>3.57</v>
      </c>
      <c r="I198" s="118">
        <v>80</v>
      </c>
      <c r="J198" s="165">
        <v>100000</v>
      </c>
      <c r="K198" s="187"/>
      <c r="L198" s="139"/>
      <c r="M198" s="218"/>
      <c r="N198" s="100"/>
    </row>
    <row r="199" spans="1:14" x14ac:dyDescent="0.25">
      <c r="A199" s="89">
        <v>186</v>
      </c>
      <c r="B199" s="139">
        <v>2121050046</v>
      </c>
      <c r="C199" s="188" t="s">
        <v>688</v>
      </c>
      <c r="D199" s="162" t="s">
        <v>974</v>
      </c>
      <c r="E199" s="162" t="s">
        <v>609</v>
      </c>
      <c r="F199" s="205">
        <v>3.52</v>
      </c>
      <c r="G199" s="157"/>
      <c r="H199" s="155">
        <f t="shared" si="12"/>
        <v>3.52</v>
      </c>
      <c r="I199" s="139">
        <v>80</v>
      </c>
      <c r="J199" s="165">
        <v>100000</v>
      </c>
      <c r="K199" s="189" t="s">
        <v>975</v>
      </c>
      <c r="L199" s="134" t="s">
        <v>26</v>
      </c>
      <c r="M199" s="134" t="s">
        <v>976</v>
      </c>
      <c r="N199" s="100"/>
    </row>
    <row r="200" spans="1:14" x14ac:dyDescent="0.25">
      <c r="A200" s="89">
        <v>187</v>
      </c>
      <c r="B200" s="190">
        <v>2121051013</v>
      </c>
      <c r="C200" s="191" t="s">
        <v>977</v>
      </c>
      <c r="D200" s="163" t="s">
        <v>353</v>
      </c>
      <c r="E200" s="192" t="s">
        <v>718</v>
      </c>
      <c r="F200" s="205">
        <v>3.41</v>
      </c>
      <c r="G200" s="193">
        <v>0.1</v>
      </c>
      <c r="H200" s="155">
        <f t="shared" si="12"/>
        <v>3.5100000000000002</v>
      </c>
      <c r="I200" s="118">
        <v>80</v>
      </c>
      <c r="J200" s="165">
        <v>100000</v>
      </c>
      <c r="K200" s="194">
        <v>2118205084329</v>
      </c>
      <c r="L200" s="195" t="s">
        <v>325</v>
      </c>
      <c r="M200" s="195"/>
      <c r="N200" s="100"/>
    </row>
    <row r="201" spans="1:14" x14ac:dyDescent="0.25">
      <c r="A201" s="89">
        <v>189</v>
      </c>
      <c r="B201" s="190">
        <v>2121051272</v>
      </c>
      <c r="C201" s="191" t="s">
        <v>978</v>
      </c>
      <c r="D201" s="163" t="s">
        <v>979</v>
      </c>
      <c r="E201" s="192" t="s">
        <v>540</v>
      </c>
      <c r="F201" s="205">
        <v>3.33</v>
      </c>
      <c r="G201" s="193"/>
      <c r="H201" s="155" t="s">
        <v>980</v>
      </c>
      <c r="I201" s="118" t="s">
        <v>981</v>
      </c>
      <c r="J201" s="165">
        <v>100000</v>
      </c>
      <c r="K201" s="194">
        <v>123009210503</v>
      </c>
      <c r="L201" s="195" t="s">
        <v>83</v>
      </c>
      <c r="M201" s="195" t="s">
        <v>670</v>
      </c>
      <c r="N201" s="100"/>
    </row>
    <row r="202" spans="1:14" x14ac:dyDescent="0.25">
      <c r="A202" s="89">
        <v>188</v>
      </c>
      <c r="B202" s="139">
        <v>2121050887</v>
      </c>
      <c r="C202" s="118" t="s">
        <v>804</v>
      </c>
      <c r="D202" s="118" t="s">
        <v>270</v>
      </c>
      <c r="E202" s="118" t="s">
        <v>547</v>
      </c>
      <c r="F202" s="205">
        <v>3.33</v>
      </c>
      <c r="G202" s="152">
        <v>0.1</v>
      </c>
      <c r="H202" s="155">
        <f t="shared" si="12"/>
        <v>3.43</v>
      </c>
      <c r="I202" s="139">
        <v>83</v>
      </c>
      <c r="J202" s="165">
        <v>100000</v>
      </c>
      <c r="K202" s="120" t="s">
        <v>982</v>
      </c>
      <c r="L202" s="118" t="s">
        <v>83</v>
      </c>
      <c r="M202" s="118" t="s">
        <v>983</v>
      </c>
      <c r="N202" s="100"/>
    </row>
    <row r="203" spans="1:14" x14ac:dyDescent="0.25">
      <c r="A203" s="89">
        <v>189</v>
      </c>
      <c r="B203" s="139">
        <v>2121051150</v>
      </c>
      <c r="C203" s="118" t="s">
        <v>984</v>
      </c>
      <c r="D203" s="118" t="s">
        <v>672</v>
      </c>
      <c r="E203" s="118" t="s">
        <v>985</v>
      </c>
      <c r="F203" s="205">
        <v>3.32</v>
      </c>
      <c r="G203" s="152">
        <v>0.1</v>
      </c>
      <c r="H203" s="155">
        <f t="shared" si="12"/>
        <v>3.42</v>
      </c>
      <c r="I203" s="139">
        <v>81</v>
      </c>
      <c r="J203" s="165">
        <v>100000</v>
      </c>
      <c r="K203" s="196" t="s">
        <v>986</v>
      </c>
      <c r="L203" s="118" t="s">
        <v>83</v>
      </c>
      <c r="M203" s="118" t="s">
        <v>987</v>
      </c>
      <c r="N203" s="100"/>
    </row>
    <row r="204" spans="1:14" x14ac:dyDescent="0.25">
      <c r="A204" s="89">
        <v>190</v>
      </c>
      <c r="B204" s="135">
        <v>2121050618</v>
      </c>
      <c r="C204" s="126" t="s">
        <v>988</v>
      </c>
      <c r="D204" s="123" t="s">
        <v>652</v>
      </c>
      <c r="E204" s="123" t="s">
        <v>512</v>
      </c>
      <c r="F204" s="205">
        <v>3.41</v>
      </c>
      <c r="G204" s="151"/>
      <c r="H204" s="155">
        <f t="shared" si="12"/>
        <v>3.41</v>
      </c>
      <c r="I204" s="118">
        <v>83</v>
      </c>
      <c r="J204" s="165">
        <v>100000</v>
      </c>
      <c r="K204" s="136" t="s">
        <v>989</v>
      </c>
      <c r="L204" s="123" t="s">
        <v>83</v>
      </c>
      <c r="M204" s="141" t="s">
        <v>990</v>
      </c>
      <c r="N204" s="100"/>
    </row>
    <row r="205" spans="1:14" x14ac:dyDescent="0.25">
      <c r="A205" s="89">
        <v>191</v>
      </c>
      <c r="B205" s="139">
        <v>2121050834</v>
      </c>
      <c r="C205" s="118" t="s">
        <v>991</v>
      </c>
      <c r="D205" s="118" t="s">
        <v>133</v>
      </c>
      <c r="E205" s="118" t="s">
        <v>527</v>
      </c>
      <c r="F205" s="205">
        <v>3.31</v>
      </c>
      <c r="G205" s="197">
        <v>0.1</v>
      </c>
      <c r="H205" s="155">
        <f t="shared" si="12"/>
        <v>3.41</v>
      </c>
      <c r="I205" s="139">
        <v>80</v>
      </c>
      <c r="J205" s="165">
        <v>100000</v>
      </c>
      <c r="K205" s="118" t="s">
        <v>992</v>
      </c>
      <c r="L205" s="118" t="s">
        <v>553</v>
      </c>
      <c r="M205" s="118"/>
      <c r="N205" s="100"/>
    </row>
    <row r="206" spans="1:14" x14ac:dyDescent="0.25">
      <c r="A206" s="89">
        <v>192</v>
      </c>
      <c r="B206" s="139">
        <v>2121051183</v>
      </c>
      <c r="C206" s="118" t="s">
        <v>993</v>
      </c>
      <c r="D206" s="118" t="s">
        <v>133</v>
      </c>
      <c r="E206" s="118" t="s">
        <v>985</v>
      </c>
      <c r="F206" s="205">
        <v>3.36</v>
      </c>
      <c r="G206" s="152">
        <v>0.05</v>
      </c>
      <c r="H206" s="155">
        <f t="shared" si="12"/>
        <v>3.4099999999999997</v>
      </c>
      <c r="I206" s="139">
        <v>81</v>
      </c>
      <c r="J206" s="165">
        <v>100000</v>
      </c>
      <c r="K206" s="118" t="s">
        <v>994</v>
      </c>
      <c r="L206" s="118" t="s">
        <v>83</v>
      </c>
      <c r="M206" s="118" t="s">
        <v>995</v>
      </c>
      <c r="N206" s="100"/>
    </row>
    <row r="207" spans="1:14" x14ac:dyDescent="0.25">
      <c r="A207" s="89">
        <v>193</v>
      </c>
      <c r="B207" s="124">
        <v>2121050608</v>
      </c>
      <c r="C207" s="123" t="s">
        <v>996</v>
      </c>
      <c r="D207" s="123" t="s">
        <v>172</v>
      </c>
      <c r="E207" s="123" t="s">
        <v>512</v>
      </c>
      <c r="F207" s="205">
        <v>3.37</v>
      </c>
      <c r="G207" s="158"/>
      <c r="H207" s="155">
        <f t="shared" si="12"/>
        <v>3.37</v>
      </c>
      <c r="I207" s="118">
        <v>81</v>
      </c>
      <c r="J207" s="165">
        <v>100000</v>
      </c>
      <c r="K207" s="137" t="s">
        <v>997</v>
      </c>
      <c r="L207" s="123" t="s">
        <v>590</v>
      </c>
      <c r="M207" s="123"/>
      <c r="N207" s="100"/>
    </row>
    <row r="208" spans="1:14" x14ac:dyDescent="0.25">
      <c r="A208" s="89">
        <v>194</v>
      </c>
      <c r="B208" s="139">
        <v>2121051190</v>
      </c>
      <c r="C208" s="118" t="s">
        <v>236</v>
      </c>
      <c r="D208" s="118" t="s">
        <v>164</v>
      </c>
      <c r="E208" s="118" t="s">
        <v>985</v>
      </c>
      <c r="F208" s="205">
        <v>3.37</v>
      </c>
      <c r="G208" s="198"/>
      <c r="H208" s="155">
        <f t="shared" si="12"/>
        <v>3.37</v>
      </c>
      <c r="I208" s="139">
        <v>86</v>
      </c>
      <c r="J208" s="165">
        <v>100000</v>
      </c>
      <c r="K208" s="196" t="s">
        <v>998</v>
      </c>
      <c r="L208" s="118" t="s">
        <v>83</v>
      </c>
      <c r="M208" s="118" t="s">
        <v>983</v>
      </c>
      <c r="N208" s="100"/>
    </row>
    <row r="209" spans="1:14" x14ac:dyDescent="0.25">
      <c r="A209" s="89">
        <v>195</v>
      </c>
      <c r="B209" s="190">
        <v>2121050872</v>
      </c>
      <c r="C209" s="128" t="s">
        <v>336</v>
      </c>
      <c r="D209" s="164" t="s">
        <v>141</v>
      </c>
      <c r="E209" s="128" t="s">
        <v>718</v>
      </c>
      <c r="F209" s="205">
        <v>3.34</v>
      </c>
      <c r="G209" s="199"/>
      <c r="H209" s="155">
        <f t="shared" si="12"/>
        <v>3.34</v>
      </c>
      <c r="I209" s="118">
        <v>81</v>
      </c>
      <c r="J209" s="165">
        <v>100000</v>
      </c>
      <c r="K209" s="200">
        <v>22210004430226</v>
      </c>
      <c r="L209" s="164" t="s">
        <v>26</v>
      </c>
      <c r="M209" s="164"/>
      <c r="N209" s="100"/>
    </row>
    <row r="210" spans="1:14" x14ac:dyDescent="0.25">
      <c r="A210" s="88"/>
      <c r="N210" s="204"/>
    </row>
    <row r="211" spans="1:14" ht="13.8" x14ac:dyDescent="0.25">
      <c r="A211" s="242" t="s">
        <v>800</v>
      </c>
      <c r="B211" s="267"/>
      <c r="C211" s="240"/>
      <c r="D211" s="240"/>
      <c r="E211" s="240"/>
      <c r="F211" s="240"/>
      <c r="G211" s="240"/>
      <c r="H211" s="240"/>
      <c r="I211" s="241"/>
      <c r="J211" s="225">
        <f>SUM(J19:J209)</f>
        <v>19100000</v>
      </c>
      <c r="K211" s="223"/>
      <c r="L211" s="232"/>
      <c r="M211" s="224"/>
    </row>
    <row r="212" spans="1:14" ht="16.8" x14ac:dyDescent="0.3">
      <c r="A212" s="220"/>
      <c r="B212" s="226"/>
      <c r="C212" s="229"/>
      <c r="D212" s="229" t="s">
        <v>1003</v>
      </c>
      <c r="E212" s="229"/>
      <c r="F212" s="244"/>
      <c r="G212" s="234"/>
      <c r="H212" s="234"/>
      <c r="I212" s="229"/>
      <c r="J212" s="230"/>
      <c r="K212" s="230"/>
      <c r="L212" s="221"/>
      <c r="M212" s="222"/>
    </row>
    <row r="213" spans="1:14" ht="16.8" x14ac:dyDescent="0.3">
      <c r="A213" s="220"/>
      <c r="B213" s="268"/>
      <c r="C213" s="227"/>
      <c r="D213" s="230" t="s">
        <v>999</v>
      </c>
      <c r="E213" s="230"/>
      <c r="F213" s="235"/>
      <c r="G213" s="235"/>
      <c r="H213" s="235"/>
      <c r="I213" s="230"/>
      <c r="J213" s="228"/>
      <c r="K213" s="226"/>
      <c r="L213" s="221"/>
      <c r="M213" s="222"/>
    </row>
    <row r="214" spans="1:14" ht="16.8" x14ac:dyDescent="0.3">
      <c r="A214" s="220"/>
      <c r="B214" s="226"/>
      <c r="C214" s="227"/>
      <c r="D214" s="228"/>
      <c r="E214" s="227"/>
      <c r="F214" s="236"/>
      <c r="G214" s="237"/>
      <c r="H214" s="237"/>
      <c r="I214" s="228"/>
      <c r="J214" s="229"/>
      <c r="K214" s="226"/>
      <c r="L214" s="219"/>
      <c r="M214" s="222"/>
    </row>
    <row r="215" spans="1:14" ht="16.95" customHeight="1" x14ac:dyDescent="0.3">
      <c r="B215" s="243" t="s">
        <v>776</v>
      </c>
      <c r="C215" s="239"/>
      <c r="D215" s="229" t="s">
        <v>1000</v>
      </c>
      <c r="E215" s="239"/>
      <c r="F215" s="229" t="s">
        <v>1001</v>
      </c>
      <c r="G215" s="239"/>
      <c r="H215" s="237"/>
      <c r="I215" s="219"/>
      <c r="J215" s="231" t="s">
        <v>1002</v>
      </c>
      <c r="K215" s="227"/>
      <c r="L215" s="227"/>
      <c r="M215" s="233" t="s">
        <v>780</v>
      </c>
      <c r="N215" s="227"/>
    </row>
    <row r="216" spans="1:14" ht="16.8" x14ac:dyDescent="0.3">
      <c r="B216" s="226"/>
      <c r="C216" s="227"/>
      <c r="D216" s="227"/>
      <c r="E216" s="227"/>
      <c r="F216" s="227"/>
      <c r="G216" s="238"/>
      <c r="H216" s="238"/>
      <c r="I216" s="238"/>
      <c r="J216" s="227"/>
      <c r="K216" s="227"/>
      <c r="L216" s="227"/>
      <c r="M216" s="227"/>
      <c r="N216" s="227"/>
    </row>
  </sheetData>
  <autoFilter ref="A18:R181" xr:uid="{951A1B29-01BE-4CCB-8A3B-517EC427C2E3}"/>
  <mergeCells count="6">
    <mergeCell ref="A16:K16"/>
    <mergeCell ref="A5:K5"/>
    <mergeCell ref="A14:I14"/>
    <mergeCell ref="A1:M1"/>
    <mergeCell ref="A2:M2"/>
    <mergeCell ref="A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hocbong</vt:lpstr>
      <vt:lpstr>khenthuong</vt:lpstr>
      <vt:lpstr>hocbong!Print_Titles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DELL</cp:lastModifiedBy>
  <cp:revision/>
  <dcterms:created xsi:type="dcterms:W3CDTF">2019-03-19T08:30:24Z</dcterms:created>
  <dcterms:modified xsi:type="dcterms:W3CDTF">2022-04-19T09:03:43Z</dcterms:modified>
  <cp:category/>
  <cp:contentStatus/>
</cp:coreProperties>
</file>