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SLOP" sheetId="1" r:id="rId3"/>
    <sheet state="visible" name="LISTGROUP" sheetId="2" r:id="rId4"/>
  </sheets>
  <definedNames/>
  <calcPr/>
</workbook>
</file>

<file path=xl/sharedStrings.xml><?xml version="1.0" encoding="utf-8"?>
<sst xmlns="http://schemas.openxmlformats.org/spreadsheetml/2006/main" count="328" uniqueCount="185">
  <si>
    <t>CLASS LIST COMPUTER ARCHITECTURE AND ASSEMBLY LANGUAGE TH2015/2</t>
  </si>
  <si>
    <t>STT</t>
  </si>
  <si>
    <t>MSSV</t>
  </si>
  <si>
    <t>HỌ VÀ TÊN</t>
  </si>
  <si>
    <t>19/3</t>
  </si>
  <si>
    <t>Lê Hằng Cẩm Uyên</t>
  </si>
  <si>
    <t>Lê Tuấn Anh</t>
  </si>
  <si>
    <t>Lê Việt Anh</t>
  </si>
  <si>
    <t>Nguyễn Trần Tuấn Anh</t>
  </si>
  <si>
    <t>Nguyễn Đình An</t>
  </si>
  <si>
    <t>Mộc Thành Ân</t>
  </si>
  <si>
    <t>Diệu Ngọc Bảo</t>
  </si>
  <si>
    <t>Lê Thanh Bình</t>
  </si>
  <si>
    <t>Võ Hoàng Minh Chí</t>
  </si>
  <si>
    <t>Nguyễn Thành Chung</t>
  </si>
  <si>
    <t>Nguyễn Hữu Danh</t>
  </si>
  <si>
    <t>Nguyễn Thiên Duyên</t>
  </si>
  <si>
    <t>Vòng Tần Dũng</t>
  </si>
  <si>
    <t>Nguyễn Tất Dương</t>
  </si>
  <si>
    <t>Đặng Tiến Đạt</t>
  </si>
  <si>
    <t>Nguyễn Hữu Minh Đạt</t>
  </si>
  <si>
    <t>Nguyễn Quốc Đạt</t>
  </si>
  <si>
    <t>Trần Minh Đạt</t>
  </si>
  <si>
    <t>Trần Tuấn Đạt</t>
  </si>
  <si>
    <t>Ngô Phước Hải</t>
  </si>
  <si>
    <t>Nguyễn Thị Ngọc Hải</t>
  </si>
  <si>
    <t>Trần Nhật Hải</t>
  </si>
  <si>
    <t>Tô Thị Mỹ Hạnh</t>
  </si>
  <si>
    <t>Trần Thị Thanh Hằng</t>
  </si>
  <si>
    <t>Võ Sơn Hiệp</t>
  </si>
  <si>
    <t>Phạm Thị Thanh Hoài</t>
  </si>
  <si>
    <t>Nguyễn Huy Hoàng</t>
  </si>
  <si>
    <t>Phạm Huy Hoàng</t>
  </si>
  <si>
    <t>Hoàng Thanh Hòa</t>
  </si>
  <si>
    <t>Phùng Thị Hòa</t>
  </si>
  <si>
    <t>Bùi Thị Hồng</t>
  </si>
  <si>
    <t>Hà Phước Huy</t>
  </si>
  <si>
    <t>Phạm Quốc Huy</t>
  </si>
  <si>
    <t>Trần Gia Huy</t>
  </si>
  <si>
    <t>Trần Quang Huy</t>
  </si>
  <si>
    <t>Nguyễn Thanh Hùng</t>
  </si>
  <si>
    <t>Nguyễn Lê Hưng</t>
  </si>
  <si>
    <t>Nguyễn Thị Thu Hương</t>
  </si>
  <si>
    <t>Đỗ Tấn Khoa</t>
  </si>
  <si>
    <t>Nguyễn Thanh Khôi</t>
  </si>
  <si>
    <t>Lê Hải Long</t>
  </si>
  <si>
    <t>Lê Đình Luân</t>
  </si>
  <si>
    <t>Nguyễn Khoa Lữ</t>
  </si>
  <si>
    <t>Trần Thị Ly Ly</t>
  </si>
  <si>
    <t>Nguyễn Việt Lý</t>
  </si>
  <si>
    <t>Nguyễn Ngọc Xuân Mỹ</t>
  </si>
  <si>
    <t>Lê Văn Nam</t>
  </si>
  <si>
    <t>Dương Trọng Nghĩa</t>
  </si>
  <si>
    <t>Bùi Như Ngọc</t>
  </si>
  <si>
    <t>Đoàn An Nguyên</t>
  </si>
  <si>
    <t>Nguyễn Hoàng Văn Nhã</t>
  </si>
  <si>
    <t>Nguyễn Hữu Phong</t>
  </si>
  <si>
    <t>Nguyễn Tất Nam Phương</t>
  </si>
  <si>
    <t>Nguyễn Vạn Phước</t>
  </si>
  <si>
    <t>Hoàng Anh Quốc</t>
  </si>
  <si>
    <t>Lê Hoàng Sang</t>
  </si>
  <si>
    <t>Bùi Việt Sơn</t>
  </si>
  <si>
    <t>Dương Trần Thái Sơn</t>
  </si>
  <si>
    <t>Nguyễn An Sơn</t>
  </si>
  <si>
    <t>Nguyễn Trung Tài</t>
  </si>
  <si>
    <t>Nguyễn Nho Quỳnh Tâm</t>
  </si>
  <si>
    <t>Nguyễn Phạm Hoàng Thái</t>
  </si>
  <si>
    <t>Lê Minh Thà</t>
  </si>
  <si>
    <t>Đặng Phước Thành</t>
  </si>
  <si>
    <t>Võ Sỹ Liên Thành</t>
  </si>
  <si>
    <t>Nguyễn Kim Thảo</t>
  </si>
  <si>
    <t>Trần Lê Phương Thảo</t>
  </si>
  <si>
    <t>Nguyễn Hữu Thân</t>
  </si>
  <si>
    <t>Lê Trường Thịnh</t>
  </si>
  <si>
    <t xml:space="preserve">Phạm Ngọc Thịnh </t>
  </si>
  <si>
    <t>Nguyễn Hồ Toàn Thư</t>
  </si>
  <si>
    <t>Trần Duy Tiên</t>
  </si>
  <si>
    <t>Huỳnh Trần Hoàng Tiến</t>
  </si>
  <si>
    <t>Đào Xuân Tin</t>
  </si>
  <si>
    <t>Lê Thị Thiên Trang</t>
  </si>
  <si>
    <t>Võ Minh Trung</t>
  </si>
  <si>
    <t>Đoàn Trần Anh Tuấn</t>
  </si>
  <si>
    <t>Mai Hữu Tuấn</t>
  </si>
  <si>
    <t>Phạm Anh Tuấn</t>
  </si>
  <si>
    <t>Phan Thị Phương Uyên</t>
  </si>
  <si>
    <t>Hoàng Lê Văn</t>
  </si>
  <si>
    <t>Lý Anh Vũ</t>
  </si>
  <si>
    <t xml:space="preserve">
GROUP CLASS LIST COMPUTER ARCHITECTURE AND ASSEMBLY LANGUAGE - TH2015/2</t>
  </si>
  <si>
    <t>GROUP 1</t>
  </si>
  <si>
    <t>Ordinal Number</t>
  </si>
  <si>
    <t>Student Number</t>
  </si>
  <si>
    <t>Name</t>
  </si>
  <si>
    <t>Plus Mark</t>
  </si>
  <si>
    <t>9-Mar</t>
  </si>
  <si>
    <t>Mail</t>
  </si>
  <si>
    <t>Facebook</t>
  </si>
  <si>
    <t>doantrananhtuan.qn@gmail.com</t>
  </si>
  <si>
    <t>vmtrung12a5.caolanh2@gmail.com</t>
  </si>
  <si>
    <t>tainguyen197.ntt@gmail.com</t>
  </si>
  <si>
    <t>huuphong178@gmail.com</t>
  </si>
  <si>
    <t>Trần Lê Nguyễn Hoàng Minh</t>
  </si>
  <si>
    <t>minhtran1397@gmail.com</t>
  </si>
  <si>
    <t>fb.com/hoangminh.tran.397</t>
  </si>
  <si>
    <t>Lê Văn Nam (Leader)</t>
  </si>
  <si>
    <t>lvnam97@gmail.com</t>
  </si>
  <si>
    <t>huutuan.hcmus@gmail.com</t>
  </si>
  <si>
    <t>GROUP 2</t>
  </si>
  <si>
    <t>hailong168us@gmail.com</t>
  </si>
  <si>
    <t>nguyenvietlyit@gmail.com</t>
  </si>
  <si>
    <t>nguyenhoangvannha@gmail.com</t>
  </si>
  <si>
    <t>annguyen9682@gmail.com</t>
  </si>
  <si>
    <t>Bùi Như Ngọc (Leader)</t>
  </si>
  <si>
    <t>buinhungoc97@gmail.com</t>
  </si>
  <si>
    <t>ledinhluan1997@gmail.com</t>
  </si>
  <si>
    <t>trongnghia12a3@gmail.com</t>
  </si>
  <si>
    <t>GROUP 3</t>
  </si>
  <si>
    <t>xuantinfx@gmail.com</t>
  </si>
  <si>
    <t>vosylienthanh@gmail.com</t>
  </si>
  <si>
    <t>Lê Thị Thiên Trang ( Leader)</t>
  </si>
  <si>
    <t>lethithientrangitus@gmail.com</t>
  </si>
  <si>
    <t>lyanhvu1512@gmail.com</t>
  </si>
  <si>
    <t>ptpuyen1511@gmail.com</t>
  </si>
  <si>
    <t>vov1410@gmail.com</t>
  </si>
  <si>
    <t>phuongss2110@gmail.com</t>
  </si>
  <si>
    <t>phamanhtuancross@gmail.com</t>
  </si>
  <si>
    <t>GROUP 4</t>
  </si>
  <si>
    <t>Vòng Tần Dũng (Leader)</t>
  </si>
  <si>
    <t>vongtandung@gmail.com</t>
  </si>
  <si>
    <t>minhdat.tran97@gmail.com</t>
  </si>
  <si>
    <t>legend1361997@gmail.com</t>
  </si>
  <si>
    <t>ngdinhanit@gmail.com</t>
  </si>
  <si>
    <t>GROUP 5</t>
  </si>
  <si>
    <t>Đỗ Tấn Khoa (Leader)</t>
  </si>
  <si>
    <t>1512252@student.hcmus.edu.vn</t>
  </si>
  <si>
    <t>1512149@student.hcmus.edu.vn</t>
  </si>
  <si>
    <t>1412634@student.hcmus.edu.vn</t>
  </si>
  <si>
    <t>1512150@student.hcmus.edu.vn</t>
  </si>
  <si>
    <t>1512172@student.hcmus.edu.vn</t>
  </si>
  <si>
    <t>1512143@student.hcmus.edu.vn</t>
  </si>
  <si>
    <t>https://www.facebook.com/profile.php?id=100010012453934</t>
  </si>
  <si>
    <t>GROUP 6</t>
  </si>
  <si>
    <t>giahuy21061997@gmail.com</t>
  </si>
  <si>
    <t>GROUP 7</t>
  </si>
  <si>
    <t>anhquoc.haq09@gmail.com</t>
  </si>
  <si>
    <t>vietson1610@gmail.com</t>
  </si>
  <si>
    <t>nnqtam@gmail.com</t>
  </si>
  <si>
    <t>Trần Lê Phương Thảo (Leader)</t>
  </si>
  <si>
    <t>phuongthao29100@gmail.com</t>
  </si>
  <si>
    <t>GROUP 8</t>
  </si>
  <si>
    <t>huy596699@gmail.com</t>
  </si>
  <si>
    <t>1512218@student.hcmus.edu.vn</t>
  </si>
  <si>
    <t>nguyenhung4101997@gmail.com</t>
  </si>
  <si>
    <t>datga2006@gmail.com</t>
  </si>
  <si>
    <t>thuhuongnguyen160197@gmail.com</t>
  </si>
  <si>
    <t>GROUP 9</t>
  </si>
  <si>
    <t>huuthan97@gmail.com</t>
  </si>
  <si>
    <t>nguyenphamhoangthai97@gmail.com</t>
  </si>
  <si>
    <t>lmt.17101997@gmail.com</t>
  </si>
  <si>
    <t>taonuaa004@gmail.com</t>
  </si>
  <si>
    <t>pixie.guys@gmail.com</t>
  </si>
  <si>
    <t>pnthinh.fit.hcmus@gmail.com</t>
  </si>
  <si>
    <t>htien2307@gmail.com</t>
  </si>
  <si>
    <t>Đặng Phước Thành (Leader)</t>
  </si>
  <si>
    <t>dangphuocthanh1701@gmail.com</t>
  </si>
  <si>
    <t>GROUP 10</t>
  </si>
  <si>
    <t>meap2301@gmail.com</t>
  </si>
  <si>
    <t>thanhanmoc97@gmail.com</t>
  </si>
  <si>
    <t>talatrumone@gmail.com</t>
  </si>
  <si>
    <t>Lê Tuấn Anh (Leader)</t>
  </si>
  <si>
    <t>letuananh035@gmail.com</t>
  </si>
  <si>
    <t>lthanhbinh1997@gmail.com</t>
  </si>
  <si>
    <t>nguyenthanhchungfit@gmail.com</t>
  </si>
  <si>
    <t>levietanh.k15.it@gmail.com</t>
  </si>
  <si>
    <t>huudanh2808@gmail.com</t>
  </si>
  <si>
    <t>minhchi3103@gmail.com</t>
  </si>
  <si>
    <t>dtdat0213@gmail.com</t>
  </si>
  <si>
    <t>GROUP 11</t>
  </si>
  <si>
    <t>ngophuochai1512138@gmail.com</t>
  </si>
  <si>
    <t>nguyenhotoanthuap97@gmail.com</t>
  </si>
  <si>
    <t>Trần Nhật Hải(Leader)</t>
  </si>
  <si>
    <t>nhathai74@gmail.com</t>
  </si>
  <si>
    <t>phuy099@gmail.com</t>
  </si>
  <si>
    <t>jakemystery97@gmail.com</t>
  </si>
  <si>
    <t>mrthanhkhoi@gmail.com</t>
  </si>
  <si>
    <t>huyhoangcqt@gmail.com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</si>
</sst>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6.0"/>
      <color rgb="FFFFFFFF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>
      <sz val="12.0"/>
      <name val="Times New Roman"/>
    </font>
    <font>
      <b/>
      <sz val="12.0"/>
      <color rgb="FFFFFFFF"/>
      <name val="Times New Roman"/>
    </font>
    <font>
      <b/>
      <sz val="18.0"/>
      <color rgb="FFFFFFFF"/>
      <name val="Times New Roman"/>
    </font>
    <font/>
    <font>
      <sz val="12.0"/>
      <color rgb="FFFFFFFF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  <font>
      <u/>
      <sz val="12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2F5496"/>
        <bgColor rgb="FF2F5496"/>
      </patternFill>
    </fill>
    <fill>
      <patternFill patternType="solid">
        <fgColor rgb="FF00B050"/>
        <bgColor rgb="FF00B050"/>
      </patternFill>
    </fill>
    <fill>
      <patternFill patternType="solid">
        <fgColor rgb="FFEFEFEF"/>
        <bgColor rgb="FFEFEFEF"/>
      </patternFill>
    </fill>
    <fill>
      <patternFill patternType="solid">
        <fgColor rgb="FFED7D31"/>
        <bgColor rgb="FFED7D31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1" fillId="3" fontId="3" numFmtId="0" xfId="0" applyBorder="1" applyFill="1" applyFont="1"/>
    <xf borderId="1" fillId="3" fontId="3" numFmtId="0" xfId="0" applyAlignment="1" applyBorder="1" applyFont="1">
      <alignment horizontal="center"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2" numFmtId="0" xfId="0" applyAlignment="1" applyBorder="1" applyFont="1">
      <alignment horizontal="left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/>
    </xf>
    <xf borderId="0" fillId="0" fontId="5" numFmtId="0" xfId="0" applyAlignment="1" applyFont="1">
      <alignment horizontal="center"/>
    </xf>
    <xf borderId="0" fillId="4" fontId="6" numFmtId="0" xfId="0" applyAlignment="1" applyBorder="1" applyFill="1" applyFont="1">
      <alignment horizontal="center" vertical="center"/>
    </xf>
    <xf borderId="0" fillId="0" fontId="7" numFmtId="0" xfId="0" applyBorder="1" applyFont="1"/>
    <xf borderId="0" fillId="0" fontId="7" numFmtId="0" xfId="0" applyBorder="1" applyFont="1"/>
    <xf borderId="0" fillId="4" fontId="8" numFmtId="0" xfId="0" applyBorder="1" applyFont="1"/>
    <xf borderId="0" fillId="0" fontId="0" numFmtId="0" xfId="0" applyFont="1"/>
    <xf borderId="0" fillId="5" fontId="5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16" xfId="0" applyAlignment="1" applyFont="1" applyNumberFormat="1">
      <alignment horizontal="center"/>
    </xf>
    <xf borderId="0" fillId="0" fontId="9" numFmtId="0" xfId="0" applyFont="1"/>
    <xf borderId="0" fillId="0" fontId="2" numFmtId="0" xfId="0" applyAlignment="1" applyFont="1">
      <alignment/>
    </xf>
    <xf borderId="0" fillId="0" fontId="10" numFmtId="0" xfId="0" applyAlignment="1" applyFont="1">
      <alignment/>
    </xf>
    <xf borderId="0" fillId="6" fontId="5" numFmtId="0" xfId="0" applyAlignment="1" applyBorder="1" applyFill="1" applyFont="1">
      <alignment horizontal="center"/>
    </xf>
    <xf borderId="0" fillId="0" fontId="2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Font="1"/>
    <xf borderId="0" fillId="0" fontId="12" numFmtId="0" xfId="0" applyAlignment="1" applyFont="1">
      <alignment/>
    </xf>
    <xf borderId="0" fillId="7" fontId="3" numFmtId="0" xfId="0" applyAlignment="1" applyBorder="1" applyFill="1" applyFont="1">
      <alignment horizontal="center"/>
    </xf>
    <xf borderId="0" fillId="7" fontId="3" numFmtId="0" xfId="0" applyBorder="1" applyFont="1"/>
    <xf borderId="0" fillId="7" fontId="3" numFmtId="16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D7D31"/>
          <bgColor rgb="FFED7D31"/>
        </patternFill>
      </fill>
      <alignment/>
      <border>
        <left/>
        <right/>
        <top/>
        <bottom/>
      </border>
    </dxf>
    <dxf>
      <font/>
      <fill>
        <patternFill patternType="solid">
          <fgColor rgb="FFFBE4D5"/>
          <bgColor rgb="FFFBE4D5"/>
        </patternFill>
      </fill>
      <alignment/>
      <border>
        <left/>
        <right/>
        <top/>
        <bottom/>
      </border>
    </dxf>
    <dxf>
      <font/>
      <fill>
        <patternFill patternType="solid">
          <fgColor rgb="FFD9E2F3"/>
          <bgColor rgb="FFD9E2F3"/>
        </patternFill>
      </fill>
      <alignment/>
      <border>
        <left/>
        <right/>
        <top/>
        <bottom/>
      </border>
    </dxf>
  </dxfs>
  <tableStyles count="14">
    <tableStyle count="3" pivot="0" name="LISTGROUP-style">
      <tableStyleElement dxfId="1" type="headerRow"/>
      <tableStyleElement dxfId="2" type="firstRowStripe"/>
      <tableStyleElement dxfId="3" type="secondRowStripe"/>
    </tableStyle>
    <tableStyle count="3" pivot="0" name="LISTGROUP-style 2">
      <tableStyleElement dxfId="1" type="headerRow"/>
      <tableStyleElement dxfId="2" type="firstRowStripe"/>
      <tableStyleElement dxfId="3" type="secondRowStripe"/>
    </tableStyle>
    <tableStyle count="2" pivot="0" name="LISTGROUP-style 3">
      <tableStyleElement dxfId="2" type="firstRowStripe"/>
      <tableStyleElement dxfId="3" type="secondRowStripe"/>
    </tableStyle>
    <tableStyle count="2" pivot="0" name="LISTGROUP-style 4">
      <tableStyleElement dxfId="2" type="firstRowStripe"/>
      <tableStyleElement dxfId="3" type="secondRowStripe"/>
    </tableStyle>
    <tableStyle count="3" pivot="0" name="LISTGROUP-style 5">
      <tableStyleElement dxfId="1" type="headerRow"/>
      <tableStyleElement dxfId="2" type="firstRowStripe"/>
      <tableStyleElement dxfId="3" type="secondRowStripe"/>
    </tableStyle>
    <tableStyle count="3" pivot="0" name="LISTGROUP-style 6">
      <tableStyleElement dxfId="1" type="headerRow"/>
      <tableStyleElement dxfId="2" type="firstRowStripe"/>
      <tableStyleElement dxfId="3" type="secondRowStripe"/>
    </tableStyle>
    <tableStyle count="2" pivot="0" name="LISTGROUP-style 7">
      <tableStyleElement dxfId="2" type="firstRowStripe"/>
      <tableStyleElement dxfId="3" type="secondRowStripe"/>
    </tableStyle>
    <tableStyle count="3" pivot="0" name="LISTGROUP-style 8">
      <tableStyleElement dxfId="1" type="headerRow"/>
      <tableStyleElement dxfId="2" type="firstRowStripe"/>
      <tableStyleElement dxfId="3" type="secondRowStripe"/>
    </tableStyle>
    <tableStyle count="3" pivot="0" name="LISTGROUP-style 9">
      <tableStyleElement dxfId="1" type="headerRow"/>
      <tableStyleElement dxfId="2" type="firstRowStripe"/>
      <tableStyleElement dxfId="3" type="secondRowStripe"/>
    </tableStyle>
    <tableStyle count="3" pivot="0" name="LISTGROUP-style 10">
      <tableStyleElement dxfId="1" type="headerRow"/>
      <tableStyleElement dxfId="2" type="firstRowStripe"/>
      <tableStyleElement dxfId="3" type="secondRowStripe"/>
    </tableStyle>
    <tableStyle count="3" pivot="0" name="LISTGROUP-style 11">
      <tableStyleElement dxfId="1" type="headerRow"/>
      <tableStyleElement dxfId="2" type="firstRowStripe"/>
      <tableStyleElement dxfId="3" type="secondRowStripe"/>
    </tableStyle>
    <tableStyle count="3" pivot="0" name="LISTGROUP-style 12">
      <tableStyleElement dxfId="1" type="headerRow"/>
      <tableStyleElement dxfId="2" type="firstRowStripe"/>
      <tableStyleElement dxfId="3" type="secondRowStripe"/>
    </tableStyle>
    <tableStyle count="3" pivot="0" name="LISTGROUP-style 13">
      <tableStyleElement dxfId="1" type="headerRow"/>
      <tableStyleElement dxfId="2" type="firstRowStripe"/>
      <tableStyleElement dxfId="3" type="secondRowStripe"/>
    </tableStyle>
    <tableStyle count="2" pivot="0" name="LISTGROUP-style 14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9:G26" displayName="Table_1" id="1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" showColumnStripes="0" showFirstColumn="1" showLastColumn="1" showRowStripes="1"/>
</table>
</file>

<file path=xl/tables/table10.xml><?xml version="1.0" encoding="utf-8"?>
<table xmlns="http://schemas.openxmlformats.org/spreadsheetml/2006/main" ref="A56:G64" displayName="Table_10" id="10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10" showColumnStripes="0" showFirstColumn="1" showLastColumn="1" showRowStripes="1"/>
</table>
</file>

<file path=xl/tables/table11.xml><?xml version="1.0" encoding="utf-8"?>
<table xmlns="http://schemas.openxmlformats.org/spreadsheetml/2006/main" ref="A79:G87" displayName="Table_11" id="11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11" showColumnStripes="0" showFirstColumn="1" showLastColumn="1" showRowStripes="1"/>
</table>
</file>

<file path=xl/tables/table12.xml><?xml version="1.0" encoding="utf-8"?>
<table xmlns="http://schemas.openxmlformats.org/spreadsheetml/2006/main" ref="A5:G13" displayName="Table_12" id="12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12" showColumnStripes="0" showFirstColumn="1" showLastColumn="1" showRowStripes="1"/>
</table>
</file>

<file path=xl/tables/table13.xml><?xml version="1.0" encoding="utf-8"?>
<table xmlns="http://schemas.openxmlformats.org/spreadsheetml/2006/main" ref="A42:G52" displayName="Table_13" id="13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13" showColumnStripes="0" showFirstColumn="1" showLastColumn="1" showRowStripes="1"/>
</table>
</file>

<file path=xl/tables/table14.xml><?xml version="1.0" encoding="utf-8"?>
<table xmlns="http://schemas.openxmlformats.org/spreadsheetml/2006/main" headerRowCount="0" ref="A98:G99" displayName="Table_14" id="1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STGROUP-style 14" showColumnStripes="0" showFirstColumn="1" showLastColumn="1" showRowStripes="1"/>
</table>
</file>

<file path=xl/tables/table2.xml><?xml version="1.0" encoding="utf-8"?>
<table xmlns="http://schemas.openxmlformats.org/spreadsheetml/2006/main" ref="A30:G38" displayName="Table_2" id="2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2" showColumnStripes="0" showFirstColumn="1" showLastColumn="1" showRowStripes="1"/>
</table>
</file>

<file path=xl/tables/table3.xml><?xml version="1.0" encoding="utf-8"?>
<table xmlns="http://schemas.openxmlformats.org/spreadsheetml/2006/main" headerRowCount="0" ref="A92:G93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STGROUP-style 3" showColumnStripes="0" showFirstColumn="1" showLastColumn="1" showRowStripes="1"/>
</table>
</file>

<file path=xl/tables/table4.xml><?xml version="1.0" encoding="utf-8"?>
<table xmlns="http://schemas.openxmlformats.org/spreadsheetml/2006/main" headerRowCount="0" ref="A94:G95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STGROUP-style 4" showColumnStripes="0" showFirstColumn="1" showLastColumn="1" showRowStripes="1"/>
</table>
</file>

<file path=xl/tables/table5.xml><?xml version="1.0" encoding="utf-8"?>
<table xmlns="http://schemas.openxmlformats.org/spreadsheetml/2006/main" ref="A118:G128" displayName="Table_5" id="5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5" showColumnStripes="0" showFirstColumn="1" showLastColumn="1" showRowStripes="1"/>
</table>
</file>

<file path=xl/tables/table6.xml><?xml version="1.0" encoding="utf-8"?>
<table xmlns="http://schemas.openxmlformats.org/spreadsheetml/2006/main" ref="A104:G114" displayName="Table_6" id="6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6" showColumnStripes="0" showFirstColumn="1" showLastColumn="1" showRowStripes="1"/>
</table>
</file>

<file path=xl/tables/table7.xml><?xml version="1.0" encoding="utf-8"?>
<table xmlns="http://schemas.openxmlformats.org/spreadsheetml/2006/main" headerRowCount="0" ref="A96:G97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STGROUP-style 7" showColumnStripes="0" showFirstColumn="1" showLastColumn="1" showRowStripes="1"/>
</table>
</file>

<file path=xl/tables/table8.xml><?xml version="1.0" encoding="utf-8"?>
<table xmlns="http://schemas.openxmlformats.org/spreadsheetml/2006/main" ref="A67:G75" displayName="Table_8" id="8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8" showColumnStripes="0" showFirstColumn="1" showLastColumn="1" showRowStripes="1"/>
</table>
</file>

<file path=xl/tables/table9.xml><?xml version="1.0" encoding="utf-8"?>
<table xmlns="http://schemas.openxmlformats.org/spreadsheetml/2006/main" ref="A132:G142" displayName="Table_9" id="9">
  <tableColumns count="7">
    <tableColumn name="Ordinal Number" id="1"/>
    <tableColumn name="Student Number" id="2"/>
    <tableColumn name="Name" id="3"/>
    <tableColumn name="Plus Mark" id="4"/>
    <tableColumn name="9-Mar" id="5"/>
    <tableColumn name="Mail" id="6"/>
    <tableColumn name="Facebook" id="7"/>
  </tableColumns>
  <tableStyleInfo name="LISTGROUP-style 9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31" Type="http://schemas.openxmlformats.org/officeDocument/2006/relationships/table" Target="../tables/table14.xml"/><Relationship Id="rId30" Type="http://schemas.openxmlformats.org/officeDocument/2006/relationships/table" Target="../tables/table13.xml"/><Relationship Id="rId22" Type="http://schemas.openxmlformats.org/officeDocument/2006/relationships/table" Target="../tables/table5.xml"/><Relationship Id="rId21" Type="http://schemas.openxmlformats.org/officeDocument/2006/relationships/table" Target="../tables/table4.xml"/><Relationship Id="rId24" Type="http://schemas.openxmlformats.org/officeDocument/2006/relationships/table" Target="../tables/table7.xml"/><Relationship Id="rId23" Type="http://schemas.openxmlformats.org/officeDocument/2006/relationships/table" Target="../tables/table6.xml"/><Relationship Id="rId1" Type="http://schemas.openxmlformats.org/officeDocument/2006/relationships/hyperlink" Target="http://fb.com/hoangminh.tran.397" TargetMode="External"/><Relationship Id="rId2" Type="http://schemas.openxmlformats.org/officeDocument/2006/relationships/hyperlink" Target="https://www.facebook.com/profile.php?id=100010012453934" TargetMode="External"/><Relationship Id="rId3" Type="http://schemas.openxmlformats.org/officeDocument/2006/relationships/drawing" Target="../drawings/worksheetdrawing2.xml"/><Relationship Id="rId26" Type="http://schemas.openxmlformats.org/officeDocument/2006/relationships/table" Target="../tables/table9.xml"/><Relationship Id="rId25" Type="http://schemas.openxmlformats.org/officeDocument/2006/relationships/table" Target="../tables/table8.xml"/><Relationship Id="rId28" Type="http://schemas.openxmlformats.org/officeDocument/2006/relationships/table" Target="../tables/table11.xml"/><Relationship Id="rId27" Type="http://schemas.openxmlformats.org/officeDocument/2006/relationships/table" Target="../tables/table10.xml"/><Relationship Id="rId19" Type="http://schemas.openxmlformats.org/officeDocument/2006/relationships/table" Target="../tables/table2.xml"/><Relationship Id="rId18" Type="http://schemas.openxmlformats.org/officeDocument/2006/relationships/table" Target="../tables/table1.xml"/><Relationship Id="rId2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13"/>
    <col customWidth="1" min="2" max="2" width="8.88"/>
    <col customWidth="1" min="3" max="3" width="21.88"/>
    <col customWidth="1" min="4" max="5" width="7.0"/>
    <col customWidth="1" min="6" max="14" width="6.63"/>
    <col customWidth="1" min="15" max="26" width="13.25"/>
  </cols>
  <sheetData>
    <row r="1" ht="20.25" customHeight="1">
      <c r="A1" s="1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2"/>
      <c r="B2" s="3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4" t="s">
        <v>1</v>
      </c>
      <c r="B3" s="4" t="s">
        <v>2</v>
      </c>
      <c r="C3" s="4" t="s">
        <v>3</v>
      </c>
      <c r="D3" s="5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6">
        <v>1.0</v>
      </c>
      <c r="B4" s="7">
        <v>1412634.0</v>
      </c>
      <c r="C4" s="8" t="s">
        <v>5</v>
      </c>
      <c r="D4" s="7">
        <v>8.0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6">
        <v>2.0</v>
      </c>
      <c r="B5" s="7">
        <v>1512003.0</v>
      </c>
      <c r="C5" s="8" t="s">
        <v>6</v>
      </c>
      <c r="D5" s="7">
        <v>5.0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6">
        <v>3.0</v>
      </c>
      <c r="B6" s="7">
        <v>1512004.0</v>
      </c>
      <c r="C6" s="8" t="s">
        <v>7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6">
        <v>4.0</v>
      </c>
      <c r="B7" s="7">
        <v>1512006.0</v>
      </c>
      <c r="C7" s="8" t="s">
        <v>8</v>
      </c>
      <c r="D7" s="7">
        <v>9.0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6">
        <v>5.0</v>
      </c>
      <c r="B8" s="7">
        <v>1512007.0</v>
      </c>
      <c r="C8" s="8"/>
      <c r="D8" s="7">
        <v>8.0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6">
        <v>6.0</v>
      </c>
      <c r="B9" s="7">
        <v>1512011.0</v>
      </c>
      <c r="C9" s="8" t="s">
        <v>9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6">
        <v>7.0</v>
      </c>
      <c r="B10" s="7">
        <v>1512015.0</v>
      </c>
      <c r="C10" s="8"/>
      <c r="D10" s="7">
        <v>10.0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6">
        <v>8.0</v>
      </c>
      <c r="B11" s="7">
        <v>1512017.0</v>
      </c>
      <c r="C11" s="8" t="s">
        <v>10</v>
      </c>
      <c r="D11" s="7">
        <v>10.0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6">
        <v>9.0</v>
      </c>
      <c r="B12" s="7">
        <v>1512023.0</v>
      </c>
      <c r="C12" s="8" t="s">
        <v>11</v>
      </c>
      <c r="D12" s="7">
        <v>4.0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6">
        <v>10.0</v>
      </c>
      <c r="B13" s="7">
        <v>1512033.0</v>
      </c>
      <c r="C13" s="8" t="s">
        <v>12</v>
      </c>
      <c r="D13" s="7">
        <v>9.0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6">
        <v>11.0</v>
      </c>
      <c r="B14" s="7">
        <v>1512041.0</v>
      </c>
      <c r="C14" s="8" t="s">
        <v>13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6">
        <v>12.0</v>
      </c>
      <c r="B15" s="7">
        <v>1512042.0</v>
      </c>
      <c r="C15" s="8" t="s">
        <v>14</v>
      </c>
      <c r="D15" s="7">
        <v>8.5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6">
        <v>13.0</v>
      </c>
      <c r="B16" s="7">
        <v>1512058.0</v>
      </c>
      <c r="C16" s="8" t="s">
        <v>15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A17" s="6">
        <v>14.0</v>
      </c>
      <c r="B17" s="7">
        <v>1512065.0</v>
      </c>
      <c r="C17" s="8" t="s">
        <v>16</v>
      </c>
      <c r="D17" s="7">
        <v>8.0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6">
        <v>15.0</v>
      </c>
      <c r="B18" s="7">
        <v>1512082.0</v>
      </c>
      <c r="C18" s="6" t="s">
        <v>17</v>
      </c>
      <c r="D18" s="7">
        <v>4.0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6">
        <v>16.0</v>
      </c>
      <c r="B19" s="7">
        <v>1512085.0</v>
      </c>
      <c r="C19" s="8" t="s">
        <v>18</v>
      </c>
      <c r="D19" s="7">
        <v>8.0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6">
        <v>17.0</v>
      </c>
      <c r="B20" s="7">
        <v>1512096.0</v>
      </c>
      <c r="C20" s="8" t="s">
        <v>19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6">
        <v>18.0</v>
      </c>
      <c r="B21" s="7">
        <v>1512099.0</v>
      </c>
      <c r="C21" s="8" t="s">
        <v>20</v>
      </c>
      <c r="D21" s="7">
        <v>8.0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6">
        <v>19.0</v>
      </c>
      <c r="B22" s="7">
        <v>1512100.0</v>
      </c>
      <c r="C22" s="8" t="s">
        <v>21</v>
      </c>
      <c r="D22" s="7">
        <v>4.0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6">
        <v>20.0</v>
      </c>
      <c r="B23" s="7">
        <v>1512103.0</v>
      </c>
      <c r="C23" s="8" t="s">
        <v>22</v>
      </c>
      <c r="D23" s="7">
        <v>8.0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6">
        <v>21.0</v>
      </c>
      <c r="B24" s="7">
        <v>1512105.0</v>
      </c>
      <c r="C24" s="8" t="s">
        <v>23</v>
      </c>
      <c r="D24" s="7">
        <v>10.0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6">
        <v>22.0</v>
      </c>
      <c r="B25" s="7">
        <v>1512138.0</v>
      </c>
      <c r="C25" s="8" t="s">
        <v>24</v>
      </c>
      <c r="D25" s="7">
        <v>10.0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6">
        <v>23.0</v>
      </c>
      <c r="B26" s="7">
        <v>1512143.0</v>
      </c>
      <c r="C26" s="8" t="s">
        <v>25</v>
      </c>
      <c r="D26" s="7">
        <v>4.0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6">
        <v>24.0</v>
      </c>
      <c r="B27" s="7">
        <v>1512144.0</v>
      </c>
      <c r="C27" s="6" t="s">
        <v>26</v>
      </c>
      <c r="D27" s="7">
        <v>10.0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6">
        <v>25.0</v>
      </c>
      <c r="B28" s="7">
        <v>1512149.0</v>
      </c>
      <c r="C28" s="8" t="s">
        <v>27</v>
      </c>
      <c r="D28" s="7">
        <v>10.0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6">
        <v>26.0</v>
      </c>
      <c r="B29" s="7">
        <v>1512150.0</v>
      </c>
      <c r="C29" s="8" t="s">
        <v>28</v>
      </c>
      <c r="D29" s="7">
        <v>10.0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6">
        <v>27.0</v>
      </c>
      <c r="B30" s="7">
        <v>1512170.0</v>
      </c>
      <c r="C30" s="8" t="s">
        <v>29</v>
      </c>
      <c r="D30" s="7">
        <v>8.0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6">
        <v>28.0</v>
      </c>
      <c r="B31" s="7">
        <v>1512172.0</v>
      </c>
      <c r="C31" s="8" t="s">
        <v>30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6">
        <v>29.0</v>
      </c>
      <c r="B32" s="7">
        <v>1512177.0</v>
      </c>
      <c r="C32" s="8" t="s">
        <v>31</v>
      </c>
      <c r="D32" s="7">
        <v>9.0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6">
        <v>30.0</v>
      </c>
      <c r="B33" s="7">
        <v>1512180.0</v>
      </c>
      <c r="C33" s="8" t="s">
        <v>32</v>
      </c>
      <c r="D33" s="7">
        <v>10.0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6">
        <v>31.0</v>
      </c>
      <c r="B34" s="7">
        <v>1512183.0</v>
      </c>
      <c r="C34" s="8"/>
      <c r="D34" s="7">
        <v>7.0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6">
        <v>32.0</v>
      </c>
      <c r="B35" s="7">
        <v>1512185.0</v>
      </c>
      <c r="C35" s="8" t="s">
        <v>33</v>
      </c>
      <c r="D35" s="7">
        <v>8.0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6">
        <v>33.0</v>
      </c>
      <c r="B36" s="7">
        <v>1512186.0</v>
      </c>
      <c r="C36" s="8" t="s">
        <v>34</v>
      </c>
      <c r="D36" s="7">
        <v>10.0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6">
        <v>34.0</v>
      </c>
      <c r="B37" s="7">
        <v>1512188.0</v>
      </c>
      <c r="C37" s="8" t="s">
        <v>35</v>
      </c>
      <c r="D37" s="7">
        <v>8.0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6">
        <v>35.0</v>
      </c>
      <c r="B38" s="7">
        <v>1512195.0</v>
      </c>
      <c r="C38" s="8" t="s">
        <v>36</v>
      </c>
      <c r="D38" s="7">
        <v>8.0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6">
        <v>36.0</v>
      </c>
      <c r="B39" s="7">
        <v>1512204.0</v>
      </c>
      <c r="C39" s="8"/>
      <c r="D39" s="7">
        <v>6.25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6">
        <v>37.0</v>
      </c>
      <c r="B40" s="7">
        <v>1512209.0</v>
      </c>
      <c r="C40" s="8" t="s">
        <v>37</v>
      </c>
      <c r="D40" s="7">
        <v>10.0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6">
        <v>38.0</v>
      </c>
      <c r="B41" s="7">
        <v>1512210.0</v>
      </c>
      <c r="C41" s="8" t="s">
        <v>38</v>
      </c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6">
        <v>39.0</v>
      </c>
      <c r="B42" s="7">
        <v>1512211.0</v>
      </c>
      <c r="C42" s="8" t="s">
        <v>39</v>
      </c>
      <c r="D42" s="7">
        <v>5.0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6">
        <v>40.0</v>
      </c>
      <c r="B43" s="7">
        <v>1512214.0</v>
      </c>
      <c r="C43" s="8"/>
      <c r="D43" s="7">
        <v>10.0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6">
        <v>41.0</v>
      </c>
      <c r="B44" s="7">
        <v>1512218.0</v>
      </c>
      <c r="C44" s="8" t="s">
        <v>40</v>
      </c>
      <c r="D44" s="7">
        <v>10.0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6">
        <v>42.0</v>
      </c>
      <c r="B45" s="7">
        <v>1512223.0</v>
      </c>
      <c r="C45" s="8" t="s">
        <v>41</v>
      </c>
      <c r="D45" s="7">
        <v>10.0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6">
        <v>43.0</v>
      </c>
      <c r="B46" s="7">
        <v>1512227.0</v>
      </c>
      <c r="C46" s="8"/>
      <c r="D46" s="7">
        <v>10.0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6">
        <v>44.0</v>
      </c>
      <c r="B47" s="7">
        <v>1512230.0</v>
      </c>
      <c r="C47" s="8" t="s">
        <v>42</v>
      </c>
      <c r="D47" s="7">
        <v>10.0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6">
        <v>45.0</v>
      </c>
      <c r="B48" s="7">
        <v>1512239.0</v>
      </c>
      <c r="C48" s="8"/>
      <c r="D48" s="7">
        <v>10.0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6">
        <v>46.0</v>
      </c>
      <c r="B49" s="7">
        <v>1512241.0</v>
      </c>
      <c r="C49" s="8"/>
      <c r="D49" s="7">
        <v>10.0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6">
        <v>47.0</v>
      </c>
      <c r="B50" s="7">
        <v>1512252.0</v>
      </c>
      <c r="C50" s="6" t="s">
        <v>43</v>
      </c>
      <c r="D50" s="7">
        <v>10.0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6">
        <v>48.0</v>
      </c>
      <c r="B51" s="7">
        <v>1512265.0</v>
      </c>
      <c r="C51" s="8" t="s">
        <v>44</v>
      </c>
      <c r="D51" s="7">
        <v>7.75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6">
        <v>49.0</v>
      </c>
      <c r="B52" s="7">
        <v>1512272.0</v>
      </c>
      <c r="C52" s="8"/>
      <c r="D52" s="7">
        <v>9.0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6">
        <v>50.0</v>
      </c>
      <c r="B53" s="7">
        <v>1512293.0</v>
      </c>
      <c r="C53" s="8" t="s">
        <v>45</v>
      </c>
      <c r="D53" s="7">
        <v>9.0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6">
        <v>51.0</v>
      </c>
      <c r="B54" s="7">
        <v>1512304.0</v>
      </c>
      <c r="C54" s="9" t="s">
        <v>46</v>
      </c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6">
        <v>52.0</v>
      </c>
      <c r="B55" s="7">
        <v>1512310.0</v>
      </c>
      <c r="C55" s="8" t="s">
        <v>47</v>
      </c>
      <c r="D55" s="7">
        <v>8.0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6">
        <v>53.0</v>
      </c>
      <c r="B56" s="7">
        <v>1512312.0</v>
      </c>
      <c r="C56" s="8" t="s">
        <v>48</v>
      </c>
      <c r="D56" s="7">
        <v>9.0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6">
        <v>54.0</v>
      </c>
      <c r="B57" s="7">
        <v>1512314.0</v>
      </c>
      <c r="C57" s="8" t="s">
        <v>49</v>
      </c>
      <c r="D57" s="7">
        <v>8.0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6">
        <v>55.0</v>
      </c>
      <c r="B58" s="7">
        <v>1512317.0</v>
      </c>
      <c r="C58" s="8"/>
      <c r="D58" s="7">
        <v>9.0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6">
        <v>56.0</v>
      </c>
      <c r="B59" s="7">
        <v>1512325.0</v>
      </c>
      <c r="C59" s="8"/>
      <c r="D59" s="7">
        <v>8.0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6">
        <v>57.0</v>
      </c>
      <c r="B60" s="7">
        <v>1512329.0</v>
      </c>
      <c r="C60" s="8" t="s">
        <v>50</v>
      </c>
      <c r="D60" s="7">
        <v>9.0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6">
        <v>58.0</v>
      </c>
      <c r="B61" s="7">
        <v>1512334.0</v>
      </c>
      <c r="C61" s="6" t="s">
        <v>51</v>
      </c>
      <c r="D61" s="7">
        <v>9.0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6">
        <v>59.0</v>
      </c>
      <c r="B62" s="7">
        <v>1512345.0</v>
      </c>
      <c r="C62" s="9" t="s">
        <v>52</v>
      </c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6">
        <v>60.0</v>
      </c>
      <c r="B63" s="7">
        <v>1512350.0</v>
      </c>
      <c r="C63" s="6" t="s">
        <v>53</v>
      </c>
      <c r="D63" s="7">
        <v>1.0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6">
        <v>61.0</v>
      </c>
      <c r="B64" s="7">
        <v>1512354.0</v>
      </c>
      <c r="C64" s="8" t="s">
        <v>54</v>
      </c>
      <c r="D64" s="7">
        <v>3.0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6">
        <v>62.0</v>
      </c>
      <c r="B65" s="7">
        <v>1512363.0</v>
      </c>
      <c r="C65" s="8" t="s">
        <v>55</v>
      </c>
      <c r="D65" s="7">
        <v>6.0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6">
        <v>63.0</v>
      </c>
      <c r="B66" s="7">
        <v>1512400.0</v>
      </c>
      <c r="C66" s="8" t="s">
        <v>56</v>
      </c>
      <c r="D66" s="7">
        <v>9.0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6">
        <v>64.0</v>
      </c>
      <c r="B67" s="7">
        <v>1512416.0</v>
      </c>
      <c r="C67" s="8" t="s">
        <v>57</v>
      </c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6">
        <v>65.0</v>
      </c>
      <c r="B68" s="7">
        <v>1512424.0</v>
      </c>
      <c r="C68" s="8" t="s">
        <v>58</v>
      </c>
      <c r="D68" s="7">
        <v>10.0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6">
        <v>66.0</v>
      </c>
      <c r="B69" s="7">
        <v>1512444.0</v>
      </c>
      <c r="C69" s="8" t="s">
        <v>59</v>
      </c>
      <c r="D69" s="7">
        <v>6.5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6">
        <v>67.0</v>
      </c>
      <c r="B70" s="7">
        <v>1512452.0</v>
      </c>
      <c r="C70" s="8" t="s">
        <v>60</v>
      </c>
      <c r="D70" s="7">
        <v>10.0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6">
        <v>68.0</v>
      </c>
      <c r="B71" s="7">
        <v>1512456.0</v>
      </c>
      <c r="C71" s="8" t="s">
        <v>61</v>
      </c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6">
        <v>69.0</v>
      </c>
      <c r="B72" s="7">
        <v>1512457.0</v>
      </c>
      <c r="C72" s="8" t="s">
        <v>62</v>
      </c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6">
        <v>70.0</v>
      </c>
      <c r="B73" s="7">
        <v>1512461.0</v>
      </c>
      <c r="C73" s="8" t="s">
        <v>63</v>
      </c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6">
        <v>71.0</v>
      </c>
      <c r="B74" s="7">
        <v>1512471.0</v>
      </c>
      <c r="C74" s="8" t="s">
        <v>64</v>
      </c>
      <c r="D74" s="7">
        <v>7.0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6">
        <v>72.0</v>
      </c>
      <c r="B75" s="7">
        <v>1512482.0</v>
      </c>
      <c r="C75" s="8" t="s">
        <v>65</v>
      </c>
      <c r="D75" s="7">
        <v>8.25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6">
        <v>73.0</v>
      </c>
      <c r="B76" s="7">
        <v>1512503.0</v>
      </c>
      <c r="C76" s="8" t="s">
        <v>66</v>
      </c>
      <c r="D76" s="7">
        <v>10.0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6">
        <v>74.0</v>
      </c>
      <c r="B77" s="7">
        <v>1512504.0</v>
      </c>
      <c r="C77" s="8" t="s">
        <v>67</v>
      </c>
      <c r="D77" s="7">
        <v>9.5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6">
        <v>75.0</v>
      </c>
      <c r="B78" s="10">
        <v>1512505.0</v>
      </c>
      <c r="C78" s="11" t="s">
        <v>68</v>
      </c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6">
        <v>76.0</v>
      </c>
      <c r="B79" s="7">
        <v>1512515.0</v>
      </c>
      <c r="C79" s="8" t="s">
        <v>69</v>
      </c>
      <c r="D79" s="7">
        <v>10.0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6">
        <v>77.0</v>
      </c>
      <c r="B80" s="7">
        <v>1512517.0</v>
      </c>
      <c r="C80" s="8" t="s">
        <v>70</v>
      </c>
      <c r="D80" s="7">
        <v>10.0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6">
        <v>78.0</v>
      </c>
      <c r="B81" s="7">
        <v>1512519.0</v>
      </c>
      <c r="C81" s="8" t="s">
        <v>71</v>
      </c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6">
        <v>79.0</v>
      </c>
      <c r="B82" s="7">
        <v>1512529.0</v>
      </c>
      <c r="C82" s="8" t="s">
        <v>72</v>
      </c>
      <c r="D82" s="7">
        <v>10.0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6">
        <v>80.0</v>
      </c>
      <c r="B83" s="7">
        <v>1512542.0</v>
      </c>
      <c r="C83" s="8" t="s">
        <v>73</v>
      </c>
      <c r="D83" s="7">
        <v>10.0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6">
        <v>81.0</v>
      </c>
      <c r="B84" s="7">
        <v>1512550.0</v>
      </c>
      <c r="C84" s="8" t="s">
        <v>74</v>
      </c>
      <c r="D84" s="7">
        <v>10.0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6">
        <v>82.0</v>
      </c>
      <c r="B85" s="7">
        <v>1512559.0</v>
      </c>
      <c r="C85" s="8" t="s">
        <v>75</v>
      </c>
      <c r="D85" s="7">
        <v>10.0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6">
        <v>83.0</v>
      </c>
      <c r="B86" s="7">
        <v>1512567.0</v>
      </c>
      <c r="C86" s="8" t="s">
        <v>76</v>
      </c>
      <c r="D86" s="7">
        <v>9.5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6">
        <v>84.0</v>
      </c>
      <c r="B87" s="7">
        <v>1512568.0</v>
      </c>
      <c r="C87" s="8" t="s">
        <v>77</v>
      </c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6">
        <v>85.0</v>
      </c>
      <c r="B88" s="7">
        <v>1512574.0</v>
      </c>
      <c r="C88" s="8" t="s">
        <v>78</v>
      </c>
      <c r="D88" s="7">
        <v>10.0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6">
        <v>86.0</v>
      </c>
      <c r="B89" s="7">
        <v>1512582.0</v>
      </c>
      <c r="C89" s="8"/>
      <c r="D89" s="7">
        <v>8.0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6">
        <v>87.0</v>
      </c>
      <c r="B90" s="7">
        <v>1512586.0</v>
      </c>
      <c r="C90" s="6" t="s">
        <v>79</v>
      </c>
      <c r="D90" s="7">
        <v>4.0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6">
        <v>88.0</v>
      </c>
      <c r="B91" s="7">
        <v>1512619.0</v>
      </c>
      <c r="C91" s="8" t="s">
        <v>80</v>
      </c>
      <c r="D91" s="7">
        <v>7.0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6">
        <v>89.0</v>
      </c>
      <c r="B92" s="7">
        <v>1512632.0</v>
      </c>
      <c r="C92" s="8" t="s">
        <v>81</v>
      </c>
      <c r="D92" s="7">
        <v>8.0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6">
        <v>90.0</v>
      </c>
      <c r="B93" s="7">
        <v>1512635.0</v>
      </c>
      <c r="C93" s="8" t="s">
        <v>82</v>
      </c>
      <c r="D93" s="7">
        <v>8.0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6">
        <v>91.0</v>
      </c>
      <c r="B94" s="7">
        <v>1512639.0</v>
      </c>
      <c r="C94" s="8" t="s">
        <v>83</v>
      </c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6">
        <v>92.0</v>
      </c>
      <c r="B95" s="7">
        <v>1512659.0</v>
      </c>
      <c r="C95" s="8" t="s">
        <v>84</v>
      </c>
      <c r="D95" s="7">
        <v>10.0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6">
        <v>93.0</v>
      </c>
      <c r="B96" s="7">
        <v>1512660.0</v>
      </c>
      <c r="C96" s="8" t="s">
        <v>85</v>
      </c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6">
        <v>94.0</v>
      </c>
      <c r="B97" s="7">
        <v>1512662.0</v>
      </c>
      <c r="C97" s="8"/>
      <c r="D97" s="7">
        <v>6.0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6">
        <v>95.0</v>
      </c>
      <c r="B98" s="7">
        <v>1512683.0</v>
      </c>
      <c r="C98" s="8" t="s">
        <v>86</v>
      </c>
      <c r="D98" s="7">
        <v>10.0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12"/>
      <c r="B101" s="12"/>
      <c r="C101" s="12"/>
      <c r="D101" s="12"/>
      <c r="E101" s="12"/>
      <c r="F101" s="12"/>
      <c r="G101" s="12"/>
      <c r="H101" s="1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3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6.25"/>
    <col customWidth="1" min="3" max="3" width="25.5"/>
    <col customWidth="1" min="4" max="4" width="12.0"/>
    <col customWidth="1" min="5" max="5" width="11.38"/>
    <col customWidth="1" min="6" max="6" width="26.88"/>
    <col customWidth="1" min="7" max="7" width="30.5"/>
    <col customWidth="1" min="8" max="17" width="6.63"/>
    <col customWidth="1" min="18" max="26" width="13.25"/>
  </cols>
  <sheetData>
    <row r="1" ht="23.25" customHeight="1">
      <c r="A1" s="13" t="s">
        <v>87</v>
      </c>
      <c r="B1" s="14"/>
      <c r="C1" s="14"/>
      <c r="D1" s="14"/>
      <c r="E1" s="14"/>
      <c r="F1" s="14"/>
      <c r="G1" s="15"/>
      <c r="H1" s="16"/>
      <c r="I1" s="16"/>
      <c r="J1" s="16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5.75" customHeight="1">
      <c r="A2" s="3"/>
      <c r="B2" s="3"/>
      <c r="C2" s="3"/>
      <c r="D2" s="2"/>
      <c r="E2" s="3"/>
      <c r="F2" s="3"/>
      <c r="G2" s="2"/>
      <c r="H2" s="2"/>
      <c r="I2" s="2"/>
      <c r="J2" s="2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>
      <c r="A3" s="17"/>
      <c r="B3" s="17"/>
      <c r="C3" s="17"/>
      <c r="D3" s="17"/>
      <c r="E3" s="17"/>
      <c r="F3" s="17"/>
      <c r="G3" s="17"/>
      <c r="H3" s="2"/>
      <c r="I3" s="2"/>
      <c r="J3" s="2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75" customHeight="1">
      <c r="A4" s="18" t="s">
        <v>88</v>
      </c>
      <c r="B4" s="19"/>
      <c r="C4" s="19"/>
      <c r="D4" s="20"/>
      <c r="E4" s="19"/>
      <c r="F4" s="19"/>
      <c r="G4" s="2"/>
      <c r="H4" s="2"/>
      <c r="I4" s="2"/>
      <c r="J4" s="2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5.75" customHeight="1">
      <c r="A5" s="19" t="s">
        <v>89</v>
      </c>
      <c r="B5" s="19" t="s">
        <v>90</v>
      </c>
      <c r="C5" s="19" t="s">
        <v>91</v>
      </c>
      <c r="D5" s="20" t="s">
        <v>92</v>
      </c>
      <c r="E5" s="21" t="s">
        <v>93</v>
      </c>
      <c r="F5" s="19" t="s">
        <v>94</v>
      </c>
      <c r="G5" s="19" t="s">
        <v>95</v>
      </c>
      <c r="H5" s="2"/>
      <c r="I5" s="2"/>
      <c r="J5" s="2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5.75" customHeight="1">
      <c r="A6" s="3">
        <v>1.0</v>
      </c>
      <c r="B6" s="3">
        <v>1512582.0</v>
      </c>
      <c r="C6" s="2"/>
      <c r="D6" s="2"/>
      <c r="E6" s="2">
        <v>8.0</v>
      </c>
      <c r="F6" s="2"/>
      <c r="G6" s="2"/>
      <c r="H6" s="2"/>
      <c r="I6" s="2"/>
      <c r="J6" s="2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5.75" customHeight="1">
      <c r="A7" s="3">
        <v>2.0</v>
      </c>
      <c r="B7" s="3">
        <v>1512632.0</v>
      </c>
      <c r="C7" s="2" t="s">
        <v>81</v>
      </c>
      <c r="D7" s="2"/>
      <c r="E7" s="2">
        <v>8.0</v>
      </c>
      <c r="F7" s="2" t="s">
        <v>96</v>
      </c>
      <c r="G7" s="2"/>
      <c r="H7" s="2"/>
      <c r="I7" s="2"/>
      <c r="J7" s="2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5.75" customHeight="1">
      <c r="A8" s="3">
        <v>3.0</v>
      </c>
      <c r="B8" s="3">
        <v>1512619.0</v>
      </c>
      <c r="C8" s="2" t="s">
        <v>80</v>
      </c>
      <c r="D8" s="2"/>
      <c r="E8" s="2">
        <v>7.0</v>
      </c>
      <c r="F8" s="2" t="s">
        <v>97</v>
      </c>
      <c r="G8" s="2"/>
      <c r="H8" s="2"/>
      <c r="I8" s="2"/>
      <c r="J8" s="2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5.75" customHeight="1">
      <c r="A9" s="3">
        <v>4.0</v>
      </c>
      <c r="B9" s="3">
        <v>1512471.0</v>
      </c>
      <c r="C9" s="2" t="s">
        <v>64</v>
      </c>
      <c r="D9" s="2"/>
      <c r="E9" s="2">
        <v>7.0</v>
      </c>
      <c r="F9" s="2" t="s">
        <v>98</v>
      </c>
      <c r="G9" s="22" t="str">
        <f>HYPERLINK("http://fb.com/tainguyen197.ntt","fb.com/tainguyen197.ntt")</f>
        <v>fb.com/tainguyen197.ntt</v>
      </c>
      <c r="H9" s="2"/>
      <c r="I9" s="2"/>
      <c r="J9" s="2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>
      <c r="A10" s="3">
        <v>5.0</v>
      </c>
      <c r="B10" s="3">
        <v>1512400.0</v>
      </c>
      <c r="C10" s="2" t="s">
        <v>56</v>
      </c>
      <c r="D10" s="2"/>
      <c r="E10" s="2">
        <v>9.0</v>
      </c>
      <c r="F10" s="2" t="s">
        <v>99</v>
      </c>
      <c r="G10" s="22" t="str">
        <f>HYPERLINK("http://fb.com/huu.phong.1","fb.com/huu.phong.1")</f>
        <v>fb.com/huu.phong.1</v>
      </c>
      <c r="H10" s="2"/>
      <c r="I10" s="2"/>
      <c r="J10" s="2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3">
        <v>6.0</v>
      </c>
      <c r="B11" s="3">
        <v>1512325.0</v>
      </c>
      <c r="C11" s="23" t="s">
        <v>100</v>
      </c>
      <c r="D11" s="2"/>
      <c r="E11" s="2">
        <v>8.0</v>
      </c>
      <c r="F11" s="23" t="s">
        <v>101</v>
      </c>
      <c r="G11" s="24" t="s">
        <v>102</v>
      </c>
      <c r="H11" s="2"/>
      <c r="I11" s="2"/>
      <c r="J11" s="2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5.75" customHeight="1">
      <c r="A12" s="3">
        <v>7.0</v>
      </c>
      <c r="B12" s="3">
        <v>1512334.0</v>
      </c>
      <c r="C12" s="2" t="s">
        <v>103</v>
      </c>
      <c r="D12" s="2"/>
      <c r="E12" s="2">
        <v>9.0</v>
      </c>
      <c r="F12" s="2" t="s">
        <v>104</v>
      </c>
      <c r="G12" s="22" t="str">
        <f>HYPERLINK("http://fb.com/lvn1997","fb.com/lvn1997")</f>
        <v>fb.com/lvn1997</v>
      </c>
      <c r="H12" s="2"/>
      <c r="I12" s="2"/>
      <c r="J12" s="2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5.75" customHeight="1">
      <c r="A13" s="3">
        <v>8.0</v>
      </c>
      <c r="B13" s="3">
        <v>1512635.0</v>
      </c>
      <c r="C13" s="2" t="s">
        <v>82</v>
      </c>
      <c r="D13" s="2"/>
      <c r="E13" s="2">
        <v>8.0</v>
      </c>
      <c r="F13" s="2" t="s">
        <v>105</v>
      </c>
      <c r="G13" s="22" t="str">
        <f>HYPERLINK("http://fb.com/huutuan.us","fb.com/huutuan.us")</f>
        <v>fb.com/huutuan.us</v>
      </c>
      <c r="H13" s="2"/>
      <c r="I13" s="2"/>
      <c r="J13" s="2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5.75" customHeight="1">
      <c r="A14" s="17"/>
      <c r="B14" s="17"/>
      <c r="C14" s="17"/>
      <c r="D14" s="17"/>
      <c r="E14" s="17"/>
      <c r="F14" s="17"/>
      <c r="G14" s="17"/>
      <c r="H14" s="2"/>
      <c r="I14" s="2"/>
      <c r="J14" s="2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5.75" customHeight="1">
      <c r="A15" s="17"/>
      <c r="B15" s="17"/>
      <c r="C15" s="17"/>
      <c r="D15" s="17"/>
      <c r="E15" s="17"/>
      <c r="F15" s="17"/>
      <c r="G15" s="17"/>
      <c r="H15" s="2"/>
      <c r="I15" s="2"/>
      <c r="J15" s="2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5.75" customHeight="1">
      <c r="A16" s="25"/>
      <c r="B16" s="19"/>
      <c r="C16" s="19"/>
      <c r="D16" s="20"/>
      <c r="E16" s="19"/>
      <c r="F16" s="19"/>
      <c r="G16" s="2"/>
      <c r="H16" s="2"/>
      <c r="I16" s="2"/>
      <c r="J16" s="2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75" customHeight="1">
      <c r="A17" s="25"/>
      <c r="B17" s="19"/>
      <c r="C17" s="19"/>
      <c r="D17" s="20"/>
      <c r="E17" s="19"/>
      <c r="F17" s="19"/>
      <c r="G17" s="2"/>
      <c r="H17" s="2"/>
      <c r="I17" s="2"/>
      <c r="J17" s="2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5.75" customHeight="1">
      <c r="A18" s="18" t="s">
        <v>106</v>
      </c>
      <c r="B18" s="19"/>
      <c r="C18" s="19"/>
      <c r="D18" s="20"/>
      <c r="E18" s="19"/>
      <c r="F18" s="19"/>
      <c r="G18" s="2"/>
      <c r="H18" s="2"/>
      <c r="I18" s="2"/>
      <c r="J18" s="2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19" t="s">
        <v>89</v>
      </c>
      <c r="B19" s="19" t="s">
        <v>90</v>
      </c>
      <c r="C19" s="19" t="s">
        <v>91</v>
      </c>
      <c r="D19" s="20" t="s">
        <v>92</v>
      </c>
      <c r="E19" s="21" t="s">
        <v>93</v>
      </c>
      <c r="F19" s="19" t="s">
        <v>94</v>
      </c>
      <c r="G19" s="19" t="s">
        <v>95</v>
      </c>
      <c r="H19" s="2"/>
      <c r="I19" s="2"/>
      <c r="J19" s="2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5.75" customHeight="1">
      <c r="A20" s="3">
        <v>1.0</v>
      </c>
      <c r="B20" s="3">
        <v>1512293.0</v>
      </c>
      <c r="C20" s="2" t="s">
        <v>45</v>
      </c>
      <c r="D20" s="2"/>
      <c r="E20" s="2">
        <v>9.0</v>
      </c>
      <c r="F20" s="2" t="s">
        <v>107</v>
      </c>
      <c r="G20" s="22" t="str">
        <f>HYPERLINK("http://fb.com/Pool168","fb.com/Pool168")</f>
        <v>fb.com/Pool168</v>
      </c>
      <c r="H20" s="2"/>
      <c r="I20" s="2"/>
      <c r="J20" s="2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3">
        <v>2.0</v>
      </c>
      <c r="B21" s="3">
        <v>1512314.0</v>
      </c>
      <c r="C21" s="2" t="s">
        <v>49</v>
      </c>
      <c r="D21" s="2"/>
      <c r="E21" s="2">
        <v>8.0</v>
      </c>
      <c r="F21" s="2" t="s">
        <v>108</v>
      </c>
      <c r="G21" s="22" t="str">
        <f>HYPERLINK("http://fb.com/nguyenvietly","fb.com/nguyenvietly")</f>
        <v>fb.com/nguyenvietly</v>
      </c>
      <c r="H21" s="2"/>
      <c r="I21" s="2"/>
      <c r="J21" s="2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5.75" customHeight="1">
      <c r="A22" s="3">
        <v>3.0</v>
      </c>
      <c r="B22" s="3">
        <v>1512363.0</v>
      </c>
      <c r="C22" s="2" t="s">
        <v>55</v>
      </c>
      <c r="D22" s="2"/>
      <c r="E22" s="2">
        <v>6.0</v>
      </c>
      <c r="F22" s="2" t="s">
        <v>109</v>
      </c>
      <c r="G22" s="22" t="str">
        <f>HYPERLINK("http://fb.com/nguyenhoangvannha","fb.com/nguyenhoangvannha")</f>
        <v>fb.com/nguyenhoangvannha</v>
      </c>
      <c r="H22" s="2"/>
      <c r="I22" s="2"/>
      <c r="J22" s="2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5.75" customHeight="1">
      <c r="A23" s="3">
        <v>4.0</v>
      </c>
      <c r="B23" s="3">
        <v>1512354.0</v>
      </c>
      <c r="C23" s="2" t="s">
        <v>54</v>
      </c>
      <c r="D23" s="2"/>
      <c r="E23" s="2">
        <v>3.0</v>
      </c>
      <c r="F23" s="2" t="s">
        <v>110</v>
      </c>
      <c r="G23" s="22" t="str">
        <f>HYPERLINK("http://fb.com/nguyen.doan.50746","fb.com/nguyen.doan.50746")</f>
        <v>fb.com/nguyen.doan.50746</v>
      </c>
      <c r="H23" s="2"/>
      <c r="I23" s="2"/>
      <c r="J23" s="2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5.75" customHeight="1">
      <c r="A24" s="3">
        <v>5.0</v>
      </c>
      <c r="B24" s="3">
        <v>1512350.0</v>
      </c>
      <c r="C24" s="23" t="s">
        <v>111</v>
      </c>
      <c r="D24" s="2"/>
      <c r="E24" s="2">
        <v>1.0</v>
      </c>
      <c r="F24" s="2" t="s">
        <v>112</v>
      </c>
      <c r="G24" s="22" t="str">
        <f>HYPERLINK("http://fb.com/profile.php?id=100008534205581","fb.com/profile.php?id=100008534205581")</f>
        <v>fb.com/profile.php?id=100008534205581</v>
      </c>
      <c r="H24" s="2"/>
      <c r="I24" s="2"/>
      <c r="J24" s="2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5.75" customHeight="1">
      <c r="A25" s="3">
        <v>6.0</v>
      </c>
      <c r="B25" s="3">
        <v>1512304.0</v>
      </c>
      <c r="C25" s="26" t="s">
        <v>46</v>
      </c>
      <c r="D25" s="3"/>
      <c r="E25" s="3"/>
      <c r="F25" s="26" t="s">
        <v>113</v>
      </c>
      <c r="G25" s="27" t="str">
        <f>HYPERLINK("http://fb.com/ldluan","fb.com/ldluan")</f>
        <v>fb.com/ldluan</v>
      </c>
      <c r="H25" s="2"/>
      <c r="I25" s="2"/>
      <c r="J25" s="2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3">
        <v>7.0</v>
      </c>
      <c r="B26" s="3">
        <v>1512345.0</v>
      </c>
      <c r="C26" s="26" t="s">
        <v>52</v>
      </c>
      <c r="D26" s="3"/>
      <c r="E26" s="3"/>
      <c r="F26" s="26" t="s">
        <v>114</v>
      </c>
      <c r="G26" s="27" t="str">
        <f>HYPERLINK("http://fb.com/Zzerodev","fb.com/Zzerodev")</f>
        <v>fb.com/Zzerodev</v>
      </c>
      <c r="H26" s="2"/>
      <c r="I26" s="2"/>
      <c r="J26" s="2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3"/>
      <c r="B27" s="3"/>
      <c r="C27" s="2"/>
      <c r="D27" s="2"/>
      <c r="E27" s="2"/>
      <c r="F27" s="2"/>
      <c r="G27" s="2"/>
      <c r="H27" s="2"/>
      <c r="I27" s="2"/>
      <c r="J27" s="2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5.75" customHeight="1">
      <c r="A28" s="3"/>
      <c r="B28" s="3"/>
      <c r="C28" s="2"/>
      <c r="D28" s="2"/>
      <c r="E28" s="2"/>
      <c r="F28" s="17"/>
      <c r="G28" s="2"/>
      <c r="H28" s="2"/>
      <c r="I28" s="2"/>
      <c r="J28" s="2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5.75" customHeight="1">
      <c r="A29" s="18" t="s">
        <v>115</v>
      </c>
      <c r="B29" s="19"/>
      <c r="C29" s="19"/>
      <c r="D29" s="20"/>
      <c r="E29" s="19"/>
      <c r="F29" s="19"/>
      <c r="G29" s="2"/>
      <c r="H29" s="2"/>
      <c r="I29" s="2"/>
      <c r="J29" s="2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75" customHeight="1">
      <c r="A30" s="19" t="s">
        <v>89</v>
      </c>
      <c r="B30" s="19" t="s">
        <v>90</v>
      </c>
      <c r="C30" s="19" t="s">
        <v>91</v>
      </c>
      <c r="D30" s="20" t="s">
        <v>92</v>
      </c>
      <c r="E30" s="21" t="s">
        <v>93</v>
      </c>
      <c r="F30" s="19" t="s">
        <v>94</v>
      </c>
      <c r="G30" s="19" t="s">
        <v>95</v>
      </c>
      <c r="H30" s="2"/>
      <c r="I30" s="2"/>
      <c r="J30" s="2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5.75" customHeight="1">
      <c r="A31" s="3">
        <v>1.0</v>
      </c>
      <c r="B31" s="3">
        <v>1512574.0</v>
      </c>
      <c r="C31" s="2" t="s">
        <v>78</v>
      </c>
      <c r="D31" s="2">
        <v>3.0</v>
      </c>
      <c r="E31" s="2">
        <v>10.0</v>
      </c>
      <c r="F31" s="2" t="s">
        <v>116</v>
      </c>
      <c r="G31" s="22" t="str">
        <f>HYPERLINK("http://fb.com/minion2311","fb.com/minion2311")</f>
        <v>fb.com/minion2311</v>
      </c>
      <c r="H31" s="2"/>
      <c r="I31" s="2"/>
      <c r="J31" s="2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5.75" customHeight="1">
      <c r="A32" s="3">
        <v>2.0</v>
      </c>
      <c r="B32" s="3">
        <v>1512515.0</v>
      </c>
      <c r="C32" s="2" t="s">
        <v>69</v>
      </c>
      <c r="D32" s="2">
        <v>2.0</v>
      </c>
      <c r="E32" s="2">
        <v>10.0</v>
      </c>
      <c r="F32" s="2" t="s">
        <v>117</v>
      </c>
      <c r="G32" s="22" t="str">
        <f>HYPERLINK("http://fb.com/VoSyLienThanh","fb.com/VoSyLienThanh")</f>
        <v>fb.com/VoSyLienThanh</v>
      </c>
      <c r="H32" s="2"/>
      <c r="I32" s="2"/>
      <c r="J32" s="2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5.75" customHeight="1">
      <c r="A33" s="3">
        <v>3.0</v>
      </c>
      <c r="B33" s="3">
        <v>1512586.0</v>
      </c>
      <c r="C33" s="2" t="s">
        <v>118</v>
      </c>
      <c r="D33" s="2"/>
      <c r="E33" s="2">
        <v>4.0</v>
      </c>
      <c r="F33" s="2" t="s">
        <v>119</v>
      </c>
      <c r="G33" s="22" t="str">
        <f>HYPERLINK("http://fb.com/LTTTr","fb.com/LTTTr")</f>
        <v>fb.com/LTTTr</v>
      </c>
      <c r="H33" s="2"/>
      <c r="I33" s="2"/>
      <c r="J33" s="2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5.75" customHeight="1">
      <c r="A34" s="3">
        <v>4.0</v>
      </c>
      <c r="B34" s="3">
        <v>1512683.0</v>
      </c>
      <c r="C34" s="2" t="s">
        <v>86</v>
      </c>
      <c r="D34" s="2">
        <v>2.0</v>
      </c>
      <c r="E34" s="2">
        <v>10.0</v>
      </c>
      <c r="F34" s="2" t="s">
        <v>120</v>
      </c>
      <c r="G34" s="22" t="str">
        <f>HYPERLINK("http://fb.com/lyanhvu1512","fb.com/lyanhvu1512")</f>
        <v>fb.com/lyanhvu1512</v>
      </c>
      <c r="H34" s="2"/>
      <c r="I34" s="2"/>
      <c r="J34" s="2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5.75" customHeight="1">
      <c r="A35" s="3">
        <v>5.0</v>
      </c>
      <c r="B35" s="3">
        <v>1512659.0</v>
      </c>
      <c r="C35" s="2" t="s">
        <v>84</v>
      </c>
      <c r="D35" s="2">
        <v>2.0</v>
      </c>
      <c r="E35" s="2">
        <v>10.0</v>
      </c>
      <c r="F35" s="2" t="s">
        <v>121</v>
      </c>
      <c r="G35" s="22" t="str">
        <f>HYPERLINK("http://fb.com/ptpuyen1511","fb.com/ptpuyen1511")</f>
        <v>fb.com/ptpuyen1511</v>
      </c>
      <c r="H35" s="2"/>
      <c r="I35" s="2"/>
      <c r="J35" s="2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5.75" customHeight="1">
      <c r="A36" s="3">
        <v>6.0</v>
      </c>
      <c r="B36" s="3">
        <v>1512660.0</v>
      </c>
      <c r="C36" s="2" t="s">
        <v>85</v>
      </c>
      <c r="D36" s="2"/>
      <c r="E36" s="2"/>
      <c r="F36" s="2" t="s">
        <v>122</v>
      </c>
      <c r="G36" s="22" t="str">
        <f>HYPERLINK("http://fb.com/hoangvan.1410","fb.com/hoangvan.1410")</f>
        <v>fb.com/hoangvan.1410</v>
      </c>
      <c r="H36" s="2"/>
      <c r="I36" s="2"/>
      <c r="J36" s="2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5.75" customHeight="1">
      <c r="A37" s="3">
        <v>7.0</v>
      </c>
      <c r="B37" s="3">
        <v>1512416.0</v>
      </c>
      <c r="C37" s="2" t="s">
        <v>57</v>
      </c>
      <c r="D37" s="2">
        <v>1.0</v>
      </c>
      <c r="E37" s="2"/>
      <c r="F37" s="2" t="s">
        <v>123</v>
      </c>
      <c r="G37" s="22" t="str">
        <f>HYPERLINK("http://fb.com/bonstardore","fb.com/bonstardore")</f>
        <v>fb.com/bonstardore</v>
      </c>
      <c r="H37" s="2"/>
      <c r="I37" s="2"/>
      <c r="J37" s="2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5.75" customHeight="1">
      <c r="A38" s="3">
        <v>8.0</v>
      </c>
      <c r="B38" s="3">
        <v>1512639.0</v>
      </c>
      <c r="C38" s="2" t="s">
        <v>83</v>
      </c>
      <c r="D38" s="2"/>
      <c r="E38" s="2"/>
      <c r="F38" s="2" t="s">
        <v>124</v>
      </c>
      <c r="G38" s="22" t="str">
        <f>HYPERLINK("http://fb.com/pham.tuan.507679","fb.com/pham.tuan.507679")</f>
        <v>fb.com/pham.tuan.507679</v>
      </c>
      <c r="H38" s="2"/>
      <c r="I38" s="2"/>
      <c r="J38" s="2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5.75" customHeight="1">
      <c r="A39" s="3"/>
      <c r="B39" s="3"/>
      <c r="C39" s="2"/>
      <c r="D39" s="2"/>
      <c r="E39" s="2"/>
      <c r="F39" s="2"/>
      <c r="G39" s="2"/>
      <c r="H39" s="2"/>
      <c r="I39" s="2"/>
      <c r="J39" s="2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5.75" customHeight="1">
      <c r="A40" s="3"/>
      <c r="B40" s="3"/>
      <c r="C40" s="2"/>
      <c r="D40" s="2"/>
      <c r="E40" s="2"/>
      <c r="F40" s="2"/>
      <c r="G40" s="2"/>
      <c r="H40" s="2"/>
      <c r="I40" s="2"/>
      <c r="J40" s="2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5.75" customHeight="1">
      <c r="A41" s="18" t="s">
        <v>125</v>
      </c>
      <c r="B41" s="19"/>
      <c r="C41" s="19"/>
      <c r="D41" s="20"/>
      <c r="E41" s="19"/>
      <c r="F41" s="19"/>
      <c r="G41" s="2"/>
      <c r="H41" s="2"/>
      <c r="I41" s="2"/>
      <c r="J41" s="2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5.75" customHeight="1">
      <c r="A42" s="19" t="s">
        <v>89</v>
      </c>
      <c r="B42" s="19" t="s">
        <v>90</v>
      </c>
      <c r="C42" s="19" t="s">
        <v>91</v>
      </c>
      <c r="D42" s="20" t="s">
        <v>92</v>
      </c>
      <c r="E42" s="21" t="s">
        <v>93</v>
      </c>
      <c r="F42" s="19" t="s">
        <v>94</v>
      </c>
      <c r="G42" s="19" t="s">
        <v>95</v>
      </c>
      <c r="H42" s="2"/>
      <c r="I42" s="2"/>
      <c r="J42" s="2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75" customHeight="1">
      <c r="A43" s="3">
        <v>1.0</v>
      </c>
      <c r="B43" s="3">
        <v>1512329.0</v>
      </c>
      <c r="C43" s="2" t="s">
        <v>50</v>
      </c>
      <c r="D43" s="2"/>
      <c r="E43" s="2">
        <v>9.0</v>
      </c>
      <c r="F43" s="2"/>
      <c r="G43" s="2"/>
      <c r="H43" s="2"/>
      <c r="I43" s="2"/>
      <c r="J43" s="2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5.75" customHeight="1">
      <c r="A44" s="28">
        <v>2.0</v>
      </c>
      <c r="B44" s="3">
        <v>1512023.0</v>
      </c>
      <c r="C44" s="2" t="s">
        <v>11</v>
      </c>
      <c r="D44" s="2"/>
      <c r="E44" s="2">
        <v>4.0</v>
      </c>
      <c r="F44" s="2"/>
      <c r="G44" s="2"/>
      <c r="H44" s="2"/>
      <c r="I44" s="2"/>
      <c r="J44" s="2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5.75" customHeight="1">
      <c r="A45" s="3">
        <v>3.0</v>
      </c>
      <c r="B45" s="3">
        <v>1512310.0</v>
      </c>
      <c r="C45" s="2" t="s">
        <v>47</v>
      </c>
      <c r="D45" s="2"/>
      <c r="E45" s="2">
        <v>8.0</v>
      </c>
      <c r="F45" s="2"/>
      <c r="G45" s="2"/>
      <c r="H45" s="2"/>
      <c r="I45" s="2"/>
      <c r="J45" s="2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5.75" customHeight="1">
      <c r="A46" s="28">
        <v>4.0</v>
      </c>
      <c r="B46" s="3">
        <v>1512100.0</v>
      </c>
      <c r="C46" s="2" t="s">
        <v>21</v>
      </c>
      <c r="D46" s="2"/>
      <c r="E46" s="2">
        <v>4.0</v>
      </c>
      <c r="F46" s="2"/>
      <c r="G46" s="2"/>
      <c r="H46" s="2"/>
      <c r="I46" s="2"/>
      <c r="J46" s="2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5.75" customHeight="1">
      <c r="A47" s="3">
        <v>5.0</v>
      </c>
      <c r="B47" s="3">
        <v>1512082.0</v>
      </c>
      <c r="C47" s="23" t="s">
        <v>126</v>
      </c>
      <c r="D47" s="2"/>
      <c r="E47" s="2">
        <v>4.0</v>
      </c>
      <c r="F47" s="2" t="s">
        <v>127</v>
      </c>
      <c r="G47" s="22" t="str">
        <f>HYPERLINK("http://fb.com/vongtandung","fb.com/vongtandung")</f>
        <v>fb.com/vongtandung</v>
      </c>
      <c r="H47" s="2"/>
      <c r="I47" s="2"/>
      <c r="J47" s="2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28">
        <v>6.0</v>
      </c>
      <c r="B48" s="3">
        <v>1512099.0</v>
      </c>
      <c r="C48" s="2" t="s">
        <v>20</v>
      </c>
      <c r="D48" s="2"/>
      <c r="E48" s="2">
        <v>8.0</v>
      </c>
      <c r="F48" s="2"/>
      <c r="G48" s="2"/>
      <c r="H48" s="2"/>
      <c r="I48" s="2"/>
      <c r="J48" s="2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5.75" customHeight="1">
      <c r="A49" s="3">
        <v>7.0</v>
      </c>
      <c r="B49" s="3">
        <v>1512312.0</v>
      </c>
      <c r="C49" s="2" t="s">
        <v>48</v>
      </c>
      <c r="D49" s="2">
        <v>1.0</v>
      </c>
      <c r="E49" s="2">
        <v>9.0</v>
      </c>
      <c r="F49" s="2"/>
      <c r="G49" s="2"/>
      <c r="H49" s="2"/>
      <c r="I49" s="2"/>
      <c r="J49" s="2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5.75" customHeight="1">
      <c r="A50" s="28">
        <v>8.0</v>
      </c>
      <c r="B50" s="3">
        <v>1512103.0</v>
      </c>
      <c r="C50" s="2" t="s">
        <v>22</v>
      </c>
      <c r="D50" s="2"/>
      <c r="E50" s="2">
        <v>8.0</v>
      </c>
      <c r="F50" s="2" t="s">
        <v>128</v>
      </c>
      <c r="G50" s="22" t="str">
        <f>HYPERLINK("http://fb.com/boyizzi.lovely","fb.com/boyizzi.lovely")</f>
        <v>fb.com/boyizzi.lovely</v>
      </c>
      <c r="H50" s="2"/>
      <c r="I50" s="2"/>
      <c r="J50" s="2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5.75" customHeight="1">
      <c r="A51" s="3">
        <v>9.0</v>
      </c>
      <c r="B51" s="3">
        <v>1512085.0</v>
      </c>
      <c r="C51" s="2" t="s">
        <v>18</v>
      </c>
      <c r="D51" s="2"/>
      <c r="E51" s="2">
        <v>8.0</v>
      </c>
      <c r="F51" s="2" t="s">
        <v>129</v>
      </c>
      <c r="G51" s="22" t="str">
        <f>HYPERLINK("http://fb.com/kof.nguyen.7","fb.com/kof.nguyen.7")</f>
        <v>fb.com/kof.nguyen.7</v>
      </c>
      <c r="H51" s="2"/>
      <c r="I51" s="2"/>
      <c r="J51" s="2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5.75" customHeight="1">
      <c r="A52" s="28">
        <v>10.0</v>
      </c>
      <c r="B52" s="3">
        <v>1512011.0</v>
      </c>
      <c r="C52" s="2" t="s">
        <v>9</v>
      </c>
      <c r="D52" s="2"/>
      <c r="E52" s="2"/>
      <c r="F52" s="2" t="s">
        <v>130</v>
      </c>
      <c r="G52" s="22" t="str">
        <f>HYPERLINK("http://fb.com/dinhan.nguyen.186","fb.com/dinhan.nguyen.186")</f>
        <v>fb.com/dinhan.nguyen.186</v>
      </c>
      <c r="H52" s="2"/>
      <c r="I52" s="2"/>
      <c r="J52" s="2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5.75" customHeight="1">
      <c r="A53" s="17"/>
      <c r="B53" s="17"/>
      <c r="C53" s="17"/>
      <c r="D53" s="17"/>
      <c r="E53" s="17"/>
      <c r="F53" s="17"/>
      <c r="G53" s="17"/>
      <c r="H53" s="2"/>
      <c r="I53" s="2"/>
      <c r="J53" s="2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5.75" customHeight="1">
      <c r="A54" s="17"/>
      <c r="B54" s="17"/>
      <c r="C54" s="17"/>
      <c r="D54" s="17"/>
      <c r="E54" s="17"/>
      <c r="F54" s="17"/>
      <c r="G54" s="17"/>
      <c r="H54" s="2"/>
      <c r="I54" s="2"/>
      <c r="J54" s="2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5.75" customHeight="1">
      <c r="A55" s="18" t="s">
        <v>131</v>
      </c>
      <c r="B55" s="19"/>
      <c r="C55" s="19"/>
      <c r="D55" s="20"/>
      <c r="E55" s="19"/>
      <c r="F55" s="19"/>
      <c r="G55" s="2"/>
      <c r="H55" s="2"/>
      <c r="I55" s="2"/>
      <c r="J55" s="2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5.75" customHeight="1">
      <c r="A56" s="19" t="s">
        <v>89</v>
      </c>
      <c r="B56" s="19" t="s">
        <v>90</v>
      </c>
      <c r="C56" s="19" t="s">
        <v>91</v>
      </c>
      <c r="D56" s="20" t="s">
        <v>92</v>
      </c>
      <c r="E56" s="21" t="s">
        <v>93</v>
      </c>
      <c r="F56" s="19" t="s">
        <v>94</v>
      </c>
      <c r="G56" s="19" t="s">
        <v>95</v>
      </c>
      <c r="H56" s="2"/>
      <c r="I56" s="2"/>
      <c r="J56" s="2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>
      <c r="A57" s="3">
        <v>1.0</v>
      </c>
      <c r="B57" s="3">
        <v>1512239.0</v>
      </c>
      <c r="C57" s="2"/>
      <c r="D57" s="2"/>
      <c r="E57" s="2">
        <v>10.0</v>
      </c>
      <c r="F57" s="2"/>
      <c r="G57" s="2"/>
      <c r="H57" s="2"/>
      <c r="I57" s="2"/>
      <c r="J57" s="2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5.75" customHeight="1">
      <c r="A58" s="3">
        <v>2.0</v>
      </c>
      <c r="B58" s="3">
        <v>1512252.0</v>
      </c>
      <c r="C58" s="2" t="s">
        <v>132</v>
      </c>
      <c r="D58" s="2"/>
      <c r="E58" s="2">
        <v>10.0</v>
      </c>
      <c r="F58" s="2" t="s">
        <v>133</v>
      </c>
      <c r="G58" s="22" t="str">
        <f>HYPERLINK("http://fb.com/khoa.dt.12","fb.com/khoa.dt.12")</f>
        <v>fb.com/khoa.dt.12</v>
      </c>
      <c r="H58" s="2"/>
      <c r="I58" s="2"/>
      <c r="J58" s="2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5.75" customHeight="1">
      <c r="A59" s="3">
        <v>3.0</v>
      </c>
      <c r="B59" s="3">
        <v>1512149.0</v>
      </c>
      <c r="C59" s="2" t="s">
        <v>27</v>
      </c>
      <c r="D59" s="2"/>
      <c r="E59" s="2">
        <v>10.0</v>
      </c>
      <c r="F59" s="2" t="s">
        <v>134</v>
      </c>
      <c r="G59" s="22" t="str">
        <f>HYPERLINK("http://fb.com/hanh.tothimy.3","fb.com/hanh.tothimy.3")</f>
        <v>fb.com/hanh.tothimy.3</v>
      </c>
      <c r="H59" s="2"/>
      <c r="I59" s="2"/>
      <c r="J59" s="2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5.75" customHeight="1">
      <c r="A60" s="3">
        <v>4.0</v>
      </c>
      <c r="B60" s="3">
        <v>1412634.0</v>
      </c>
      <c r="C60" s="2" t="s">
        <v>5</v>
      </c>
      <c r="D60" s="2"/>
      <c r="E60" s="2">
        <v>8.0</v>
      </c>
      <c r="F60" s="2" t="s">
        <v>135</v>
      </c>
      <c r="G60" s="22" t="str">
        <f>HYPERLINK("http://fb.com/le.camuyen","fb.com/le.camuyen")</f>
        <v>fb.com/le.camuyen</v>
      </c>
      <c r="H60" s="2"/>
      <c r="I60" s="2"/>
      <c r="J60" s="2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5.75" customHeight="1">
      <c r="A61" s="3">
        <v>5.0</v>
      </c>
      <c r="B61" s="3">
        <v>1512241.0</v>
      </c>
      <c r="C61" s="2"/>
      <c r="D61" s="2"/>
      <c r="E61" s="2">
        <v>10.0</v>
      </c>
      <c r="F61" s="2"/>
      <c r="G61" s="2"/>
      <c r="H61" s="2"/>
      <c r="I61" s="2"/>
      <c r="J61" s="2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5.75" customHeight="1">
      <c r="A62" s="3">
        <v>6.0</v>
      </c>
      <c r="B62" s="3">
        <v>1512150.0</v>
      </c>
      <c r="C62" s="2" t="s">
        <v>28</v>
      </c>
      <c r="D62" s="2"/>
      <c r="E62" s="2">
        <v>10.0</v>
      </c>
      <c r="F62" s="2" t="s">
        <v>136</v>
      </c>
      <c r="G62" s="22" t="str">
        <f>HYPERLINK("http://fb.com/profile.php?id=100004982558584&amp;fref=ts","fb.com/profile.php?id=100004982558584&amp;fref=ts")</f>
        <v>fb.com/profile.php?id=100004982558584&amp;fref=ts</v>
      </c>
      <c r="H62" s="2"/>
      <c r="I62" s="2"/>
      <c r="J62" s="2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5.75" customHeight="1">
      <c r="A63" s="3">
        <v>7.0</v>
      </c>
      <c r="B63" s="3">
        <v>1512172.0</v>
      </c>
      <c r="C63" s="2" t="s">
        <v>30</v>
      </c>
      <c r="D63" s="2"/>
      <c r="E63" s="2"/>
      <c r="F63" s="2" t="s">
        <v>137</v>
      </c>
      <c r="G63" s="22" t="str">
        <f>HYPERLINK("http://fb.com/NoGodBless","fb.com/NoGodBless")</f>
        <v>fb.com/NoGodBless</v>
      </c>
      <c r="H63" s="2"/>
      <c r="I63" s="2"/>
      <c r="J63" s="2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5.75" customHeight="1">
      <c r="A64" s="29">
        <v>8.0</v>
      </c>
      <c r="B64" s="29">
        <v>1512143.0</v>
      </c>
      <c r="C64" s="30" t="s">
        <v>25</v>
      </c>
      <c r="D64" s="31"/>
      <c r="E64" s="30">
        <v>4.0</v>
      </c>
      <c r="F64" s="30" t="s">
        <v>138</v>
      </c>
      <c r="G64" s="32" t="s">
        <v>139</v>
      </c>
      <c r="H64" s="2"/>
      <c r="I64" s="2"/>
      <c r="J64" s="2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5.75" customHeight="1">
      <c r="A65" s="17"/>
      <c r="B65" s="17"/>
      <c r="C65" s="17"/>
      <c r="D65" s="17"/>
      <c r="E65" s="17"/>
      <c r="F65" s="17"/>
      <c r="G65" s="17"/>
      <c r="H65" s="2"/>
      <c r="I65" s="2"/>
      <c r="J65" s="2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5.75" customHeight="1">
      <c r="A66" s="18" t="s">
        <v>140</v>
      </c>
      <c r="B66" s="19"/>
      <c r="C66" s="19"/>
      <c r="D66" s="20"/>
      <c r="E66" s="19"/>
      <c r="F66" s="19"/>
      <c r="G66" s="2"/>
      <c r="H66" s="2"/>
      <c r="I66" s="2"/>
      <c r="J66" s="2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5.75" customHeight="1">
      <c r="A67" s="19" t="s">
        <v>89</v>
      </c>
      <c r="B67" s="19" t="s">
        <v>90</v>
      </c>
      <c r="C67" s="19" t="s">
        <v>91</v>
      </c>
      <c r="D67" s="20" t="s">
        <v>92</v>
      </c>
      <c r="E67" s="21" t="s">
        <v>93</v>
      </c>
      <c r="F67" s="19" t="s">
        <v>94</v>
      </c>
      <c r="G67" s="19" t="s">
        <v>95</v>
      </c>
      <c r="H67" s="2"/>
      <c r="I67" s="2"/>
      <c r="J67" s="2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75" customHeight="1">
      <c r="A68" s="3">
        <v>1.0</v>
      </c>
      <c r="B68" s="3">
        <v>1512188.0</v>
      </c>
      <c r="C68" s="23" t="s">
        <v>35</v>
      </c>
      <c r="D68" s="2"/>
      <c r="E68" s="2">
        <v>8.0</v>
      </c>
      <c r="F68" s="2"/>
      <c r="G68" s="2"/>
      <c r="H68" s="2"/>
      <c r="I68" s="2"/>
      <c r="J68" s="2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5.75" customHeight="1">
      <c r="A69" s="3">
        <v>2.0</v>
      </c>
      <c r="B69" s="3">
        <v>1512170.0</v>
      </c>
      <c r="C69" s="2" t="s">
        <v>29</v>
      </c>
      <c r="D69" s="2"/>
      <c r="E69" s="2">
        <v>8.0</v>
      </c>
      <c r="F69" s="2"/>
      <c r="G69" s="2"/>
      <c r="H69" s="2"/>
      <c r="I69" s="2"/>
      <c r="J69" s="2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5.75" customHeight="1">
      <c r="A70" s="3">
        <v>3.0</v>
      </c>
      <c r="B70" s="3">
        <v>1512180.0</v>
      </c>
      <c r="C70" s="2" t="s">
        <v>32</v>
      </c>
      <c r="D70" s="2"/>
      <c r="E70" s="2">
        <v>10.0</v>
      </c>
      <c r="F70" s="2"/>
      <c r="G70" s="2"/>
      <c r="H70" s="2"/>
      <c r="I70" s="2"/>
      <c r="J70" s="2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5.75" customHeight="1">
      <c r="A71" s="3">
        <v>4.0</v>
      </c>
      <c r="B71" s="3">
        <v>1512662.0</v>
      </c>
      <c r="C71" s="2"/>
      <c r="D71" s="2"/>
      <c r="E71" s="2">
        <v>6.0</v>
      </c>
      <c r="F71" s="2"/>
      <c r="G71" s="2"/>
      <c r="H71" s="2"/>
      <c r="I71" s="2"/>
      <c r="J71" s="2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5.75" customHeight="1">
      <c r="A72" s="3">
        <v>5.0</v>
      </c>
      <c r="B72" s="3">
        <v>1512195.0</v>
      </c>
      <c r="C72" s="2" t="s">
        <v>36</v>
      </c>
      <c r="D72" s="2"/>
      <c r="E72" s="2">
        <v>8.0</v>
      </c>
      <c r="F72" s="2"/>
      <c r="G72" s="2"/>
      <c r="H72" s="2"/>
      <c r="I72" s="2"/>
      <c r="J72" s="2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5.75" customHeight="1">
      <c r="A73" s="3">
        <v>6.0</v>
      </c>
      <c r="B73" s="3">
        <v>1512185.0</v>
      </c>
      <c r="C73" s="2" t="s">
        <v>33</v>
      </c>
      <c r="D73" s="2"/>
      <c r="E73" s="2">
        <v>8.0</v>
      </c>
      <c r="F73" s="2"/>
      <c r="G73" s="2"/>
      <c r="H73" s="2"/>
      <c r="I73" s="2"/>
      <c r="J73" s="2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5.75" customHeight="1">
      <c r="A74" s="3">
        <v>7.0</v>
      </c>
      <c r="B74" s="3">
        <v>1512186.0</v>
      </c>
      <c r="C74" s="2" t="s">
        <v>34</v>
      </c>
      <c r="D74" s="2"/>
      <c r="E74" s="2">
        <v>10.0</v>
      </c>
      <c r="F74" s="2"/>
      <c r="G74" s="2"/>
      <c r="H74" s="2"/>
      <c r="I74" s="2"/>
      <c r="J74" s="2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5.75" customHeight="1">
      <c r="A75" s="3">
        <v>8.0</v>
      </c>
      <c r="B75" s="3">
        <v>1512210.0</v>
      </c>
      <c r="C75" s="2" t="s">
        <v>38</v>
      </c>
      <c r="D75" s="2"/>
      <c r="E75" s="2"/>
      <c r="F75" s="2" t="s">
        <v>141</v>
      </c>
      <c r="G75" s="2"/>
      <c r="H75" s="2"/>
      <c r="I75" s="2"/>
      <c r="J75" s="2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5.75" customHeight="1">
      <c r="A76" s="17"/>
      <c r="B76" s="17"/>
      <c r="C76" s="17"/>
      <c r="D76" s="17"/>
      <c r="E76" s="17"/>
      <c r="F76" s="17"/>
      <c r="G76" s="17"/>
      <c r="H76" s="2"/>
      <c r="I76" s="2"/>
      <c r="J76" s="2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5.75" customHeight="1">
      <c r="A77" s="17"/>
      <c r="B77" s="17"/>
      <c r="C77" s="17"/>
      <c r="D77" s="17"/>
      <c r="E77" s="17"/>
      <c r="F77" s="17"/>
      <c r="G77" s="17"/>
      <c r="H77" s="2"/>
      <c r="I77" s="2"/>
      <c r="J77" s="2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5.75" customHeight="1">
      <c r="A78" s="18" t="s">
        <v>142</v>
      </c>
      <c r="B78" s="19"/>
      <c r="C78" s="19"/>
      <c r="D78" s="20"/>
      <c r="E78" s="19"/>
      <c r="F78" s="19"/>
      <c r="G78" s="2"/>
      <c r="H78" s="2"/>
      <c r="I78" s="2"/>
      <c r="J78" s="2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5.75" customHeight="1">
      <c r="A79" s="19" t="s">
        <v>89</v>
      </c>
      <c r="B79" s="19" t="s">
        <v>90</v>
      </c>
      <c r="C79" s="19" t="s">
        <v>91</v>
      </c>
      <c r="D79" s="20" t="s">
        <v>92</v>
      </c>
      <c r="E79" s="21" t="s">
        <v>93</v>
      </c>
      <c r="F79" s="19" t="s">
        <v>94</v>
      </c>
      <c r="G79" s="19" t="s">
        <v>95</v>
      </c>
      <c r="H79" s="2"/>
      <c r="I79" s="2"/>
      <c r="J79" s="2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5.75" customHeight="1">
      <c r="A80" s="3">
        <v>1.0</v>
      </c>
      <c r="B80" s="3">
        <v>1512424.0</v>
      </c>
      <c r="C80" s="2" t="s">
        <v>58</v>
      </c>
      <c r="D80" s="2"/>
      <c r="E80" s="2">
        <v>10.0</v>
      </c>
      <c r="F80" s="2"/>
      <c r="G80" s="2"/>
      <c r="H80" s="2"/>
      <c r="I80" s="2"/>
      <c r="J80" s="2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5.75" customHeight="1">
      <c r="A81" s="3">
        <v>2.0</v>
      </c>
      <c r="B81" s="3">
        <v>1512444.0</v>
      </c>
      <c r="C81" s="2" t="s">
        <v>59</v>
      </c>
      <c r="D81" s="2"/>
      <c r="E81" s="2">
        <v>6.5</v>
      </c>
      <c r="F81" s="2" t="s">
        <v>143</v>
      </c>
      <c r="G81" s="22" t="str">
        <f>HYPERLINK("http://fb.com/anhquoc.haq","fb.com/anhquoc.haq")</f>
        <v>fb.com/anhquoc.haq</v>
      </c>
      <c r="H81" s="2"/>
      <c r="I81" s="2"/>
      <c r="J81" s="2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5.75" customHeight="1">
      <c r="A82" s="3">
        <v>3.0</v>
      </c>
      <c r="B82" s="3">
        <v>1512452.0</v>
      </c>
      <c r="C82" s="2" t="s">
        <v>60</v>
      </c>
      <c r="D82" s="2">
        <v>1.0</v>
      </c>
      <c r="E82" s="2">
        <v>10.0</v>
      </c>
      <c r="F82" s="2"/>
      <c r="G82" s="22" t="str">
        <f>HYPERLINK("https://www.facebook.com/lehoang.sang.357","https://www.facebook.com/lehoang.sang.357")</f>
        <v>https://www.facebook.com/lehoang.sang.357</v>
      </c>
      <c r="H82" s="2"/>
      <c r="I82" s="2"/>
      <c r="J82" s="2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5.75" customHeight="1">
      <c r="A83" s="3">
        <v>4.0</v>
      </c>
      <c r="B83" s="3">
        <v>1512456.0</v>
      </c>
      <c r="C83" s="2" t="s">
        <v>61</v>
      </c>
      <c r="D83" s="2"/>
      <c r="E83" s="2"/>
      <c r="F83" s="23" t="s">
        <v>144</v>
      </c>
      <c r="G83" s="22" t="str">
        <f>HYPERLINK("https://www.facebook.com/kien.con.54","https://www.facebook.com/kien.con.54")</f>
        <v>https://www.facebook.com/kien.con.54</v>
      </c>
      <c r="H83" s="2"/>
      <c r="I83" s="2"/>
      <c r="J83" s="2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5.75" customHeight="1">
      <c r="A84" s="3">
        <v>5.0</v>
      </c>
      <c r="B84" s="3">
        <v>1512457.0</v>
      </c>
      <c r="C84" s="2" t="s">
        <v>62</v>
      </c>
      <c r="D84" s="2"/>
      <c r="E84" s="2"/>
      <c r="F84" s="2"/>
      <c r="G84" s="22" t="str">
        <f>HYPERLINK("https://www.facebook.com/tranthaison.duong","https://www.facebook.com/tranthaison.duong")</f>
        <v>https://www.facebook.com/tranthaison.duong</v>
      </c>
      <c r="H84" s="2"/>
      <c r="I84" s="2"/>
      <c r="J84" s="2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5.75" customHeight="1">
      <c r="A85" s="3">
        <v>6.0</v>
      </c>
      <c r="B85" s="3">
        <v>1512461.0</v>
      </c>
      <c r="C85" s="2" t="s">
        <v>63</v>
      </c>
      <c r="D85" s="2"/>
      <c r="E85" s="2"/>
      <c r="F85" s="2"/>
      <c r="G85" s="22" t="str">
        <f>HYPERLINK("https://www.facebook.com/skynet.nguyen.7","https://www.facebook.com/skynet.nguyen.7")</f>
        <v>https://www.facebook.com/skynet.nguyen.7</v>
      </c>
      <c r="H85" s="2"/>
      <c r="I85" s="2"/>
      <c r="J85" s="2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5.75" customHeight="1">
      <c r="A86" s="3">
        <v>7.0</v>
      </c>
      <c r="B86" s="3">
        <v>1512482.0</v>
      </c>
      <c r="C86" s="2" t="s">
        <v>65</v>
      </c>
      <c r="D86" s="2"/>
      <c r="E86" s="2">
        <v>8.25</v>
      </c>
      <c r="F86" s="2" t="s">
        <v>145</v>
      </c>
      <c r="G86" s="22" t="str">
        <f>HYPERLINK("https://www.facebook.com/nguyennhoquynhtam","https://www.facebook.com/nguyennhoquynhtam")</f>
        <v>https://www.facebook.com/nguyennhoquynhtam</v>
      </c>
      <c r="H86" s="2"/>
      <c r="I86" s="2"/>
      <c r="J86" s="2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5.75" customHeight="1">
      <c r="A87" s="3">
        <v>8.0</v>
      </c>
      <c r="B87" s="3">
        <v>1512519.0</v>
      </c>
      <c r="C87" s="23" t="s">
        <v>146</v>
      </c>
      <c r="D87" s="23">
        <v>1.0</v>
      </c>
      <c r="E87" s="2"/>
      <c r="F87" s="23" t="s">
        <v>147</v>
      </c>
      <c r="G87" s="22" t="str">
        <f>HYPERLINK("https://www.facebook.com/thao.ga.56","https://www.facebook.com/thao.ga.56")</f>
        <v>https://www.facebook.com/thao.ga.56</v>
      </c>
      <c r="H87" s="2"/>
      <c r="I87" s="2"/>
      <c r="J87" s="2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5.75" customHeight="1">
      <c r="A88" s="17"/>
      <c r="B88" s="17"/>
      <c r="C88" s="17"/>
      <c r="D88" s="17"/>
      <c r="E88" s="17"/>
      <c r="F88" s="17"/>
      <c r="G88" s="17"/>
      <c r="H88" s="2"/>
      <c r="I88" s="2"/>
      <c r="J88" s="2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5.75" customHeight="1">
      <c r="A89" s="17"/>
      <c r="B89" s="17"/>
      <c r="C89" s="17"/>
      <c r="D89" s="17"/>
      <c r="E89" s="17"/>
      <c r="F89" s="17"/>
      <c r="G89" s="17"/>
      <c r="H89" s="2"/>
      <c r="I89" s="2"/>
      <c r="J89" s="2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5.75" customHeight="1">
      <c r="A90" s="18" t="s">
        <v>148</v>
      </c>
      <c r="B90" s="19"/>
      <c r="C90" s="19"/>
      <c r="D90" s="20"/>
      <c r="E90" s="19"/>
      <c r="F90" s="19"/>
      <c r="G90" s="2"/>
      <c r="H90" s="2"/>
      <c r="I90" s="2"/>
      <c r="J90" s="2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5.75" customHeight="1">
      <c r="A91" s="33" t="s">
        <v>89</v>
      </c>
      <c r="B91" s="33" t="s">
        <v>90</v>
      </c>
      <c r="C91" s="33" t="s">
        <v>91</v>
      </c>
      <c r="D91" s="34" t="s">
        <v>92</v>
      </c>
      <c r="E91" s="35" t="s">
        <v>93</v>
      </c>
      <c r="F91" s="33" t="s">
        <v>94</v>
      </c>
      <c r="G91" s="33" t="s">
        <v>95</v>
      </c>
      <c r="H91" s="2"/>
      <c r="I91" s="2"/>
      <c r="J91" s="2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5.75" customHeight="1">
      <c r="A92" s="3">
        <v>1.0</v>
      </c>
      <c r="B92" s="3">
        <v>1512211.0</v>
      </c>
      <c r="C92" s="2" t="s">
        <v>39</v>
      </c>
      <c r="D92" s="2"/>
      <c r="E92" s="2">
        <v>5.0</v>
      </c>
      <c r="F92" s="2" t="s">
        <v>149</v>
      </c>
      <c r="G92" s="22" t="str">
        <f>HYPERLINK("http://fb.com/profile.php?id=100010360635714","fb.com/profile.php?id=100010360635714")</f>
        <v>fb.com/profile.php?id=100010360635714</v>
      </c>
      <c r="H92" s="2"/>
      <c r="I92" s="2"/>
      <c r="J92" s="2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5.75" customHeight="1">
      <c r="A93" s="3">
        <v>2.0</v>
      </c>
      <c r="B93" s="3">
        <v>1512227.0</v>
      </c>
      <c r="C93" s="2"/>
      <c r="D93" s="2"/>
      <c r="E93" s="2">
        <v>10.0</v>
      </c>
      <c r="F93" s="2"/>
      <c r="G93" s="2"/>
      <c r="H93" s="2"/>
      <c r="I93" s="2"/>
      <c r="J93" s="2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5.75" customHeight="1">
      <c r="A94" s="3">
        <v>3.0</v>
      </c>
      <c r="B94" s="3">
        <v>1512218.0</v>
      </c>
      <c r="C94" s="2" t="s">
        <v>40</v>
      </c>
      <c r="D94" s="2"/>
      <c r="E94" s="2">
        <v>10.0</v>
      </c>
      <c r="F94" s="2" t="s">
        <v>150</v>
      </c>
      <c r="G94" s="22" t="str">
        <f>HYPERLINK("http://fb.com/profile.php?id=100003186859375","fb.com/profile.php?id=100003186859375")</f>
        <v>fb.com/profile.php?id=100003186859375</v>
      </c>
      <c r="H94" s="2"/>
      <c r="I94" s="2"/>
      <c r="J94" s="2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5.75" customHeight="1">
      <c r="A95" s="3">
        <v>4.0</v>
      </c>
      <c r="B95" s="3">
        <v>1512223.0</v>
      </c>
      <c r="C95" s="2" t="s">
        <v>41</v>
      </c>
      <c r="D95" s="2"/>
      <c r="E95" s="2">
        <v>10.0</v>
      </c>
      <c r="F95" s="2" t="s">
        <v>151</v>
      </c>
      <c r="G95" s="22" t="str">
        <f>HYPERLINK("http://fb.com/nguyenhung410.it","fb.com/nguyenhung410.it")</f>
        <v>fb.com/nguyenhung410.it</v>
      </c>
      <c r="H95" s="2"/>
      <c r="I95" s="2"/>
      <c r="J95" s="2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5.75" customHeight="1">
      <c r="A96" s="3">
        <v>5.0</v>
      </c>
      <c r="B96" s="3">
        <v>1512105.0</v>
      </c>
      <c r="C96" s="2" t="s">
        <v>23</v>
      </c>
      <c r="D96" s="2"/>
      <c r="E96" s="2">
        <v>10.0</v>
      </c>
      <c r="F96" s="2" t="s">
        <v>152</v>
      </c>
      <c r="G96" s="22" t="str">
        <f>HYPERLINK("https://www.facebook.com/tatuda2008","https://www.facebook.com/tatuda2008")</f>
        <v>https://www.facebook.com/tatuda2008</v>
      </c>
      <c r="H96" s="2"/>
      <c r="I96" s="2"/>
      <c r="J96" s="2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5.75" customHeight="1">
      <c r="A97" s="3">
        <v>6.0</v>
      </c>
      <c r="B97" s="3">
        <v>1512214.0</v>
      </c>
      <c r="C97" s="2"/>
      <c r="D97" s="2"/>
      <c r="E97" s="2">
        <v>10.0</v>
      </c>
      <c r="F97" s="2"/>
      <c r="G97" s="2"/>
      <c r="H97" s="2"/>
      <c r="I97" s="2"/>
      <c r="J97" s="2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5.75" customHeight="1">
      <c r="A98" s="3">
        <v>7.0</v>
      </c>
      <c r="B98" s="3">
        <v>1512230.0</v>
      </c>
      <c r="C98" s="2" t="s">
        <v>42</v>
      </c>
      <c r="D98" s="2"/>
      <c r="E98" s="2">
        <v>10.0</v>
      </c>
      <c r="F98" s="2" t="s">
        <v>153</v>
      </c>
      <c r="G98" s="22" t="str">
        <f>HYPERLINK("http://fb.com/bonguyen1601","fb.com/bonguyen1601")</f>
        <v>fb.com/bonguyen1601</v>
      </c>
      <c r="H98" s="2"/>
      <c r="I98" s="2"/>
      <c r="J98" s="2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5.75" customHeight="1">
      <c r="A99" s="3">
        <v>8.0</v>
      </c>
      <c r="B99" s="3">
        <v>1512317.0</v>
      </c>
      <c r="C99" s="2"/>
      <c r="D99" s="2"/>
      <c r="E99" s="2">
        <v>9.0</v>
      </c>
      <c r="F99" s="2"/>
      <c r="G99" s="2"/>
      <c r="H99" s="2"/>
      <c r="I99" s="2"/>
      <c r="J99" s="2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2"/>
      <c r="I100" s="2"/>
      <c r="J100" s="2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2"/>
      <c r="I101" s="2"/>
      <c r="J101" s="2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2"/>
      <c r="I102" s="2"/>
      <c r="J102" s="2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5.75" customHeight="1">
      <c r="A103" s="18" t="s">
        <v>154</v>
      </c>
      <c r="B103" s="19"/>
      <c r="C103" s="19"/>
      <c r="D103" s="20"/>
      <c r="E103" s="19"/>
      <c r="F103" s="19"/>
      <c r="G103" s="2"/>
      <c r="H103" s="2"/>
      <c r="I103" s="2"/>
      <c r="J103" s="2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5.75" customHeight="1">
      <c r="A104" s="19" t="s">
        <v>89</v>
      </c>
      <c r="B104" s="19" t="s">
        <v>90</v>
      </c>
      <c r="C104" s="19" t="s">
        <v>91</v>
      </c>
      <c r="D104" s="20" t="s">
        <v>92</v>
      </c>
      <c r="E104" s="21" t="s">
        <v>93</v>
      </c>
      <c r="F104" s="19" t="s">
        <v>94</v>
      </c>
      <c r="G104" s="19" t="s">
        <v>95</v>
      </c>
      <c r="H104" s="2"/>
      <c r="I104" s="2"/>
      <c r="J104" s="2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5.75" customHeight="1">
      <c r="A105" s="3">
        <v>1.0</v>
      </c>
      <c r="B105" s="3">
        <v>1512529.0</v>
      </c>
      <c r="C105" s="2" t="s">
        <v>72</v>
      </c>
      <c r="D105" s="2"/>
      <c r="E105" s="2">
        <v>10.0</v>
      </c>
      <c r="F105" s="2" t="s">
        <v>155</v>
      </c>
      <c r="G105" s="22" t="str">
        <f>HYPERLINK("http://fb.com/huuthan97","fb.com/huuthan97")</f>
        <v>fb.com/huuthan97</v>
      </c>
      <c r="H105" s="2"/>
      <c r="I105" s="2"/>
      <c r="J105" s="2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5.75" customHeight="1">
      <c r="A106" s="3">
        <v>2.0</v>
      </c>
      <c r="B106" s="3">
        <v>1512015.0</v>
      </c>
      <c r="C106" s="2"/>
      <c r="D106" s="2"/>
      <c r="E106" s="2">
        <v>10.0</v>
      </c>
      <c r="F106" s="2"/>
      <c r="G106" s="2"/>
      <c r="H106" s="2"/>
      <c r="I106" s="2"/>
      <c r="J106" s="2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5.75" customHeight="1">
      <c r="A107" s="3">
        <v>3.0</v>
      </c>
      <c r="B107" s="3">
        <v>1512503.0</v>
      </c>
      <c r="C107" s="2" t="s">
        <v>66</v>
      </c>
      <c r="D107" s="2"/>
      <c r="E107" s="2">
        <v>10.0</v>
      </c>
      <c r="F107" s="2" t="s">
        <v>156</v>
      </c>
      <c r="G107" s="22" t="str">
        <f>HYPERLINK("http://fb.com/profile.php?id=100006112447444","fb.com/profile.php?id=100006112447444")</f>
        <v>fb.com/profile.php?id=100006112447444</v>
      </c>
      <c r="H107" s="2"/>
      <c r="I107" s="2"/>
      <c r="J107" s="2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5.75" customHeight="1">
      <c r="A108" s="3">
        <v>4.0</v>
      </c>
      <c r="B108" s="3">
        <v>1512504.0</v>
      </c>
      <c r="C108" s="2" t="s">
        <v>67</v>
      </c>
      <c r="D108" s="2"/>
      <c r="E108" s="2">
        <v>9.5</v>
      </c>
      <c r="F108" s="2" t="s">
        <v>157</v>
      </c>
      <c r="G108" s="22" t="str">
        <f>HYPERLINK("http://fb.com/thale.it","fb.com/thale.it")</f>
        <v>fb.com/thale.it</v>
      </c>
      <c r="H108" s="2"/>
      <c r="I108" s="2"/>
      <c r="J108" s="2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5.75" customHeight="1">
      <c r="A109" s="3">
        <v>5.0</v>
      </c>
      <c r="B109" s="3">
        <v>1512517.0</v>
      </c>
      <c r="C109" s="2" t="s">
        <v>70</v>
      </c>
      <c r="D109" s="2"/>
      <c r="E109" s="2">
        <v>10.0</v>
      </c>
      <c r="F109" s="2" t="s">
        <v>158</v>
      </c>
      <c r="G109" s="22" t="str">
        <f>HYPERLINK("http://fb.com/nguyen.kimthao.77","fb.com/nguyen.kimthao.77")</f>
        <v>fb.com/nguyen.kimthao.77</v>
      </c>
      <c r="H109" s="2"/>
      <c r="I109" s="2"/>
      <c r="J109" s="2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5.75" customHeight="1">
      <c r="A110" s="3">
        <v>6.0</v>
      </c>
      <c r="B110" s="3">
        <v>1512007.0</v>
      </c>
      <c r="C110" s="2"/>
      <c r="D110" s="2"/>
      <c r="E110" s="2">
        <v>8.0</v>
      </c>
      <c r="F110" s="2"/>
      <c r="G110" s="2"/>
      <c r="H110" s="2"/>
      <c r="I110" s="2"/>
      <c r="J110" s="2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5.75" customHeight="1">
      <c r="A111" s="3">
        <v>7.0</v>
      </c>
      <c r="B111" s="3">
        <v>1512567.0</v>
      </c>
      <c r="C111" s="2" t="s">
        <v>76</v>
      </c>
      <c r="D111" s="2"/>
      <c r="E111" s="2">
        <v>9.5</v>
      </c>
      <c r="F111" s="2" t="s">
        <v>159</v>
      </c>
      <c r="G111" s="22" t="str">
        <f>HYPERLINK("http://fb.com/tientran112","fb.com/tientran112")</f>
        <v>fb.com/tientran112</v>
      </c>
      <c r="H111" s="2"/>
      <c r="I111" s="2"/>
      <c r="J111" s="2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5.75" customHeight="1">
      <c r="A112" s="3">
        <v>8.0</v>
      </c>
      <c r="B112" s="3">
        <v>1512550.0</v>
      </c>
      <c r="C112" s="2" t="s">
        <v>74</v>
      </c>
      <c r="D112" s="2"/>
      <c r="E112" s="2">
        <v>10.0</v>
      </c>
      <c r="F112" s="2" t="s">
        <v>160</v>
      </c>
      <c r="G112" s="22" t="str">
        <f>HYPERLINK("https://www.facebook.com/pnthinh.fit.hcmus","https://www.facebook.com/pnthinh.fit.hcmus")</f>
        <v>https://www.facebook.com/pnthinh.fit.hcmus</v>
      </c>
      <c r="H112" s="2"/>
      <c r="I112" s="2"/>
      <c r="J112" s="2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5.75" customHeight="1">
      <c r="A113" s="3">
        <v>9.0</v>
      </c>
      <c r="B113" s="3">
        <v>1512568.0</v>
      </c>
      <c r="C113" s="2" t="s">
        <v>77</v>
      </c>
      <c r="D113" s="2"/>
      <c r="E113" s="2"/>
      <c r="F113" s="2" t="s">
        <v>161</v>
      </c>
      <c r="G113" s="22" t="str">
        <f>HYPERLINK("http://fb.com/hoangtien.huynhtran","fb.com/hoangtien.huynhtran")</f>
        <v>fb.com/hoangtien.huynhtran</v>
      </c>
      <c r="H113" s="2"/>
      <c r="I113" s="2"/>
      <c r="J113" s="2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5.75" customHeight="1">
      <c r="A114" s="3">
        <v>10.0</v>
      </c>
      <c r="B114" s="36">
        <v>1512505.0</v>
      </c>
      <c r="C114" s="37" t="s">
        <v>162</v>
      </c>
      <c r="D114" s="17"/>
      <c r="E114" s="17"/>
      <c r="F114" s="37" t="s">
        <v>163</v>
      </c>
      <c r="G114" s="22" t="str">
        <f>HYPERLINK("http://fb.com/thanhdang226","fb.com/thanhdang226")</f>
        <v>fb.com/thanhdang226</v>
      </c>
      <c r="H114" s="2"/>
      <c r="I114" s="2"/>
      <c r="J114" s="2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2"/>
      <c r="I115" s="2"/>
      <c r="J115" s="2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2"/>
      <c r="I116" s="2"/>
      <c r="J116" s="2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5.75" customHeight="1">
      <c r="A117" s="18" t="s">
        <v>164</v>
      </c>
      <c r="B117" s="19"/>
      <c r="C117" s="19"/>
      <c r="D117" s="20"/>
      <c r="E117" s="19"/>
      <c r="F117" s="19"/>
      <c r="G117" s="2"/>
      <c r="H117" s="2"/>
      <c r="I117" s="2"/>
      <c r="J117" s="2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5.75" customHeight="1">
      <c r="A118" s="19" t="s">
        <v>89</v>
      </c>
      <c r="B118" s="19" t="s">
        <v>90</v>
      </c>
      <c r="C118" s="19" t="s">
        <v>91</v>
      </c>
      <c r="D118" s="20" t="s">
        <v>92</v>
      </c>
      <c r="E118" s="21" t="s">
        <v>93</v>
      </c>
      <c r="F118" s="19" t="s">
        <v>94</v>
      </c>
      <c r="G118" s="19" t="s">
        <v>95</v>
      </c>
      <c r="H118" s="2"/>
      <c r="I118" s="2"/>
      <c r="J118" s="2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5.75" customHeight="1">
      <c r="A119" s="3">
        <v>1.0</v>
      </c>
      <c r="B119" s="3">
        <v>1512065.0</v>
      </c>
      <c r="C119" s="2" t="s">
        <v>16</v>
      </c>
      <c r="D119" s="2">
        <v>1.0</v>
      </c>
      <c r="E119" s="2">
        <v>8.0</v>
      </c>
      <c r="F119" s="2" t="s">
        <v>165</v>
      </c>
      <c r="G119" s="22" t="str">
        <f>HYPERLINK("http://fb.com/nguyen.duyen.585","fb.com/nguyen.duyen.585")</f>
        <v>fb.com/nguyen.duyen.585</v>
      </c>
      <c r="H119" s="2"/>
      <c r="I119" s="2"/>
      <c r="J119" s="2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5.75" customHeight="1">
      <c r="A120" s="3">
        <v>2.0</v>
      </c>
      <c r="B120" s="3">
        <v>1512017.0</v>
      </c>
      <c r="C120" s="2" t="s">
        <v>10</v>
      </c>
      <c r="D120" s="2"/>
      <c r="E120" s="2">
        <v>10.0</v>
      </c>
      <c r="F120" s="2" t="s">
        <v>166</v>
      </c>
      <c r="G120" s="22" t="str">
        <f>HYPERLINK("http://fb.com/anmocIT","fb.com/anmocIT")</f>
        <v>fb.com/anmocIT</v>
      </c>
      <c r="H120" s="2"/>
      <c r="I120" s="2"/>
      <c r="J120" s="2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5.75" customHeight="1">
      <c r="A121" s="3">
        <v>3.0</v>
      </c>
      <c r="B121" s="3">
        <v>1512006.0</v>
      </c>
      <c r="C121" s="2" t="s">
        <v>8</v>
      </c>
      <c r="D121" s="2"/>
      <c r="E121" s="2">
        <v>9.0</v>
      </c>
      <c r="F121" s="2" t="s">
        <v>167</v>
      </c>
      <c r="G121" s="22" t="str">
        <f>HYPERLINK("http://fb.com/NguyenTranTuanAnhS","fb.com/NguyenTranTuanAnhS")</f>
        <v>fb.com/NguyenTranTuanAnhS</v>
      </c>
      <c r="H121" s="2"/>
      <c r="I121" s="2"/>
      <c r="J121" s="2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5.75" customHeight="1">
      <c r="A122" s="3">
        <v>4.0</v>
      </c>
      <c r="B122" s="3">
        <v>1512003.0</v>
      </c>
      <c r="C122" s="23" t="s">
        <v>168</v>
      </c>
      <c r="D122" s="2"/>
      <c r="E122" s="2">
        <v>5.0</v>
      </c>
      <c r="F122" s="2" t="s">
        <v>169</v>
      </c>
      <c r="G122" s="22" t="str">
        <f>HYPERLINK("http://fb.com/letuananh.it","fb.com/letuananh.it")</f>
        <v>fb.com/letuananh.it</v>
      </c>
      <c r="H122" s="2"/>
      <c r="I122" s="2"/>
      <c r="J122" s="2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5.75" customHeight="1">
      <c r="A123" s="3">
        <v>5.0</v>
      </c>
      <c r="B123" s="3">
        <v>1512033.0</v>
      </c>
      <c r="C123" s="2" t="s">
        <v>12</v>
      </c>
      <c r="D123" s="2">
        <v>1.0</v>
      </c>
      <c r="E123" s="2">
        <v>9.0</v>
      </c>
      <c r="F123" s="2" t="s">
        <v>170</v>
      </c>
      <c r="G123" s="22" t="str">
        <f>HYPERLINK("http://fb.com/itlethanhbinh","fb.com/itlethanhbinh")</f>
        <v>fb.com/itlethanhbinh</v>
      </c>
      <c r="H123" s="2"/>
      <c r="I123" s="2"/>
      <c r="J123" s="2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5.75" customHeight="1">
      <c r="A124" s="3">
        <v>6.0</v>
      </c>
      <c r="B124" s="3">
        <v>1512042.0</v>
      </c>
      <c r="C124" s="2" t="s">
        <v>14</v>
      </c>
      <c r="D124" s="2">
        <v>1.0</v>
      </c>
      <c r="E124" s="2">
        <v>8.5</v>
      </c>
      <c r="F124" s="2" t="s">
        <v>171</v>
      </c>
      <c r="G124" s="22" t="str">
        <f>HYPERLINK("http://fb.com/thanhchungIT","fb.com/thanhchungIT")</f>
        <v>fb.com/thanhchungIT</v>
      </c>
      <c r="H124" s="2"/>
      <c r="I124" s="2"/>
      <c r="J124" s="2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5.75" customHeight="1">
      <c r="A125" s="3">
        <v>7.0</v>
      </c>
      <c r="B125" s="3">
        <v>1512004.0</v>
      </c>
      <c r="C125" s="2" t="s">
        <v>7</v>
      </c>
      <c r="D125" s="2"/>
      <c r="E125" s="2"/>
      <c r="F125" s="2" t="s">
        <v>172</v>
      </c>
      <c r="G125" s="22" t="str">
        <f>HYPERLINK("http://fb.com/Monkey.D.Turtle","fb.com/Monkey.D.Turtle")</f>
        <v>fb.com/Monkey.D.Turtle</v>
      </c>
      <c r="H125" s="2"/>
      <c r="I125" s="2"/>
      <c r="J125" s="2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5.75" customHeight="1">
      <c r="A126" s="3">
        <v>8.0</v>
      </c>
      <c r="B126" s="3">
        <v>1512058.0</v>
      </c>
      <c r="C126" s="2" t="s">
        <v>15</v>
      </c>
      <c r="D126" s="2"/>
      <c r="E126" s="2"/>
      <c r="F126" s="2" t="s">
        <v>173</v>
      </c>
      <c r="G126" s="22" t="str">
        <f>HYPERLINK("http://fb.com/rain.night.1997","fb.com/rain.night.1997")</f>
        <v>fb.com/rain.night.1997</v>
      </c>
      <c r="H126" s="2"/>
      <c r="I126" s="2"/>
      <c r="J126" s="2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5.75" customHeight="1">
      <c r="A127" s="3">
        <v>9.0</v>
      </c>
      <c r="B127" s="3">
        <v>1512041.0</v>
      </c>
      <c r="C127" s="2" t="s">
        <v>13</v>
      </c>
      <c r="D127" s="2"/>
      <c r="E127" s="2"/>
      <c r="F127" s="2" t="s">
        <v>174</v>
      </c>
      <c r="G127" s="22" t="str">
        <f>HYPERLINK("http://fb.com/crazyactionfilm","fb.com/crazyactionfilm")</f>
        <v>fb.com/crazyactionfilm</v>
      </c>
      <c r="H127" s="2"/>
      <c r="I127" s="2"/>
      <c r="J127" s="2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5.75" customHeight="1">
      <c r="A128" s="3">
        <v>10.0</v>
      </c>
      <c r="B128" s="3">
        <v>1512096.0</v>
      </c>
      <c r="C128" s="2" t="s">
        <v>19</v>
      </c>
      <c r="D128" s="2"/>
      <c r="E128" s="2"/>
      <c r="F128" s="2" t="s">
        <v>175</v>
      </c>
      <c r="G128" s="22" t="str">
        <f>HYPERLINK("http://fb.com/100009952729259","fb.com/100009952729259")</f>
        <v>fb.com/100009952729259</v>
      </c>
      <c r="H128" s="2"/>
      <c r="I128" s="2"/>
      <c r="J128" s="2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5.75" customHeight="1">
      <c r="A129" s="3"/>
      <c r="B129" s="36"/>
      <c r="C129" s="37"/>
      <c r="D129" s="17"/>
      <c r="E129" s="17"/>
      <c r="F129" s="37"/>
      <c r="G129" s="2"/>
      <c r="H129" s="2"/>
      <c r="I129" s="2"/>
      <c r="J129" s="2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5.75" customHeight="1">
      <c r="A130" s="3"/>
      <c r="B130" s="36"/>
      <c r="C130" s="37"/>
      <c r="D130" s="17"/>
      <c r="E130" s="17"/>
      <c r="F130" s="37"/>
      <c r="G130" s="2"/>
      <c r="H130" s="2"/>
      <c r="I130" s="2"/>
      <c r="J130" s="2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5.75" customHeight="1">
      <c r="A131" s="18" t="s">
        <v>176</v>
      </c>
      <c r="B131" s="19"/>
      <c r="C131" s="19"/>
      <c r="D131" s="20"/>
      <c r="E131" s="19"/>
      <c r="F131" s="19"/>
      <c r="G131" s="2"/>
      <c r="H131" s="2"/>
      <c r="I131" s="2"/>
      <c r="J131" s="2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5.75" customHeight="1">
      <c r="A132" s="19" t="s">
        <v>89</v>
      </c>
      <c r="B132" s="19" t="s">
        <v>90</v>
      </c>
      <c r="C132" s="19" t="s">
        <v>91</v>
      </c>
      <c r="D132" s="20" t="s">
        <v>92</v>
      </c>
      <c r="E132" s="21" t="s">
        <v>93</v>
      </c>
      <c r="F132" s="19" t="s">
        <v>94</v>
      </c>
      <c r="G132" s="19" t="s">
        <v>95</v>
      </c>
      <c r="H132" s="2"/>
      <c r="I132" s="2"/>
      <c r="J132" s="2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5.75" customHeight="1">
      <c r="A133" s="3">
        <v>1.0</v>
      </c>
      <c r="B133" s="3">
        <v>1512183.0</v>
      </c>
      <c r="C133" s="2"/>
      <c r="D133" s="2"/>
      <c r="E133" s="2">
        <v>7.0</v>
      </c>
      <c r="F133" s="2"/>
      <c r="G133" s="2"/>
      <c r="H133" s="2"/>
      <c r="I133" s="2"/>
      <c r="J133" s="2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5.75" customHeight="1">
      <c r="A134" s="3">
        <v>2.0</v>
      </c>
      <c r="B134" s="3">
        <v>1512272.0</v>
      </c>
      <c r="C134" s="2"/>
      <c r="D134" s="2"/>
      <c r="E134" s="2">
        <v>9.0</v>
      </c>
      <c r="F134" s="2"/>
      <c r="G134" s="2"/>
      <c r="H134" s="2"/>
      <c r="I134" s="2"/>
      <c r="J134" s="2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5.75" customHeight="1">
      <c r="A135" s="3">
        <v>3.0</v>
      </c>
      <c r="B135" s="3">
        <v>1512138.0</v>
      </c>
      <c r="C135" s="2" t="s">
        <v>24</v>
      </c>
      <c r="D135" s="2"/>
      <c r="E135" s="2">
        <v>10.0</v>
      </c>
      <c r="F135" s="2" t="s">
        <v>177</v>
      </c>
      <c r="G135" s="22" t="str">
        <f>HYPERLINK("http://fb.com/NgoPhuocHai","fb.com/NgoPhuocHai")</f>
        <v>fb.com/NgoPhuocHai</v>
      </c>
      <c r="H135" s="2"/>
      <c r="I135" s="2"/>
      <c r="J135" s="2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5.75" customHeight="1">
      <c r="A136" s="3">
        <v>4.0</v>
      </c>
      <c r="B136" s="3">
        <v>1512559.0</v>
      </c>
      <c r="C136" s="2" t="s">
        <v>75</v>
      </c>
      <c r="D136" s="2"/>
      <c r="E136" s="2">
        <v>10.0</v>
      </c>
      <c r="F136" s="2" t="s">
        <v>178</v>
      </c>
      <c r="G136" s="22" t="str">
        <f>HYPERLINK("http://fb.com/nguyenhotoanthu","fb.com/nguyenhotoanthu")</f>
        <v>fb.com/nguyenhotoanthu</v>
      </c>
      <c r="H136" s="2"/>
      <c r="I136" s="2"/>
      <c r="J136" s="2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5.75" customHeight="1">
      <c r="A137" s="3">
        <v>5.0</v>
      </c>
      <c r="B137" s="3">
        <v>1512144.0</v>
      </c>
      <c r="C137" s="2" t="s">
        <v>179</v>
      </c>
      <c r="D137" s="2">
        <v>1.0</v>
      </c>
      <c r="E137" s="2">
        <v>10.0</v>
      </c>
      <c r="F137" s="2" t="s">
        <v>180</v>
      </c>
      <c r="G137" s="22" t="str">
        <f>HYPERLINK("http://fb.com/trannhathai2907","fb.com/trannhathai2907")</f>
        <v>fb.com/trannhathai2907</v>
      </c>
      <c r="H137" s="2"/>
      <c r="I137" s="2"/>
      <c r="J137" s="2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5.75" customHeight="1">
      <c r="A138" s="3">
        <v>6.0</v>
      </c>
      <c r="B138" s="3">
        <v>1512209.0</v>
      </c>
      <c r="C138" s="2" t="s">
        <v>37</v>
      </c>
      <c r="D138" s="2"/>
      <c r="E138" s="2">
        <v>10.0</v>
      </c>
      <c r="F138" s="2" t="s">
        <v>181</v>
      </c>
      <c r="G138" s="2"/>
      <c r="H138" s="2"/>
      <c r="I138" s="2"/>
      <c r="J138" s="2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5.75" customHeight="1">
      <c r="A139" s="3">
        <v>7.0</v>
      </c>
      <c r="B139" s="3">
        <v>1512542.0</v>
      </c>
      <c r="C139" s="2" t="s">
        <v>73</v>
      </c>
      <c r="D139" s="2"/>
      <c r="E139" s="2">
        <v>10.0</v>
      </c>
      <c r="F139" s="2" t="s">
        <v>182</v>
      </c>
      <c r="G139" s="22" t="str">
        <f>HYPERLINK("http://fb.com/jakemystery97","fb.com/jakemystery97")</f>
        <v>fb.com/jakemystery97</v>
      </c>
      <c r="H139" s="2"/>
      <c r="I139" s="2"/>
      <c r="J139" s="2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5.75" customHeight="1">
      <c r="A140" s="3">
        <v>8.0</v>
      </c>
      <c r="B140" s="3">
        <v>1512265.0</v>
      </c>
      <c r="C140" s="2" t="s">
        <v>44</v>
      </c>
      <c r="D140" s="2"/>
      <c r="E140" s="2">
        <v>7.75</v>
      </c>
      <c r="F140" s="2" t="s">
        <v>183</v>
      </c>
      <c r="G140" s="22" t="str">
        <f>HYPERLINK("http://fb.com/kutjx","fb.com/kutjx")</f>
        <v>fb.com/kutjx</v>
      </c>
      <c r="H140" s="2"/>
      <c r="I140" s="2"/>
      <c r="J140" s="2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5.75" customHeight="1">
      <c r="A141" s="3">
        <v>9.0</v>
      </c>
      <c r="B141" s="3">
        <v>1512177.0</v>
      </c>
      <c r="C141" s="2" t="s">
        <v>31</v>
      </c>
      <c r="D141" s="2"/>
      <c r="E141" s="2">
        <v>9.0</v>
      </c>
      <c r="F141" s="2" t="s">
        <v>184</v>
      </c>
      <c r="G141" s="22" t="str">
        <f>HYPERLINK("http://fb.com/ThichMeoYeuVitCon","fb.com/ThichMeoYeuVitCon")</f>
        <v>fb.com/ThichMeoYeuVitCon</v>
      </c>
      <c r="H141" s="2"/>
      <c r="I141" s="2"/>
      <c r="J141" s="2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5.75" customHeight="1">
      <c r="A142" s="3">
        <v>10.0</v>
      </c>
      <c r="B142" s="3">
        <v>1512204.0</v>
      </c>
      <c r="C142" s="2"/>
      <c r="D142" s="2"/>
      <c r="E142" s="2">
        <v>6.25</v>
      </c>
      <c r="F142" s="2"/>
      <c r="G142" s="2"/>
      <c r="H142" s="2"/>
      <c r="I142" s="2"/>
      <c r="J142" s="2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2"/>
      <c r="I143" s="2"/>
      <c r="J143" s="2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2"/>
      <c r="I144" s="2"/>
      <c r="J144" s="2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2"/>
      <c r="I145" s="2"/>
      <c r="J145" s="2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2"/>
      <c r="I146" s="2"/>
      <c r="J146" s="2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2"/>
      <c r="I147" s="2"/>
      <c r="J147" s="2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2"/>
      <c r="I148" s="2"/>
      <c r="J148" s="2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2"/>
      <c r="I149" s="2"/>
      <c r="J149" s="2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2"/>
      <c r="I150" s="2"/>
      <c r="J150" s="2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2"/>
      <c r="I151" s="2"/>
      <c r="J151" s="2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2"/>
      <c r="I152" s="2"/>
      <c r="J152" s="2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2"/>
      <c r="I153" s="2"/>
      <c r="J153" s="2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2"/>
      <c r="I154" s="2"/>
      <c r="J154" s="2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2"/>
      <c r="I155" s="2"/>
      <c r="J155" s="2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2"/>
      <c r="I156" s="2"/>
      <c r="J156" s="2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2"/>
      <c r="I157" s="2"/>
      <c r="J157" s="2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2"/>
      <c r="I158" s="2"/>
      <c r="J158" s="2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2"/>
      <c r="I159" s="2"/>
      <c r="J159" s="2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2"/>
      <c r="I160" s="2"/>
      <c r="J160" s="2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2"/>
      <c r="I161" s="2"/>
      <c r="J161" s="2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2"/>
      <c r="I162" s="2"/>
      <c r="J162" s="2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2"/>
      <c r="I163" s="2"/>
      <c r="J163" s="2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2"/>
      <c r="I164" s="2"/>
      <c r="J164" s="2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2"/>
      <c r="I165" s="2"/>
      <c r="J165" s="2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2"/>
      <c r="I166" s="2"/>
      <c r="J166" s="2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2"/>
      <c r="I167" s="2"/>
      <c r="J167" s="2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2"/>
      <c r="I168" s="2"/>
      <c r="J168" s="2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2"/>
      <c r="I169" s="2"/>
      <c r="J169" s="2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2"/>
      <c r="I170" s="2"/>
      <c r="J170" s="2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2"/>
      <c r="I171" s="2"/>
      <c r="J171" s="2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2"/>
      <c r="I172" s="2"/>
      <c r="J172" s="2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5.75" customHeight="1">
      <c r="A173" s="3"/>
      <c r="B173" s="3"/>
      <c r="C173" s="2"/>
      <c r="D173" s="2"/>
      <c r="E173" s="2"/>
      <c r="F173" s="2"/>
      <c r="G173" s="2"/>
      <c r="H173" s="2"/>
      <c r="I173" s="2"/>
      <c r="J173" s="2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5.75" customHeight="1">
      <c r="A174" s="3"/>
      <c r="B174" s="3"/>
      <c r="C174" s="2"/>
      <c r="D174" s="2"/>
      <c r="E174" s="2"/>
      <c r="F174" s="2"/>
      <c r="G174" s="2"/>
      <c r="H174" s="2"/>
      <c r="I174" s="2"/>
      <c r="J174" s="2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5.75" customHeight="1">
      <c r="A175" s="3"/>
      <c r="B175" s="3"/>
      <c r="C175" s="2"/>
      <c r="D175" s="2"/>
      <c r="E175" s="2"/>
      <c r="F175" s="2"/>
      <c r="G175" s="2"/>
      <c r="H175" s="2"/>
      <c r="I175" s="2"/>
      <c r="J175" s="2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5.75" customHeight="1">
      <c r="A176" s="3"/>
      <c r="B176" s="3"/>
      <c r="C176" s="2"/>
      <c r="D176" s="2"/>
      <c r="E176" s="2"/>
      <c r="F176" s="2"/>
      <c r="G176" s="2"/>
      <c r="H176" s="2"/>
      <c r="I176" s="2"/>
      <c r="J176" s="2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2"/>
      <c r="I177" s="2"/>
      <c r="J177" s="2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2"/>
      <c r="I178" s="2"/>
      <c r="J178" s="2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2"/>
      <c r="I179" s="2"/>
      <c r="J179" s="2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2"/>
      <c r="I180" s="2"/>
      <c r="J180" s="2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2"/>
      <c r="I181" s="2"/>
      <c r="J181" s="2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2"/>
      <c r="I182" s="2"/>
      <c r="J182" s="2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2"/>
      <c r="I183" s="2"/>
      <c r="J183" s="2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2"/>
      <c r="I184" s="2"/>
      <c r="J184" s="2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2"/>
      <c r="I185" s="2"/>
      <c r="J185" s="2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2"/>
      <c r="I186" s="2"/>
      <c r="J186" s="2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5.75" customHeight="1">
      <c r="A187" s="3"/>
      <c r="B187" s="3"/>
      <c r="C187" s="2"/>
      <c r="D187" s="2"/>
      <c r="E187" s="2"/>
      <c r="F187" s="2"/>
      <c r="G187" s="2"/>
      <c r="H187" s="2"/>
      <c r="I187" s="2"/>
      <c r="J187" s="2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5.75" customHeight="1">
      <c r="A188" s="3"/>
      <c r="B188" s="3"/>
      <c r="C188" s="2"/>
      <c r="D188" s="2"/>
      <c r="E188" s="2"/>
      <c r="F188" s="2"/>
      <c r="G188" s="2"/>
      <c r="H188" s="2"/>
      <c r="I188" s="2"/>
      <c r="J188" s="2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5.75" customHeight="1">
      <c r="A189" s="3"/>
      <c r="B189" s="3"/>
      <c r="C189" s="2"/>
      <c r="D189" s="2"/>
      <c r="E189" s="2"/>
      <c r="F189" s="2"/>
      <c r="G189" s="2"/>
      <c r="H189" s="2"/>
      <c r="I189" s="2"/>
      <c r="J189" s="2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5.75" customHeight="1">
      <c r="A190" s="3"/>
      <c r="B190" s="3"/>
      <c r="C190" s="2"/>
      <c r="D190" s="2"/>
      <c r="E190" s="2"/>
      <c r="F190" s="2"/>
      <c r="G190" s="2"/>
      <c r="H190" s="2"/>
      <c r="I190" s="2"/>
      <c r="J190" s="2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2"/>
      <c r="I191" s="2"/>
      <c r="J191" s="2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2"/>
      <c r="I192" s="2"/>
      <c r="J192" s="2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2"/>
      <c r="I193" s="2"/>
      <c r="J193" s="2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2"/>
      <c r="I194" s="2"/>
      <c r="J194" s="2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2"/>
      <c r="I195" s="2"/>
      <c r="J195" s="2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2"/>
      <c r="I196" s="2"/>
      <c r="J196" s="2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2"/>
      <c r="I197" s="2"/>
      <c r="J197" s="2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2"/>
      <c r="I198" s="2"/>
      <c r="J198" s="2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2"/>
      <c r="I199" s="2"/>
      <c r="J199" s="2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2"/>
      <c r="I200" s="2"/>
      <c r="J200" s="2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2"/>
      <c r="I201" s="2"/>
      <c r="J201" s="2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2"/>
      <c r="I202" s="2"/>
      <c r="J202" s="2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5.75" customHeight="1">
      <c r="A203" s="3"/>
      <c r="B203" s="3"/>
      <c r="C203" s="2"/>
      <c r="D203" s="2"/>
      <c r="E203" s="2"/>
      <c r="F203" s="2"/>
      <c r="G203" s="2"/>
      <c r="H203" s="2"/>
      <c r="I203" s="2"/>
      <c r="J203" s="2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</sheetData>
  <mergeCells count="1">
    <mergeCell ref="A1:G1"/>
  </mergeCells>
  <hyperlinks>
    <hyperlink r:id="rId1" ref="G11"/>
    <hyperlink r:id="rId2" ref="G64"/>
  </hyperlinks>
  <drawing r:id="rId3"/>
  <tableParts count="14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</tableParts>
</worksheet>
</file>