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.xml" ContentType="application/vnd.openxmlformats-officedocument.themeOverrid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.xml" ContentType="application/vnd.openxmlformats-officedocument.themeOverrid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3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5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7.xml" ContentType="application/vnd.openxmlformats-officedocument.themeOverrid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F1B3CD96-4D8F-4744-B68A-4B8E087371E4}" xr6:coauthVersionLast="47" xr6:coauthVersionMax="47" xr10:uidLastSave="{00000000-0000-0000-0000-000000000000}"/>
  <bookViews>
    <workbookView xWindow="-108" yWindow="-108" windowWidth="23256" windowHeight="12456" firstSheet="4" activeTab="9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3" sheetId="20" r:id="rId5"/>
    <sheet name="100 user traces" sheetId="17" r:id="rId6"/>
    <sheet name="M" sheetId="15" r:id="rId7"/>
    <sheet name="Sheet4" sheetId="22" r:id="rId8"/>
    <sheet name="QoE" sheetId="23" r:id="rId9"/>
    <sheet name="Norm QoE" sheetId="19" r:id="rId10"/>
    <sheet name="Bitrate" sheetId="24" r:id="rId11"/>
    <sheet name="Rebuf" sheetId="25" r:id="rId12"/>
    <sheet name="Smooth" sheetId="26" r:id="rId13"/>
    <sheet name="Waste" sheetId="2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7" l="1"/>
  <c r="K2" i="27" s="1"/>
  <c r="H3" i="27"/>
  <c r="K3" i="27" s="1"/>
  <c r="H4" i="27"/>
  <c r="L4" i="27" s="1"/>
  <c r="H5" i="27"/>
  <c r="N5" i="27" s="1"/>
  <c r="K5" i="27"/>
  <c r="L5" i="27"/>
  <c r="M5" i="27"/>
  <c r="H10" i="27"/>
  <c r="H11" i="27"/>
  <c r="N11" i="27" s="1"/>
  <c r="K11" i="27"/>
  <c r="L11" i="27"/>
  <c r="M11" i="27"/>
  <c r="K4" i="27" l="1"/>
  <c r="P3" i="27"/>
  <c r="O2" i="27"/>
  <c r="P4" i="27"/>
  <c r="O3" i="27"/>
  <c r="N2" i="27"/>
  <c r="P11" i="27"/>
  <c r="P5" i="27"/>
  <c r="O4" i="27"/>
  <c r="N3" i="27"/>
  <c r="M2" i="27"/>
  <c r="O11" i="27"/>
  <c r="O5" i="27"/>
  <c r="N4" i="27"/>
  <c r="M3" i="27"/>
  <c r="L2" i="27"/>
  <c r="P2" i="27"/>
  <c r="M4" i="27"/>
  <c r="L3" i="27"/>
  <c r="H2" i="26" l="1"/>
  <c r="K2" i="26" s="1"/>
  <c r="P2" i="26"/>
  <c r="H3" i="26"/>
  <c r="K3" i="26" s="1"/>
  <c r="H4" i="26"/>
  <c r="L4" i="26" s="1"/>
  <c r="K4" i="26"/>
  <c r="H5" i="26"/>
  <c r="M5" i="26" s="1"/>
  <c r="L5" i="26"/>
  <c r="H10" i="26"/>
  <c r="H11" i="26"/>
  <c r="M11" i="26" s="1"/>
  <c r="L11" i="26"/>
  <c r="P3" i="26" l="1"/>
  <c r="O2" i="26"/>
  <c r="P4" i="26"/>
  <c r="P5" i="26"/>
  <c r="O4" i="26"/>
  <c r="N3" i="26"/>
  <c r="M2" i="26"/>
  <c r="K11" i="26"/>
  <c r="O3" i="26"/>
  <c r="O11" i="26"/>
  <c r="O5" i="26"/>
  <c r="N4" i="26"/>
  <c r="M3" i="26"/>
  <c r="L2" i="26"/>
  <c r="N2" i="26"/>
  <c r="P11" i="26"/>
  <c r="N11" i="26"/>
  <c r="N5" i="26"/>
  <c r="M4" i="26"/>
  <c r="L3" i="26"/>
  <c r="K5" i="26"/>
  <c r="H2" i="25" l="1"/>
  <c r="K2" i="25" s="1"/>
  <c r="O2" i="25"/>
  <c r="P2" i="25"/>
  <c r="H3" i="25"/>
  <c r="K3" i="25" s="1"/>
  <c r="H4" i="25"/>
  <c r="L4" i="25" s="1"/>
  <c r="H5" i="25"/>
  <c r="N5" i="25" s="1"/>
  <c r="K5" i="25"/>
  <c r="L5" i="25"/>
  <c r="M5" i="25"/>
  <c r="H10" i="25"/>
  <c r="H11" i="25"/>
  <c r="M11" i="25" s="1"/>
  <c r="L11" i="25"/>
  <c r="K11" i="25" l="1"/>
  <c r="P4" i="25"/>
  <c r="O3" i="25"/>
  <c r="N2" i="25"/>
  <c r="P3" i="25"/>
  <c r="M2" i="25"/>
  <c r="K4" i="25"/>
  <c r="O4" i="25"/>
  <c r="O11" i="25"/>
  <c r="O5" i="25"/>
  <c r="N4" i="25"/>
  <c r="M3" i="25"/>
  <c r="L2" i="25"/>
  <c r="P11" i="25"/>
  <c r="P5" i="25"/>
  <c r="N3" i="25"/>
  <c r="N11" i="25"/>
  <c r="M4" i="25"/>
  <c r="L3" i="25"/>
  <c r="H2" i="24" l="1"/>
  <c r="K2" i="24" s="1"/>
  <c r="N2" i="24"/>
  <c r="O2" i="24"/>
  <c r="P2" i="24"/>
  <c r="H3" i="24"/>
  <c r="K3" i="24" s="1"/>
  <c r="L3" i="24"/>
  <c r="M3" i="24"/>
  <c r="N3" i="24"/>
  <c r="P3" i="24"/>
  <c r="H4" i="24"/>
  <c r="K4" i="24" s="1"/>
  <c r="L4" i="24"/>
  <c r="M4" i="24"/>
  <c r="N4" i="24"/>
  <c r="O4" i="24"/>
  <c r="P4" i="24"/>
  <c r="H5" i="24"/>
  <c r="K5" i="24" s="1"/>
  <c r="L5" i="24"/>
  <c r="M5" i="24"/>
  <c r="N5" i="24"/>
  <c r="O5" i="24"/>
  <c r="P5" i="24"/>
  <c r="H10" i="24"/>
  <c r="H11" i="24"/>
  <c r="K11" i="24"/>
  <c r="L11" i="24"/>
  <c r="M11" i="24"/>
  <c r="N11" i="24"/>
  <c r="O11" i="24"/>
  <c r="P11" i="24"/>
  <c r="O3" i="24" l="1"/>
  <c r="M2" i="24"/>
  <c r="L2" i="24"/>
  <c r="H10" i="19" l="1"/>
  <c r="H11" i="19"/>
  <c r="F6" i="23"/>
  <c r="D6" i="23"/>
  <c r="G6" i="23"/>
  <c r="H6" i="23"/>
  <c r="I6" i="23"/>
  <c r="J6" i="23"/>
  <c r="D13" i="23"/>
  <c r="F13" i="23"/>
  <c r="G13" i="23"/>
  <c r="H13" i="23"/>
  <c r="I13" i="23"/>
  <c r="J13" i="23"/>
  <c r="D20" i="23"/>
  <c r="F20" i="23"/>
  <c r="G20" i="23"/>
  <c r="H20" i="23"/>
  <c r="I20" i="23"/>
  <c r="J20" i="23"/>
  <c r="D27" i="23"/>
  <c r="F27" i="23"/>
  <c r="G27" i="23"/>
  <c r="H27" i="23"/>
  <c r="I27" i="23"/>
  <c r="J27" i="23"/>
  <c r="B6" i="22"/>
  <c r="C6" i="22"/>
  <c r="D6" i="22"/>
  <c r="E6" i="22"/>
  <c r="F6" i="22"/>
  <c r="G6" i="22"/>
  <c r="B12" i="22"/>
  <c r="B26" i="22" s="1"/>
  <c r="C12" i="22"/>
  <c r="C26" i="22" s="1"/>
  <c r="D12" i="22"/>
  <c r="E12" i="22"/>
  <c r="F12" i="22"/>
  <c r="G12" i="22"/>
  <c r="G26" i="22" s="1"/>
  <c r="B18" i="22"/>
  <c r="C18" i="22"/>
  <c r="D18" i="22"/>
  <c r="D26" i="22" s="1"/>
  <c r="E18" i="22"/>
  <c r="F18" i="22"/>
  <c r="G18" i="22"/>
  <c r="B24" i="22"/>
  <c r="C24" i="22"/>
  <c r="D24" i="22"/>
  <c r="E24" i="22"/>
  <c r="F24" i="22"/>
  <c r="G24" i="22"/>
  <c r="E26" i="22"/>
  <c r="F26" i="22"/>
  <c r="K11" i="19" l="1"/>
  <c r="I29" i="13"/>
  <c r="N11" i="19"/>
  <c r="M11" i="19"/>
  <c r="L11" i="19"/>
  <c r="P2" i="19"/>
  <c r="N3" i="19"/>
  <c r="N4" i="19"/>
  <c r="N5" i="19"/>
  <c r="L3" i="19"/>
  <c r="L2" i="19"/>
  <c r="H3" i="19"/>
  <c r="O3" i="19" s="1"/>
  <c r="H4" i="19"/>
  <c r="O4" i="19" s="1"/>
  <c r="H5" i="19"/>
  <c r="L5" i="19" s="1"/>
  <c r="H2" i="19"/>
  <c r="K2" i="19" s="1"/>
  <c r="K29" i="13"/>
  <c r="J29" i="13"/>
  <c r="B29" i="17"/>
  <c r="C29" i="17"/>
  <c r="D29" i="17"/>
  <c r="E29" i="17"/>
  <c r="F29" i="17"/>
  <c r="G29" i="17"/>
  <c r="H29" i="17"/>
  <c r="I29" i="17"/>
  <c r="J29" i="17"/>
  <c r="G29" i="15"/>
  <c r="B29" i="15"/>
  <c r="C29" i="15"/>
  <c r="D29" i="15"/>
  <c r="E29" i="15"/>
  <c r="H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  <c r="P4" i="19" l="1"/>
  <c r="P5" i="19"/>
  <c r="L4" i="19"/>
  <c r="M2" i="19"/>
  <c r="O2" i="19"/>
  <c r="K5" i="19"/>
  <c r="M5" i="19"/>
  <c r="O5" i="19"/>
  <c r="N2" i="19"/>
  <c r="P3" i="19"/>
  <c r="K4" i="19"/>
  <c r="M4" i="19"/>
  <c r="K3" i="19"/>
  <c r="M3" i="19"/>
  <c r="O11" i="19"/>
</calcChain>
</file>

<file path=xl/sharedStrings.xml><?xml version="1.0" encoding="utf-8"?>
<sst xmlns="http://schemas.openxmlformats.org/spreadsheetml/2006/main" count="645" uniqueCount="131">
  <si>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</si>
  <si>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</si>
  <si>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</si>
  <si>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</si>
  <si>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</si>
  <si>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</si>
  <si>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</si>
  <si>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</si>
  <si>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</si>
  <si>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</si>
  <si>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</si>
  <si>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</si>
  <si>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</si>
  <si>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</si>
  <si>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</si>
  <si>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</si>
  <si>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</si>
  <si>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</si>
  <si>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</si>
  <si>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</si>
  <si>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</si>
  <si>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</si>
  <si>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</si>
  <si>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M = 10</t>
  </si>
  <si>
    <t>M = 8</t>
  </si>
  <si>
    <t>M = 6</t>
  </si>
  <si>
    <t>M = 4</t>
  </si>
  <si>
    <t>M = 2</t>
  </si>
  <si>
    <t>phong</t>
  </si>
  <si>
    <t>Phong</t>
  </si>
  <si>
    <t>Phong_other</t>
  </si>
  <si>
    <t>Phongv3</t>
  </si>
  <si>
    <t>MAX</t>
  </si>
  <si>
    <t>Norm</t>
  </si>
  <si>
    <t>Network-Based</t>
  </si>
  <si>
    <t>Fixed-Preload</t>
  </si>
  <si>
    <t>No-Save</t>
  </si>
  <si>
    <t>my average qoe:  108.25515915</t>
  </si>
  <si>
    <t>my average R:  123.02210000000001</t>
  </si>
  <si>
    <t>my average RB:  0.623941</t>
  </si>
  <si>
    <t>my average Sm:  13.612650000000002</t>
  </si>
  <si>
    <t>my average qoe:  71.2179995</t>
  </si>
  <si>
    <t>my average R:  90.70675</t>
  </si>
  <si>
    <t>my average RB:  3.71373</t>
  </si>
  <si>
    <t>my average Sm:  12.61835</t>
  </si>
  <si>
    <t>my average qoe:  56.73894095000001</t>
  </si>
  <si>
    <t>my average R:  76.71355</t>
  </si>
  <si>
    <t>my average RB:  6.125113000000001</t>
  </si>
  <si>
    <t>my average Sm:  8.643150000000002</t>
  </si>
  <si>
    <t>my average qoe:  61.37202895</t>
  </si>
  <si>
    <t>my average R:  94.176</t>
  </si>
  <si>
    <t>my average RB:  11.674633000000002</t>
  </si>
  <si>
    <t>my average Sm:  11.2059</t>
  </si>
  <si>
    <t>my average qoe:  136.189966</t>
  </si>
  <si>
    <t>my average R:  142.4449</t>
  </si>
  <si>
    <t>my average RB:  1.3426399999999998</t>
  </si>
  <si>
    <t>my average Sm:  3.7710500000000002</t>
  </si>
  <si>
    <t>my average qoe:  78.4160806</t>
  </si>
  <si>
    <t>my average R:  106.9199</t>
  </si>
  <si>
    <t>my average RB:  9.026524</t>
  </si>
  <si>
    <t>my average Sm:  11.80475</t>
  </si>
  <si>
    <t>my average qoe:  56.050970549999995</t>
  </si>
  <si>
    <t>my average R:  85.02535</t>
  </si>
  <si>
    <t>my average RB:  9.970096999999999</t>
  </si>
  <si>
    <t>my average Sm:  10.5297</t>
  </si>
  <si>
    <t>my average qoe:  75.22787109999999</t>
  </si>
  <si>
    <t>my average R:  109.61179999999999</t>
  </si>
  <si>
    <t>my average RB:  14.786394</t>
  </si>
  <si>
    <t>my average Sm:  7.029100000000001</t>
  </si>
  <si>
    <t>my average qoe:  137.499881</t>
  </si>
  <si>
    <t>my average R:  146.742</t>
  </si>
  <si>
    <t>my average RB:  4.99574</t>
  </si>
  <si>
    <t>my average Sm:  0.0</t>
  </si>
  <si>
    <t>NextOne</t>
  </si>
  <si>
    <t>my average qoe:  68.85018090000001</t>
  </si>
  <si>
    <t>my average RB:  42.103686</t>
  </si>
  <si>
    <t>my average qoe:  9.353476049999994</t>
  </si>
  <si>
    <t>my average RB:  74.264067</t>
  </si>
  <si>
    <t>my average qoe:  23.183430399999995</t>
  </si>
  <si>
    <t>my average RB:  66.788416</t>
  </si>
  <si>
    <t>my average qoe:  140.9558956</t>
  </si>
  <si>
    <t>my average RB:  3.127624</t>
  </si>
  <si>
    <t>my average qoe:  70.20554825</t>
  </si>
  <si>
    <t>my average RB:  41.371055</t>
  </si>
  <si>
    <t>my average qoe:  10.220839299999994</t>
  </si>
  <si>
    <t>my average RB:  73.79522200000001</t>
  </si>
  <si>
    <t>my average qoe:  25.002145049999992</t>
  </si>
  <si>
    <t>my average RB:  65.805327</t>
  </si>
  <si>
    <t>my average qoe:  115.70660185</t>
  </si>
  <si>
    <t>my average R:  126.28275000000002</t>
  </si>
  <si>
    <t>my average RB:  1.956999</t>
  </si>
  <si>
    <t>my average Sm:  6.9557</t>
  </si>
  <si>
    <t>my average qoe:  62.08882455</t>
  </si>
  <si>
    <t>my average R:  99.3222</t>
  </si>
  <si>
    <t>my average RB:  11.418256999999999</t>
  </si>
  <si>
    <t>my average Sm:  16.1096</t>
  </si>
  <si>
    <t>my average qoe:  36.39780645</t>
  </si>
  <si>
    <t>my average R:  84.88375</t>
  </si>
  <si>
    <t>my average RB:  17.113483</t>
  </si>
  <si>
    <t>my average Sm:  16.826</t>
  </si>
  <si>
    <t>my average qoe:  57.35288335</t>
  </si>
  <si>
    <t>my average R:  100.70075</t>
  </si>
  <si>
    <t>my average RB:  17.720008999999997</t>
  </si>
  <si>
    <t>my average Sm:  10.565850000000001</t>
  </si>
  <si>
    <t xml:space="preserve"> </t>
  </si>
  <si>
    <t>my average qoe:  119.08759135</t>
  </si>
  <si>
    <t>my average R:  131.26385</t>
  </si>
  <si>
    <t>my average RB:  2.075329</t>
  </si>
  <si>
    <t>my average Sm:  8.336900000000002</t>
  </si>
  <si>
    <t>my average qoe:  72.05984984999999</t>
  </si>
  <si>
    <t>my average R:  94.6301</t>
  </si>
  <si>
    <t>my average RB:  6.259919000000001</t>
  </si>
  <si>
    <t>my average Sm:  10.9894</t>
  </si>
  <si>
    <t>my average qoe:  53.0361964</t>
  </si>
  <si>
    <t>my average R:  78.36115</t>
  </si>
  <si>
    <t>my average RB:  8.604056</t>
  </si>
  <si>
    <t>my average Sm:  9.40745</t>
  </si>
  <si>
    <t>my average qoe:  65.80142495</t>
  </si>
  <si>
    <t>my average R:  99.0908</t>
  </si>
  <si>
    <t>my average RB:  13.550473</t>
  </si>
  <si>
    <t>my average Sm:  8.221</t>
  </si>
  <si>
    <t>Avg</t>
  </si>
  <si>
    <t>Smooth</t>
  </si>
  <si>
    <t>Rebuf</t>
  </si>
  <si>
    <t>Bitrate</t>
  </si>
  <si>
    <t xml:space="preserve">Rebuffering </t>
  </si>
  <si>
    <t>M=5</t>
  </si>
  <si>
    <t>M=10</t>
  </si>
  <si>
    <t>M=20</t>
  </si>
  <si>
    <t>M=25</t>
  </si>
  <si>
    <t>M=15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</si>
</sst>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136.189966</c:v>
                </c:pt>
                <c:pt idx="1">
                  <c:v>78.416080600000001</c:v>
                </c:pt>
                <c:pt idx="2">
                  <c:v>56.050970549999903</c:v>
                </c:pt>
                <c:pt idx="3">
                  <c:v>75.227871099999902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 user traces'!$B$1:$J$1</c:f>
              <c:strCache>
                <c:ptCount val="9"/>
                <c:pt idx="0">
                  <c:v>Proposed</c:v>
                </c:pt>
                <c:pt idx="1">
                  <c:v>Fix-B</c:v>
                </c:pt>
                <c:pt idx="2">
                  <c:v>Next-One</c:v>
                </c:pt>
                <c:pt idx="3">
                  <c:v>WaterFall</c:v>
                </c:pt>
                <c:pt idx="4">
                  <c:v>Network-Based</c:v>
                </c:pt>
                <c:pt idx="5">
                  <c:v>PDAS</c:v>
                </c:pt>
                <c:pt idx="6">
                  <c:v>Fixed-Preload</c:v>
                </c:pt>
                <c:pt idx="7">
                  <c:v>No-Save</c:v>
                </c:pt>
                <c:pt idx="8">
                  <c:v>Proposed</c:v>
                </c:pt>
              </c:strCache>
            </c:strRef>
          </c:cat>
          <c:val>
            <c:numRef>
              <c:f>'50 user traces'!$B$29:$J$29</c:f>
              <c:numCache>
                <c:formatCode>General</c:formatCode>
                <c:ptCount val="9"/>
                <c:pt idx="0">
                  <c:v>82.813141362499948</c:v>
                </c:pt>
                <c:pt idx="1">
                  <c:v>69.790473175000002</c:v>
                </c:pt>
                <c:pt idx="2">
                  <c:v>59.721742087499969</c:v>
                </c:pt>
                <c:pt idx="3">
                  <c:v>59.731628487499968</c:v>
                </c:pt>
                <c:pt idx="4">
                  <c:v>61.596107049999958</c:v>
                </c:pt>
                <c:pt idx="5">
                  <c:v>74.396032137500001</c:v>
                </c:pt>
                <c:pt idx="6">
                  <c:v>67.886529049999993</c:v>
                </c:pt>
                <c:pt idx="7">
                  <c:v>77.496265637499974</c:v>
                </c:pt>
                <c:pt idx="8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434C-8FD7-8456722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63776"/>
        <c:axId val="1936167616"/>
      </c:barChart>
      <c:catAx>
        <c:axId val="19361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7616"/>
        <c:crosses val="autoZero"/>
        <c:auto val="1"/>
        <c:lblAlgn val="ctr"/>
        <c:lblOffset val="100"/>
        <c:noMultiLvlLbl val="0"/>
      </c:catAx>
      <c:valAx>
        <c:axId val="1936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CAB-857D-D828EC82521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CAB-857D-D828EC82521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C-4CAB-857D-D828EC82521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C-4CAB-857D-D828EC82521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C-4CAB-857D-D828EC82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traces'!$C$5,'100 user traces'!$C$12,'100 user traces'!$C$19,'100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43C-4CAB-857D-D828EC825213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136-A3FB-6D85ABF1D59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1-4136-A3FB-6D85ABF1D59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1-4136-A3FB-6D85ABF1D59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051-4136-A3FB-6D85ABF1D593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1-4136-A3FB-6D85ABF1D59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1-4136-A3FB-6D85ABF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traces'!$C$4,'100 user traces'!$C$11,'100 user traces'!$C$18,'100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51-4136-A3FB-6D85ABF1D59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5F-427A-99E9-FCB3F4E10918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traces'!$C$5,'100 user traces'!$C$12,'100 user traces'!$C$19,'100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5F-427A-99E9-FCB3F4E10918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5F-427A-99E9-FCB3F4E10918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5F-427A-99E9-FCB3F4E10918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5F-427A-99E9-FCB3F4E10918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F-427A-99E9-FCB3F4E10918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traces'!$H$5,'100 user traces'!$H$12,'100 user traces'!$H$19,'100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F-427A-99E9-FCB3F4E10918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traces'!$I$5,'100 user traces'!$I$12,'100 user traces'!$I$19,'100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F-427A-99E9-FCB3F4E10918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traces'!$J$5,'100 user traces'!$J$12,'100 user traces'!$J$19,'100 user traces'!$J$26)</c:f>
              <c:numCache>
                <c:formatCode>General</c:formatCode>
                <c:ptCount val="4"/>
                <c:pt idx="0">
                  <c:v>2978.9633490000001</c:v>
                </c:pt>
                <c:pt idx="1">
                  <c:v>2345.3693010000002</c:v>
                </c:pt>
                <c:pt idx="2">
                  <c:v>1851.99972399999</c:v>
                </c:pt>
                <c:pt idx="3">
                  <c:v>2340.3117309999998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F-427A-99E9-FCB3F4E1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145-4D84-AD4B-8AD66FCEC0B7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traces'!$C$4,'100 user traces'!$C$11,'100 user traces'!$C$18,'100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145-4D84-AD4B-8AD66FCEC0B7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145-4D84-AD4B-8AD66FCEC0B7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145-4D84-AD4B-8AD66FCEC0B7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4145-4D84-AD4B-8AD66FCEC0B7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145-4D84-AD4B-8AD66FCEC0B7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5-4D84-AD4B-8AD66FCEC0B7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traces'!$H$4,'100 user traces'!$H$11,'100 user traces'!$H$18,'100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5-4D84-AD4B-8AD66FCEC0B7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traces'!$I$4,'100 user traces'!$I$11,'100 user traces'!$I$18,'100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5-4D84-AD4B-8AD66FCEC0B7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traces'!$J$4,'100 user traces'!$J$11,'100 user traces'!$J$18,'100 user traces'!$J$25)</c:f>
              <c:numCache>
                <c:formatCode>General</c:formatCode>
                <c:ptCount val="4"/>
                <c:pt idx="0">
                  <c:v>136.46390174999999</c:v>
                </c:pt>
                <c:pt idx="1">
                  <c:v>77.911990250000002</c:v>
                </c:pt>
                <c:pt idx="2">
                  <c:v>55.396315950000002</c:v>
                </c:pt>
                <c:pt idx="3">
                  <c:v>75.407705999999905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5-4D84-AD4B-8AD66FC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(M!$B$5,M!$B$12,M!$B$19,M!$B$26)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D-40DE-9B54-196F8C3CF6B8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(M!$C$5,M!$C$12,M!$C$19,M!$C$26)</c:f>
              <c:numCache>
                <c:formatCode>General</c:formatCode>
                <c:ptCount val="4"/>
                <c:pt idx="0">
                  <c:v>3411.318925</c:v>
                </c:pt>
                <c:pt idx="1">
                  <c:v>2071.3137839999999</c:v>
                </c:pt>
                <c:pt idx="2">
                  <c:v>1492.0375839999999</c:v>
                </c:pt>
                <c:pt idx="3">
                  <c:v>2305.111985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D-40DE-9B54-196F8C3CF6B8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(M!$D$5,M!$D$12,M!$D$19,M!$D$26)</c:f>
              <c:numCache>
                <c:formatCode>General</c:formatCode>
                <c:ptCount val="4"/>
                <c:pt idx="0">
                  <c:v>3411.8028450000002</c:v>
                </c:pt>
                <c:pt idx="1">
                  <c:v>2082.13299799999</c:v>
                </c:pt>
                <c:pt idx="2">
                  <c:v>1497.8575699999899</c:v>
                </c:pt>
                <c:pt idx="3">
                  <c:v>2294.5519599999898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D-40DE-9B54-196F8C3CF6B8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(M!$E$5,M!$E$12,M!$E$19,M!$E$26)</c:f>
              <c:numCache>
                <c:formatCode>General</c:formatCode>
                <c:ptCount val="4"/>
                <c:pt idx="0">
                  <c:v>3417.8234179999999</c:v>
                </c:pt>
                <c:pt idx="1">
                  <c:v>2091.19986499999</c:v>
                </c:pt>
                <c:pt idx="2">
                  <c:v>1506.367133</c:v>
                </c:pt>
                <c:pt idx="3">
                  <c:v>2285.8125030000001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D-40DE-9B54-196F8C3CF6B8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(M!$G$5,M!$G$12,M!$G$19,M!$G$26)</c:f>
              <c:numCache>
                <c:formatCode>General</c:formatCode>
                <c:ptCount val="4"/>
                <c:pt idx="0">
                  <c:v>3375.6604629999902</c:v>
                </c:pt>
                <c:pt idx="1">
                  <c:v>2110.3595730000002</c:v>
                </c:pt>
                <c:pt idx="2">
                  <c:v>1550.948312</c:v>
                </c:pt>
                <c:pt idx="3">
                  <c:v>2310.32883699999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D-40DE-9B54-196F8C3C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(M!$F$5,M!$F$12,M!$F$19,M!$F$26)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7CD-40DE-9B54-196F8C3CF6B8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(M!$B$4,M!$B$11,M!$B$18,M!$B$25)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F-4C75-937D-A5928F4065F3}"/>
            </c:ext>
          </c:extLst>
        </c:ser>
        <c:ser>
          <c:idx val="1"/>
          <c:order val="1"/>
          <c:tx>
            <c:strRef>
              <c:f>M!$C$1</c:f>
              <c:strCache>
                <c:ptCount val="1"/>
                <c:pt idx="0">
                  <c:v>M =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(M!$C$4,M!$C$11,M!$C$18,M!$C$25)</c:f>
              <c:numCache>
                <c:formatCode>General</c:formatCode>
                <c:ptCount val="4"/>
                <c:pt idx="0">
                  <c:v>138.15460775</c:v>
                </c:pt>
                <c:pt idx="1">
                  <c:v>70.003327049999996</c:v>
                </c:pt>
                <c:pt idx="2">
                  <c:v>51.769555199999999</c:v>
                </c:pt>
                <c:pt idx="3">
                  <c:v>70.087418899999903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17F-4C75-937D-A5928F4065F3}"/>
            </c:ext>
          </c:extLst>
        </c:ser>
        <c:ser>
          <c:idx val="2"/>
          <c:order val="2"/>
          <c:tx>
            <c:strRef>
              <c:f>M!$D$1</c:f>
              <c:strCache>
                <c:ptCount val="1"/>
                <c:pt idx="0">
                  <c:v>M =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(M!$D$4,M!$D$11,M!$D$18,M!$D$25)</c:f>
              <c:numCache>
                <c:formatCode>General</c:formatCode>
                <c:ptCount val="4"/>
                <c:pt idx="0">
                  <c:v>138.0177194</c:v>
                </c:pt>
                <c:pt idx="1">
                  <c:v>70.039389249999999</c:v>
                </c:pt>
                <c:pt idx="2">
                  <c:v>51.701261599999903</c:v>
                </c:pt>
                <c:pt idx="3">
                  <c:v>69.854208499999999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F-4C75-937D-A5928F4065F3}"/>
            </c:ext>
          </c:extLst>
        </c:ser>
        <c:ser>
          <c:idx val="3"/>
          <c:order val="3"/>
          <c:tx>
            <c:strRef>
              <c:f>M!$E$1</c:f>
              <c:strCache>
                <c:ptCount val="1"/>
                <c:pt idx="0">
                  <c:v>M =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(M!$E$4,M!$E$11,M!$E$18,M!$E$25)</c:f>
              <c:numCache>
                <c:formatCode>General</c:formatCode>
                <c:ptCount val="4"/>
                <c:pt idx="0">
                  <c:v>137.52551890000001</c:v>
                </c:pt>
                <c:pt idx="1">
                  <c:v>69.301577550000005</c:v>
                </c:pt>
                <c:pt idx="2">
                  <c:v>51.078760699999997</c:v>
                </c:pt>
                <c:pt idx="3">
                  <c:v>69.5342646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F-4C75-937D-A5928F4065F3}"/>
            </c:ext>
          </c:extLst>
        </c:ser>
        <c:ser>
          <c:idx val="5"/>
          <c:order val="5"/>
          <c:tx>
            <c:strRef>
              <c:f>M!$G$1</c:f>
              <c:strCache>
                <c:ptCount val="1"/>
                <c:pt idx="0">
                  <c:v>M =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(M!$G$4,M!$G$11,M!$G$18,M!$G$25)</c:f>
              <c:numCache>
                <c:formatCode>General</c:formatCode>
                <c:ptCount val="4"/>
                <c:pt idx="0">
                  <c:v>134.32521489999999</c:v>
                </c:pt>
                <c:pt idx="1">
                  <c:v>67.562141150000002</c:v>
                </c:pt>
                <c:pt idx="2">
                  <c:v>49.139313299999998</c:v>
                </c:pt>
                <c:pt idx="3">
                  <c:v>66.935611850000001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7F-4C75-937D-A5928F40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4-017F-4C75-937D-A5928F4065F3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(M!$F$4,M!$F$11,M!$F$18,M!$F$25)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17F-4C75-937D-A5928F4065F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QoE!$D$1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(QoE!$D$5,QoE!$D$12,QoE!$D$19,QoE!$D$26)</c:f>
              <c:numCache>
                <c:formatCode>General</c:formatCode>
                <c:ptCount val="4"/>
                <c:pt idx="0">
                  <c:v>23.183430399999899</c:v>
                </c:pt>
                <c:pt idx="1">
                  <c:v>146.74199999999999</c:v>
                </c:pt>
                <c:pt idx="2">
                  <c:v>66.788415999999998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4C-402F-BF19-8568469B513D}"/>
            </c:ext>
          </c:extLst>
        </c:ser>
        <c:ser>
          <c:idx val="4"/>
          <c:order val="4"/>
          <c:tx>
            <c:strRef>
              <c:f>QoE!$F$1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(QoE!$F$5,QoE!$F$12,QoE!$F$19,QoE!$F$26)</c:f>
              <c:numCache>
                <c:formatCode>General</c:formatCode>
                <c:ptCount val="4"/>
                <c:pt idx="0">
                  <c:v>25.0021450499999</c:v>
                </c:pt>
                <c:pt idx="1">
                  <c:v>146.74199999999999</c:v>
                </c:pt>
                <c:pt idx="2">
                  <c:v>65.805327000000005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E4C-402F-BF19-8568469B513D}"/>
            </c:ext>
          </c:extLst>
        </c:ser>
        <c:ser>
          <c:idx val="5"/>
          <c:order val="5"/>
          <c:tx>
            <c:strRef>
              <c:f>QoE!$G$1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(QoE!$G$5,QoE!$G$12,QoE!$G$19,QoE!$G$26)</c:f>
              <c:numCache>
                <c:formatCode>General</c:formatCode>
                <c:ptCount val="4"/>
                <c:pt idx="0">
                  <c:v>61.372028950000001</c:v>
                </c:pt>
                <c:pt idx="1">
                  <c:v>94.176000000000002</c:v>
                </c:pt>
                <c:pt idx="2">
                  <c:v>11.674633</c:v>
                </c:pt>
                <c:pt idx="3">
                  <c:v>11.2059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C-402F-BF19-8568469B513D}"/>
            </c:ext>
          </c:extLst>
        </c:ser>
        <c:ser>
          <c:idx val="6"/>
          <c:order val="6"/>
          <c:tx>
            <c:strRef>
              <c:f>QoE!$H$1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(QoE!$H$5,QoE!$H$12,QoE!$H$19,QoE!$H$26)</c:f>
              <c:numCache>
                <c:formatCode>General</c:formatCode>
                <c:ptCount val="4"/>
                <c:pt idx="0">
                  <c:v>57.352883349999999</c:v>
                </c:pt>
                <c:pt idx="1">
                  <c:v>100.70075</c:v>
                </c:pt>
                <c:pt idx="2">
                  <c:v>17.720008999999902</c:v>
                </c:pt>
                <c:pt idx="3">
                  <c:v>10.565849999999999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C-402F-BF19-8568469B513D}"/>
            </c:ext>
          </c:extLst>
        </c:ser>
        <c:ser>
          <c:idx val="7"/>
          <c:order val="7"/>
          <c:tx>
            <c:strRef>
              <c:f>QoE!$I$1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(QoE!$I$5,QoE!$I$12,QoE!$I$19,QoE!$I$26)</c:f>
              <c:numCache>
                <c:formatCode>General</c:formatCode>
                <c:ptCount val="4"/>
                <c:pt idx="0">
                  <c:v>65.801424949999998</c:v>
                </c:pt>
                <c:pt idx="1">
                  <c:v>99.090800000000002</c:v>
                </c:pt>
                <c:pt idx="2">
                  <c:v>13.550473</c:v>
                </c:pt>
                <c:pt idx="3">
                  <c:v>8.2210000000000001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C-402F-BF19-8568469B513D}"/>
            </c:ext>
          </c:extLst>
        </c:ser>
        <c:ser>
          <c:idx val="8"/>
          <c:order val="8"/>
          <c:tx>
            <c:strRef>
              <c:f>QoE!$J$1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(QoE!$J$5,QoE!$J$12,QoE!$J$19,QoE!$J$26)</c:f>
              <c:numCache>
                <c:formatCode>General</c:formatCode>
                <c:ptCount val="4"/>
                <c:pt idx="0">
                  <c:v>75.227871099999902</c:v>
                </c:pt>
                <c:pt idx="1">
                  <c:v>109.61179999999899</c:v>
                </c:pt>
                <c:pt idx="2">
                  <c:v>14.786394</c:v>
                </c:pt>
                <c:pt idx="3">
                  <c:v>7.0290999999999997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C-402F-BF19-8568469B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QoE!$B$1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(QoE!$B$5,QoE!$B$12,QoE!$B$19,QoE!$B$26)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E4C-402F-BF19-8568469B51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(QoE!$C$5,QoE!$C$12,QoE!$C$19,QoE!$C$26)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4C-402F-BF19-8568469B51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(QoE!$E$5,QoE!$E$12,QoE!$E$19,QoE!$E$26)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4C-402F-BF19-8568469B513D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		Bitrate		Rebuffering		Smooth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095346356353344"/>
              <c:y val="0.8395760546487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Value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M=15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86.471222062499947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M=5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84.829633360000003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M=10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86.315260449999997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M=20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86.458692119999995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M=25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86.478086329999996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8"/>
                <c:order val="5"/>
                <c:tx>
                  <c:strRef>
                    <c:extLst>
                      <c:ext uri="{02D57815-91ED-43cb-92C2-25804820EDAC}">
                        <c15:formulaRef>
                          <c15:sqref>'Norm QoE'!$P$9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'Norm QoE'!$P$10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B27-4C65-9175-E478D06B18A3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 Variation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4A1-4206-BE9F-F57B1273E1DC}"/>
            </c:ext>
          </c:extLst>
        </c:ser>
        <c:ser>
          <c:idx val="4"/>
          <c:order val="1"/>
          <c:tx>
            <c:strRef>
              <c:f>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4A1-4206-BE9F-F57B1273E1DC}"/>
            </c:ext>
          </c:extLst>
        </c:ser>
        <c:ser>
          <c:idx val="5"/>
          <c:order val="2"/>
          <c:tx>
            <c:strRef>
              <c:f>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1-4206-BE9F-F57B1273E1DC}"/>
            </c:ext>
          </c:extLst>
        </c:ser>
        <c:ser>
          <c:idx val="6"/>
          <c:order val="3"/>
          <c:tx>
            <c:strRef>
              <c:f>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1-4206-BE9F-F57B1273E1DC}"/>
            </c:ext>
          </c:extLst>
        </c:ser>
        <c:ser>
          <c:idx val="7"/>
          <c:order val="4"/>
          <c:tx>
            <c:strRef>
              <c:f>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1-4206-BE9F-F57B1273E1DC}"/>
            </c:ext>
          </c:extLst>
        </c:ser>
        <c:ser>
          <c:idx val="8"/>
          <c:order val="5"/>
          <c:tx>
            <c:strRef>
              <c:f>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1-4206-BE9F-F57B1273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3.8472524022355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3DC-4DBE-B139-0B3B4EAC90B3}"/>
            </c:ext>
          </c:extLst>
        </c:ser>
        <c:ser>
          <c:idx val="4"/>
          <c:order val="1"/>
          <c:tx>
            <c:strRef>
              <c:f>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3DC-4DBE-B139-0B3B4EAC90B3}"/>
            </c:ext>
          </c:extLst>
        </c:ser>
        <c:ser>
          <c:idx val="5"/>
          <c:order val="2"/>
          <c:tx>
            <c:strRef>
              <c:f>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DBE-B139-0B3B4EAC90B3}"/>
            </c:ext>
          </c:extLst>
        </c:ser>
        <c:ser>
          <c:idx val="6"/>
          <c:order val="3"/>
          <c:tx>
            <c:strRef>
              <c:f>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C-4DBE-B139-0B3B4EAC90B3}"/>
            </c:ext>
          </c:extLst>
        </c:ser>
        <c:ser>
          <c:idx val="7"/>
          <c:order val="4"/>
          <c:tx>
            <c:strRef>
              <c:f>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C-4DBE-B139-0B3B4EAC90B3}"/>
            </c:ext>
          </c:extLst>
        </c:ser>
        <c:ser>
          <c:idx val="8"/>
          <c:order val="5"/>
          <c:tx>
            <c:strRef>
              <c:f>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C-4DBE-B139-0B3B4EAC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Average 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65921533392170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900430977178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Smooth!$K$9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Smooth!$K$10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1DA-4CE1-AD2B-7E5F2107BA84}"/>
            </c:ext>
          </c:extLst>
        </c:ser>
        <c:ser>
          <c:idx val="4"/>
          <c:order val="1"/>
          <c:tx>
            <c:strRef>
              <c:f>Smooth!$L$9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Smooth!$L$10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1DA-4CE1-AD2B-7E5F2107BA84}"/>
            </c:ext>
          </c:extLst>
        </c:ser>
        <c:ser>
          <c:idx val="5"/>
          <c:order val="2"/>
          <c:tx>
            <c:strRef>
              <c:f>Smooth!$M$9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Smooth!$M$10</c:f>
              <c:numCache>
                <c:formatCode>General</c:formatCode>
                <c:ptCount val="1"/>
                <c:pt idx="0">
                  <c:v>11.5200125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A-4CE1-AD2B-7E5F2107BA84}"/>
            </c:ext>
          </c:extLst>
        </c:ser>
        <c:ser>
          <c:idx val="6"/>
          <c:order val="3"/>
          <c:tx>
            <c:strRef>
              <c:f>Smooth!$N$9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Smooth!$N$10</c:f>
              <c:numCache>
                <c:formatCode>General</c:formatCode>
                <c:ptCount val="1"/>
                <c:pt idx="0">
                  <c:v>12.6142875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A-4CE1-AD2B-7E5F2107BA84}"/>
            </c:ext>
          </c:extLst>
        </c:ser>
        <c:ser>
          <c:idx val="7"/>
          <c:order val="4"/>
          <c:tx>
            <c:strRef>
              <c:f>Smooth!$O$9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Smooth!$O$10</c:f>
              <c:numCache>
                <c:formatCode>General</c:formatCode>
                <c:ptCount val="1"/>
                <c:pt idx="0">
                  <c:v>9.2386874999999993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DA-4CE1-AD2B-7E5F2107BA84}"/>
            </c:ext>
          </c:extLst>
        </c:ser>
        <c:ser>
          <c:idx val="8"/>
          <c:order val="5"/>
          <c:tx>
            <c:strRef>
              <c:f>Smooth!$P$9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Smooth!$P$10</c:f>
              <c:numCache>
                <c:formatCode>General</c:formatCode>
                <c:ptCount val="1"/>
                <c:pt idx="0">
                  <c:v>8.2836499999999997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DA-4CE1-AD2B-7E5F2107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Variation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4521646145091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M=15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86.471222062499947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AD7-41FC-B7F0-8A31E5B92BF3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M=5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84.829633360000003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AD7-41FC-B7F0-8A31E5B92BF3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M=10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86.315260449999997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7-41FC-B7F0-8A31E5B92BF3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M=20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86.458692119999995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7-41FC-B7F0-8A31E5B92BF3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M=25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86.478086329999996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7-41FC-B7F0-8A31E5B92BF3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3AD7-41FC-B7F0-8A31E5B9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QoE</a:t>
                </a:r>
              </a:p>
            </c:rich>
          </c:tx>
          <c:layout>
            <c:manualLayout>
              <c:xMode val="edge"/>
              <c:yMode val="edge"/>
              <c:x val="0"/>
              <c:y val="0.22643549775237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234-4710-B975-070C12950104}"/>
            </c:ext>
          </c:extLst>
        </c:ser>
        <c:ser>
          <c:idx val="4"/>
          <c:order val="1"/>
          <c:tx>
            <c:strRef>
              <c:f>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234-4710-B975-070C12950104}"/>
            </c:ext>
          </c:extLst>
        </c:ser>
        <c:ser>
          <c:idx val="5"/>
          <c:order val="2"/>
          <c:tx>
            <c:strRef>
              <c:f>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4-4710-B975-070C12950104}"/>
            </c:ext>
          </c:extLst>
        </c:ser>
        <c:ser>
          <c:idx val="6"/>
          <c:order val="3"/>
          <c:tx>
            <c:strRef>
              <c:f>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4-4710-B975-070C12950104}"/>
            </c:ext>
          </c:extLst>
        </c:ser>
        <c:ser>
          <c:idx val="7"/>
          <c:order val="4"/>
          <c:tx>
            <c:strRef>
              <c:f>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4-4710-B975-070C12950104}"/>
            </c:ext>
          </c:extLst>
        </c:ser>
        <c:ser>
          <c:idx val="8"/>
          <c:order val="5"/>
          <c:tx>
            <c:strRef>
              <c:f>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4-4710-B975-070C1295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6366904701797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0CD-4AB3-8DF7-1B5F3E55D5F9}"/>
            </c:ext>
          </c:extLst>
        </c:ser>
        <c:ser>
          <c:idx val="4"/>
          <c:order val="1"/>
          <c:tx>
            <c:strRef>
              <c:f>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CD-4AB3-8DF7-1B5F3E55D5F9}"/>
            </c:ext>
          </c:extLst>
        </c:ser>
        <c:ser>
          <c:idx val="5"/>
          <c:order val="2"/>
          <c:tx>
            <c:strRef>
              <c:f>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D-4AB3-8DF7-1B5F3E55D5F9}"/>
            </c:ext>
          </c:extLst>
        </c:ser>
        <c:ser>
          <c:idx val="6"/>
          <c:order val="3"/>
          <c:tx>
            <c:strRef>
              <c:f>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D-4AB3-8DF7-1B5F3E55D5F9}"/>
            </c:ext>
          </c:extLst>
        </c:ser>
        <c:ser>
          <c:idx val="7"/>
          <c:order val="4"/>
          <c:tx>
            <c:strRef>
              <c:f>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D-4AB3-8DF7-1B5F3E55D5F9}"/>
            </c:ext>
          </c:extLst>
        </c:ser>
        <c:ser>
          <c:idx val="8"/>
          <c:order val="5"/>
          <c:tx>
            <c:strRef>
              <c:f>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D-4AB3-8DF7-1B5F3E55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9209870729399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658-4B73-99B6-0572E746C726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658-4B73-99B6-0572E746C726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8-4B73-99B6-0572E746C726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8-4B73-99B6-0572E746C726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58-4B73-99B6-0572E746C726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58-4B73-99B6-0572E746C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0E7-41A3-8D3C-763A5ED44F5B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E7-41A3-8D3C-763A5ED44F5B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7-41A3-8D3C-763A5ED44F5B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7-41A3-8D3C-763A5ED44F5B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7-41A3-8D3C-763A5ED44F5B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7-41A3-8D3C-763A5ED4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2977.9900479999901</c:v>
                </c:pt>
                <c:pt idx="1">
                  <c:v>2296.7297130000002</c:v>
                </c:pt>
                <c:pt idx="2">
                  <c:v>1816.5412080000001</c:v>
                </c:pt>
                <c:pt idx="3">
                  <c:v>2313.0259460000002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traces'!$B$5,'50 user traces'!$B$12,'50 user traces'!$B$19,'50 user traces'!$B$26)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3411.424477</c:v>
                      </c:pt>
                      <c:pt idx="1">
                        <c:v>2087.10855299999</c:v>
                      </c:pt>
                      <c:pt idx="2">
                        <c:v>1487.2717829999899</c:v>
                      </c:pt>
                      <c:pt idx="3">
                        <c:v>2311.2760539999999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0A-4AD7-A658-C8B812F6C4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A-4AD7-A658-C8B812F6C4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traces'!$E$5,'50 user traces'!$E$12,'50 user traces'!$E$19,'50 user traces'!$E$26)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11204.3372389999</c:v>
                      </c:pt>
                      <c:pt idx="1">
                        <c:v>3282.2179839999999</c:v>
                      </c:pt>
                      <c:pt idx="2">
                        <c:v>2844.9444619999999</c:v>
                      </c:pt>
                      <c:pt idx="3">
                        <c:v>4664.7995349999901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		Medium		Low		Mixed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263015551048006"/>
              <c:y val="0.83957624970174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47C3B-32BF-4699-838F-F0B722F4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450412</xdr:colOff>
      <xdr:row>29</xdr:row>
      <xdr:rowOff>170334</xdr:rowOff>
    </xdr:from>
    <xdr:to>
      <xdr:col>19</xdr:col>
      <xdr:colOff>198505</xdr:colOff>
      <xdr:row>42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64305-1721-40BC-967F-DED8A22DD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233082</xdr:colOff>
      <xdr:row>12</xdr:row>
      <xdr:rowOff>107577</xdr:rowOff>
    </xdr:from>
    <xdr:to>
      <xdr:col>5</xdr:col>
      <xdr:colOff>70822</xdr:colOff>
      <xdr:row>25</xdr:row>
      <xdr:rowOff>34962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7963F-E029-4CCD-A56D-40E675DD4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125505</xdr:colOff>
      <xdr:row>13</xdr:row>
      <xdr:rowOff>152400</xdr:rowOff>
    </xdr:from>
    <xdr:to>
      <xdr:col>11</xdr:col>
      <xdr:colOff>133574</xdr:colOff>
      <xdr:row>26</xdr:row>
      <xdr:rowOff>79786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5E3282-5C81-4E56-B4AE-95DAE916C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13</xdr:col>
      <xdr:colOff>268045</xdr:colOff>
      <xdr:row>42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F65764-EB80-4E9D-805A-849790214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14</xdr:row>
      <xdr:rowOff>21772</xdr:rowOff>
    </xdr:from>
    <xdr:to>
      <xdr:col>21</xdr:col>
      <xdr:colOff>193127</xdr:colOff>
      <xdr:row>26</xdr:row>
      <xdr:rowOff>59295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4C4511-C208-43CE-A4B8-3FE7DAA50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11D45-324B-4854-8E7E-EADA2CE0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5</xdr:row>
      <xdr:rowOff>52387</xdr:rowOff>
    </xdr:from>
    <xdr:to>
      <xdr:col>20</xdr:col>
      <xdr:colOff>133350</xdr:colOff>
      <xdr:row>19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45F8B-C82C-9853-A6C2-D5A25C94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4B7BC-1C31-4644-992D-09B55120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0EE14-A81E-4CE7-9CF7-C8EA9CF4E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29</xdr:row>
      <xdr:rowOff>171450</xdr:rowOff>
    </xdr:from>
    <xdr:to>
      <xdr:col>15</xdr:col>
      <xdr:colOff>28575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7F52C-6E79-410E-A2F1-3BB263ED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A6074-26AA-4F7C-AE19-84C3E079A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</xdr:colOff>
      <xdr:row>2</xdr:row>
      <xdr:rowOff>106680</xdr:rowOff>
    </xdr:from>
    <xdr:to>
      <xdr:col>13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952BE-30D1-4EB6-A38B-707557C73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265855</xdr:colOff>
      <xdr:row>17</xdr:row>
      <xdr:rowOff>137160</xdr:rowOff>
    </xdr:from>
    <xdr:to>
      <xdr:col>13</xdr:col>
      <xdr:colOff>571500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A679B-2B84-48A3-874A-A6433206B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28B53-BB87-4AD5-92F1-BC69A6133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E64A7-0D6D-C3EF-5076-666DA828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0C0C-F5F9-4B59-926F-8CFB7198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zoomScaleNormal="100" workbookViewId="0">
      <selection activeCell="K21" sqref="K2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8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28</v>
      </c>
    </row>
    <row r="2" spans="1:8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28</v>
      </c>
    </row>
    <row r="9" spans="1:8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28</v>
      </c>
    </row>
    <row r="16" spans="1:8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-11.717597899999999</v>
      </c>
    </row>
    <row r="17" spans="1:8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7007740.0999999996</v>
      </c>
    </row>
    <row r="18" spans="1:8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18.6258625</v>
      </c>
    </row>
    <row r="19" spans="1:8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2475.1986000000002</v>
      </c>
    </row>
    <row r="20" spans="1:8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1.27203881197491</v>
      </c>
    </row>
    <row r="22" spans="1:8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28</v>
      </c>
    </row>
    <row r="23" spans="1:8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3">
      <c r="B29">
        <f t="shared" ref="B29:G29" si="0">AVERAGE(B4,B11,B18,B25)</f>
        <v>42.00813124999997</v>
      </c>
      <c r="C29">
        <f t="shared" si="0"/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2476-7B20-4BC1-9A2C-7B57BF2DFF2D}">
  <dimension ref="A1:P11"/>
  <sheetViews>
    <sheetView tabSelected="1" zoomScale="85" zoomScaleNormal="85" workbookViewId="0">
      <selection activeCell="L17" sqref="L17:L18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29</v>
      </c>
      <c r="H1" t="s">
        <v>32</v>
      </c>
      <c r="J1" t="s">
        <v>33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29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29</v>
      </c>
      <c r="H9" t="s">
        <v>32</v>
      </c>
      <c r="J9" t="s">
        <v>33</v>
      </c>
      <c r="K9" t="s">
        <v>130</v>
      </c>
      <c r="L9" t="s">
        <v>126</v>
      </c>
      <c r="M9" t="s">
        <v>127</v>
      </c>
      <c r="N9" t="s">
        <v>128</v>
      </c>
      <c r="O9" t="s">
        <v>129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86.471222062499947</v>
      </c>
      <c r="L10">
        <v>84.829633360000003</v>
      </c>
      <c r="M10">
        <v>86.315260449999997</v>
      </c>
      <c r="N10">
        <v>86.458692119999995</v>
      </c>
      <c r="O10">
        <v>86.478086329999996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CC03-0E86-44F0-A740-C588AFD08406}">
  <dimension ref="A1:P11"/>
  <sheetViews>
    <sheetView zoomScale="85" zoomScaleNormal="85" workbookViewId="0">
      <selection activeCell="F32" sqref="F32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29</v>
      </c>
      <c r="H1" t="s">
        <v>32</v>
      </c>
      <c r="J1" t="s">
        <v>33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29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29</v>
      </c>
      <c r="H9" t="s">
        <v>32</v>
      </c>
      <c r="J9" t="s">
        <v>33</v>
      </c>
      <c r="K9" t="s">
        <v>14</v>
      </c>
      <c r="L9" t="s">
        <v>34</v>
      </c>
      <c r="M9" t="s">
        <v>17</v>
      </c>
      <c r="N9" t="s">
        <v>35</v>
      </c>
      <c r="O9" t="s">
        <v>36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146.74199999999999</v>
      </c>
      <c r="L10">
        <v>146.74199999999999</v>
      </c>
      <c r="M10">
        <v>96.154600000000002</v>
      </c>
      <c r="N10">
        <v>102.79736250000001</v>
      </c>
      <c r="O10">
        <v>100.83647499999999</v>
      </c>
      <c r="P10">
        <v>111.00048750000001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ED85-0425-4F60-8810-F7307836DD14}">
  <dimension ref="A1:P11"/>
  <sheetViews>
    <sheetView zoomScale="85" zoomScaleNormal="85" workbookViewId="0">
      <selection activeCell="J29" sqref="J29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29</v>
      </c>
      <c r="H1" t="s">
        <v>32</v>
      </c>
      <c r="J1" t="s">
        <v>33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29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29</v>
      </c>
      <c r="H9" t="s">
        <v>32</v>
      </c>
      <c r="J9" t="s">
        <v>33</v>
      </c>
      <c r="K9" t="s">
        <v>14</v>
      </c>
      <c r="L9" t="s">
        <v>34</v>
      </c>
      <c r="M9" t="s">
        <v>17</v>
      </c>
      <c r="N9" t="s">
        <v>35</v>
      </c>
      <c r="O9" t="s">
        <v>36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47.037977249999997</v>
      </c>
      <c r="L10">
        <v>46.024807000000003</v>
      </c>
      <c r="M10">
        <v>5.5343542499999998</v>
      </c>
      <c r="N10">
        <v>12.052187</v>
      </c>
      <c r="O10">
        <v>7.62244425</v>
      </c>
      <c r="P10">
        <v>8.7814137500000005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3FDD-D96F-4D59-A82C-A4B701E4A2EA}">
  <dimension ref="A1:P11"/>
  <sheetViews>
    <sheetView zoomScale="70" zoomScaleNormal="70" workbookViewId="0">
      <selection activeCell="X24" sqref="X24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29</v>
      </c>
      <c r="H1" t="s">
        <v>32</v>
      </c>
      <c r="J1" t="s">
        <v>33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29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29</v>
      </c>
      <c r="H9" t="s">
        <v>32</v>
      </c>
      <c r="J9" t="s">
        <v>33</v>
      </c>
      <c r="K9" t="s">
        <v>14</v>
      </c>
      <c r="L9" t="s">
        <v>34</v>
      </c>
      <c r="M9" t="s">
        <v>17</v>
      </c>
      <c r="N9" t="s">
        <v>35</v>
      </c>
      <c r="O9" t="s">
        <v>36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0.2</v>
      </c>
      <c r="L10">
        <v>0.2</v>
      </c>
      <c r="M10">
        <v>11.5200125</v>
      </c>
      <c r="N10">
        <v>12.6142875</v>
      </c>
      <c r="O10">
        <v>9.2386874999999993</v>
      </c>
      <c r="P10">
        <v>8.2836499999999997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42A3-2CF7-4652-8B35-1499859F004B}">
  <dimension ref="A1:P11"/>
  <sheetViews>
    <sheetView zoomScale="85" zoomScaleNormal="85" workbookViewId="0">
      <selection activeCell="M23" sqref="M23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29</v>
      </c>
      <c r="H1" t="s">
        <v>32</v>
      </c>
      <c r="J1" t="s">
        <v>33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29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29</v>
      </c>
      <c r="H9" t="s">
        <v>32</v>
      </c>
      <c r="J9" t="s">
        <v>33</v>
      </c>
      <c r="K9" t="s">
        <v>14</v>
      </c>
      <c r="L9" t="s">
        <v>34</v>
      </c>
      <c r="M9" t="s">
        <v>17</v>
      </c>
      <c r="N9" t="s">
        <v>35</v>
      </c>
      <c r="O9" t="s">
        <v>36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42.191351047999902</v>
      </c>
      <c r="L10" s="5">
        <v>27.041329884</v>
      </c>
      <c r="M10" s="5">
        <v>20.867653546</v>
      </c>
      <c r="N10" s="5">
        <v>33.187162149999999</v>
      </c>
      <c r="O10" s="5">
        <v>45.055949911999903</v>
      </c>
      <c r="P10" s="5">
        <v>18.80857383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L29"/>
  <sheetViews>
    <sheetView topLeftCell="A10" zoomScaleNormal="100" workbookViewId="0">
      <selection activeCell="B25" sqref="B25:K25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</cols>
  <sheetData>
    <row r="1" spans="1:12" x14ac:dyDescent="0.3">
      <c r="A1" s="3" t="s">
        <v>9</v>
      </c>
      <c r="B1" s="4" t="s">
        <v>8</v>
      </c>
      <c r="C1" s="4" t="s">
        <v>15</v>
      </c>
      <c r="D1" t="s">
        <v>14</v>
      </c>
      <c r="E1" s="4" t="s">
        <v>13</v>
      </c>
      <c r="F1" t="s">
        <v>34</v>
      </c>
      <c r="G1" t="s">
        <v>17</v>
      </c>
      <c r="H1" t="s">
        <v>35</v>
      </c>
      <c r="I1" t="s">
        <v>36</v>
      </c>
      <c r="J1" t="s">
        <v>8</v>
      </c>
      <c r="K1" t="s">
        <v>30</v>
      </c>
      <c r="L1" t="s">
        <v>31</v>
      </c>
    </row>
    <row r="2" spans="1:12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49.079521519999801</v>
      </c>
      <c r="K2">
        <v>49.130266033999803</v>
      </c>
      <c r="L2">
        <v>45.127986257999801</v>
      </c>
    </row>
    <row r="3" spans="1:12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20477611.120000001</v>
      </c>
      <c r="K3">
        <v>20529321.429000001</v>
      </c>
      <c r="L3">
        <v>21326380.222999901</v>
      </c>
    </row>
    <row r="4" spans="1:12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136.189966</v>
      </c>
      <c r="K4">
        <v>136.46390174999999</v>
      </c>
      <c r="L4">
        <v>135.99200714999901</v>
      </c>
    </row>
    <row r="5" spans="1:12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2977.9900479999901</v>
      </c>
      <c r="K5">
        <v>2978.9633490000001</v>
      </c>
      <c r="L5">
        <v>3983.7205019999901</v>
      </c>
    </row>
    <row r="6" spans="1:12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1.2142247388742</v>
      </c>
      <c r="K6">
        <v>1.21294057916065</v>
      </c>
      <c r="L6">
        <v>1.27504564180865</v>
      </c>
    </row>
    <row r="8" spans="1:12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29</v>
      </c>
      <c r="K8" t="s">
        <v>30</v>
      </c>
      <c r="L8" t="s">
        <v>31</v>
      </c>
    </row>
    <row r="9" spans="1:12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16.5340577559999</v>
      </c>
      <c r="K9">
        <v>15.063474357999899</v>
      </c>
    </row>
    <row r="10" spans="1:12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14462880.710999999</v>
      </c>
      <c r="K10">
        <v>14721491.472999999</v>
      </c>
    </row>
    <row r="11" spans="1:12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78.416080600000001</v>
      </c>
      <c r="K11">
        <v>77.911990250000002</v>
      </c>
    </row>
    <row r="12" spans="1:12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2296.7297130000002</v>
      </c>
      <c r="K12">
        <v>2345.3693010000002</v>
      </c>
    </row>
    <row r="13" spans="1:12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1.2036082010706799</v>
      </c>
      <c r="K13">
        <v>1.19990217124946</v>
      </c>
    </row>
    <row r="15" spans="1:12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29</v>
      </c>
      <c r="K15" t="s">
        <v>30</v>
      </c>
      <c r="L15" t="s">
        <v>31</v>
      </c>
    </row>
    <row r="16" spans="1:12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7.6779566020000098</v>
      </c>
      <c r="K16">
        <v>6.0464890200000099</v>
      </c>
      <c r="L16">
        <v>6.9798076820000103</v>
      </c>
    </row>
    <row r="17" spans="1:12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11314415.987</v>
      </c>
      <c r="K17">
        <v>11515727.394999901</v>
      </c>
      <c r="L17">
        <v>11385288.092</v>
      </c>
    </row>
    <row r="18" spans="1:12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56.050970549999903</v>
      </c>
      <c r="K18">
        <v>55.396315950000002</v>
      </c>
      <c r="L18">
        <v>56.531310050000002</v>
      </c>
    </row>
    <row r="19" spans="1:12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1816.5412080000001</v>
      </c>
      <c r="K19">
        <v>1851.99972399999</v>
      </c>
      <c r="L19">
        <v>1853.558955</v>
      </c>
    </row>
    <row r="20" spans="1:12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1.2025769768341701</v>
      </c>
      <c r="K20">
        <v>1.1972270936256699</v>
      </c>
      <c r="L20">
        <v>1.2029751413584</v>
      </c>
    </row>
    <row r="22" spans="1:12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29</v>
      </c>
      <c r="K22" t="s">
        <v>30</v>
      </c>
      <c r="L22" t="s">
        <v>31</v>
      </c>
    </row>
    <row r="23" spans="1:12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10.3133583639999</v>
      </c>
      <c r="K23">
        <v>9.8665112439999394</v>
      </c>
    </row>
    <row r="24" spans="1:12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15121478.1839999</v>
      </c>
      <c r="K24">
        <v>15286636.188999999</v>
      </c>
    </row>
    <row r="25" spans="1:12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75.227871099999902</v>
      </c>
      <c r="K25">
        <v>75.407705999999905</v>
      </c>
    </row>
    <row r="26" spans="1:12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2313.0259460000002</v>
      </c>
      <c r="K26">
        <v>2340.3117309999998</v>
      </c>
    </row>
    <row r="27" spans="1:12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1.19888444702577</v>
      </c>
      <c r="K27">
        <v>1.196845063087</v>
      </c>
    </row>
    <row r="29" spans="1:12" x14ac:dyDescent="0.3">
      <c r="A29" s="2" t="s">
        <v>21</v>
      </c>
      <c r="B29">
        <f t="shared" ref="B29:H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>AVERAGE(I4,I11,I18,I25)</f>
        <v>77.496265637499974</v>
      </c>
      <c r="J29">
        <f>AVERAGE(J4,J11,J18,J25)</f>
        <v>86.471222062499947</v>
      </c>
      <c r="K29">
        <f>AVERAGE(K4,K11,K18,K25)</f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F89-FACE-48EC-9998-C867D257671B}">
  <dimension ref="A1:AA28"/>
  <sheetViews>
    <sheetView topLeftCell="A13" zoomScale="85" zoomScaleNormal="85" workbookViewId="0">
      <selection activeCell="M25" sqref="M25"/>
    </sheetView>
  </sheetViews>
  <sheetFormatPr defaultRowHeight="14.4" x14ac:dyDescent="0.3"/>
  <sheetData>
    <row r="1" spans="1:27" x14ac:dyDescent="0.3">
      <c r="A1" t="s">
        <v>17</v>
      </c>
      <c r="F1" t="s">
        <v>29</v>
      </c>
      <c r="K1" t="s">
        <v>73</v>
      </c>
      <c r="P1" t="s">
        <v>34</v>
      </c>
      <c r="U1" t="s">
        <v>35</v>
      </c>
      <c r="Z1" t="s">
        <v>36</v>
      </c>
    </row>
    <row r="2" spans="1:27" x14ac:dyDescent="0.3">
      <c r="A2" t="s">
        <v>9</v>
      </c>
      <c r="B2" t="s">
        <v>37</v>
      </c>
      <c r="G2" t="s">
        <v>53</v>
      </c>
      <c r="L2" t="s">
        <v>69</v>
      </c>
      <c r="Q2" t="s">
        <v>80</v>
      </c>
      <c r="V2" t="s">
        <v>88</v>
      </c>
      <c r="Z2" t="s">
        <v>104</v>
      </c>
      <c r="AA2" t="s">
        <v>105</v>
      </c>
    </row>
    <row r="3" spans="1:27" x14ac:dyDescent="0.3">
      <c r="B3" t="s">
        <v>38</v>
      </c>
      <c r="G3" t="s">
        <v>54</v>
      </c>
      <c r="L3" t="s">
        <v>70</v>
      </c>
      <c r="Q3" t="s">
        <v>70</v>
      </c>
      <c r="V3" t="s">
        <v>89</v>
      </c>
      <c r="AA3" t="s">
        <v>106</v>
      </c>
    </row>
    <row r="4" spans="1:27" x14ac:dyDescent="0.3">
      <c r="B4" t="s">
        <v>39</v>
      </c>
      <c r="G4" t="s">
        <v>55</v>
      </c>
      <c r="L4" t="s">
        <v>71</v>
      </c>
      <c r="Q4" t="s">
        <v>81</v>
      </c>
      <c r="V4" t="s">
        <v>90</v>
      </c>
      <c r="AA4" t="s">
        <v>107</v>
      </c>
    </row>
    <row r="5" spans="1:27" x14ac:dyDescent="0.3">
      <c r="B5" t="s">
        <v>40</v>
      </c>
      <c r="G5" t="s">
        <v>56</v>
      </c>
      <c r="L5" t="s">
        <v>72</v>
      </c>
      <c r="Q5" t="s">
        <v>72</v>
      </c>
      <c r="V5" t="s">
        <v>91</v>
      </c>
      <c r="AA5" t="s">
        <v>108</v>
      </c>
    </row>
    <row r="6" spans="1:27" x14ac:dyDescent="0.3">
      <c r="A6" t="s">
        <v>10</v>
      </c>
    </row>
    <row r="7" spans="1:27" x14ac:dyDescent="0.3">
      <c r="B7" t="s">
        <v>41</v>
      </c>
      <c r="G7" t="s">
        <v>57</v>
      </c>
      <c r="L7" t="s">
        <v>74</v>
      </c>
      <c r="Q7" t="s">
        <v>82</v>
      </c>
      <c r="V7" t="s">
        <v>92</v>
      </c>
      <c r="AA7" t="s">
        <v>109</v>
      </c>
    </row>
    <row r="8" spans="1:27" x14ac:dyDescent="0.3">
      <c r="B8" t="s">
        <v>42</v>
      </c>
      <c r="G8" t="s">
        <v>58</v>
      </c>
      <c r="L8" t="s">
        <v>70</v>
      </c>
      <c r="Q8" t="s">
        <v>70</v>
      </c>
      <c r="V8" t="s">
        <v>93</v>
      </c>
      <c r="AA8" t="s">
        <v>110</v>
      </c>
    </row>
    <row r="9" spans="1:27" x14ac:dyDescent="0.3">
      <c r="B9" t="s">
        <v>43</v>
      </c>
      <c r="G9" t="s">
        <v>59</v>
      </c>
      <c r="L9" t="s">
        <v>75</v>
      </c>
      <c r="Q9" t="s">
        <v>83</v>
      </c>
      <c r="V9" t="s">
        <v>94</v>
      </c>
      <c r="AA9" t="s">
        <v>111</v>
      </c>
    </row>
    <row r="10" spans="1:27" x14ac:dyDescent="0.3">
      <c r="B10" t="s">
        <v>44</v>
      </c>
      <c r="G10" t="s">
        <v>60</v>
      </c>
      <c r="L10" t="s">
        <v>72</v>
      </c>
      <c r="Q10" t="s">
        <v>72</v>
      </c>
      <c r="V10" t="s">
        <v>95</v>
      </c>
      <c r="AA10" t="s">
        <v>112</v>
      </c>
    </row>
    <row r="11" spans="1:27" x14ac:dyDescent="0.3">
      <c r="A11" t="s">
        <v>11</v>
      </c>
    </row>
    <row r="12" spans="1:27" x14ac:dyDescent="0.3">
      <c r="B12" t="s">
        <v>45</v>
      </c>
      <c r="G12" t="s">
        <v>61</v>
      </c>
      <c r="L12" t="s">
        <v>76</v>
      </c>
      <c r="Q12" t="s">
        <v>84</v>
      </c>
      <c r="V12" t="s">
        <v>96</v>
      </c>
      <c r="AA12" t="s">
        <v>113</v>
      </c>
    </row>
    <row r="13" spans="1:27" x14ac:dyDescent="0.3">
      <c r="B13" t="s">
        <v>46</v>
      </c>
      <c r="G13" t="s">
        <v>62</v>
      </c>
      <c r="L13" t="s">
        <v>70</v>
      </c>
      <c r="Q13" t="s">
        <v>70</v>
      </c>
      <c r="V13" t="s">
        <v>97</v>
      </c>
      <c r="AA13" t="s">
        <v>114</v>
      </c>
    </row>
    <row r="14" spans="1:27" x14ac:dyDescent="0.3">
      <c r="B14" t="s">
        <v>47</v>
      </c>
      <c r="G14" t="s">
        <v>63</v>
      </c>
      <c r="L14" t="s">
        <v>77</v>
      </c>
      <c r="Q14" t="s">
        <v>85</v>
      </c>
      <c r="V14" t="s">
        <v>98</v>
      </c>
      <c r="AA14" t="s">
        <v>115</v>
      </c>
    </row>
    <row r="15" spans="1:27" x14ac:dyDescent="0.3">
      <c r="B15" t="s">
        <v>48</v>
      </c>
      <c r="G15" t="s">
        <v>64</v>
      </c>
      <c r="L15" t="s">
        <v>72</v>
      </c>
      <c r="Q15" t="s">
        <v>72</v>
      </c>
      <c r="V15" t="s">
        <v>99</v>
      </c>
      <c r="AA15" t="s">
        <v>116</v>
      </c>
    </row>
    <row r="16" spans="1:27" x14ac:dyDescent="0.3">
      <c r="A16" t="s">
        <v>12</v>
      </c>
    </row>
    <row r="17" spans="1:27" x14ac:dyDescent="0.3">
      <c r="B17" t="s">
        <v>49</v>
      </c>
      <c r="G17" t="s">
        <v>65</v>
      </c>
      <c r="L17" t="s">
        <v>78</v>
      </c>
      <c r="Q17" t="s">
        <v>86</v>
      </c>
      <c r="V17" t="s">
        <v>100</v>
      </c>
      <c r="AA17" t="s">
        <v>117</v>
      </c>
    </row>
    <row r="18" spans="1:27" x14ac:dyDescent="0.3">
      <c r="B18" t="s">
        <v>50</v>
      </c>
      <c r="G18" t="s">
        <v>66</v>
      </c>
      <c r="L18" t="s">
        <v>70</v>
      </c>
      <c r="Q18" t="s">
        <v>70</v>
      </c>
      <c r="V18" t="s">
        <v>101</v>
      </c>
      <c r="AA18" t="s">
        <v>118</v>
      </c>
    </row>
    <row r="19" spans="1:27" x14ac:dyDescent="0.3">
      <c r="B19" t="s">
        <v>51</v>
      </c>
      <c r="G19" t="s">
        <v>67</v>
      </c>
      <c r="L19" t="s">
        <v>79</v>
      </c>
      <c r="Q19" t="s">
        <v>87</v>
      </c>
      <c r="V19" t="s">
        <v>102</v>
      </c>
      <c r="AA19" t="s">
        <v>119</v>
      </c>
    </row>
    <row r="20" spans="1:27" x14ac:dyDescent="0.3">
      <c r="B20" t="s">
        <v>52</v>
      </c>
      <c r="G20" t="s">
        <v>68</v>
      </c>
      <c r="L20" t="s">
        <v>72</v>
      </c>
      <c r="Q20" t="s">
        <v>72</v>
      </c>
      <c r="V20" t="s">
        <v>103</v>
      </c>
      <c r="AA20" t="s">
        <v>120</v>
      </c>
    </row>
    <row r="24" spans="1:27" x14ac:dyDescent="0.3">
      <c r="A24" t="s">
        <v>126</v>
      </c>
      <c r="C24" t="s">
        <v>127</v>
      </c>
      <c r="E24" t="s">
        <v>128</v>
      </c>
      <c r="G24" t="s">
        <v>129</v>
      </c>
    </row>
    <row r="25" spans="1:27" x14ac:dyDescent="0.3">
      <c r="A25">
        <v>134.673911</v>
      </c>
      <c r="C25">
        <v>136.0315942</v>
      </c>
      <c r="E25">
        <v>136.15739274999899</v>
      </c>
      <c r="G25">
        <v>136.19233629999999</v>
      </c>
    </row>
    <row r="26" spans="1:27" x14ac:dyDescent="0.3">
      <c r="A26">
        <v>76.593031049999993</v>
      </c>
      <c r="C26">
        <v>78.239183249999996</v>
      </c>
      <c r="E26">
        <v>78.438806349999993</v>
      </c>
      <c r="G26">
        <v>78.472801799999999</v>
      </c>
    </row>
    <row r="27" spans="1:27" x14ac:dyDescent="0.3">
      <c r="A27">
        <v>54.633431299999998</v>
      </c>
      <c r="C27">
        <v>55.911649500000003</v>
      </c>
      <c r="E27">
        <v>56.021988100000002</v>
      </c>
      <c r="G27">
        <v>56.0238384499999</v>
      </c>
    </row>
    <row r="28" spans="1:27" x14ac:dyDescent="0.3">
      <c r="A28">
        <v>73.418160099999994</v>
      </c>
      <c r="C28">
        <v>75.078614849999894</v>
      </c>
      <c r="E28">
        <v>75.216581299999902</v>
      </c>
      <c r="G28">
        <v>75.223368750000006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1405-9404-4955-96CF-9958097825BE}">
  <dimension ref="A1:J29"/>
  <sheetViews>
    <sheetView zoomScaleNormal="100" workbookViewId="0">
      <selection activeCell="L26" sqref="L26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0" width="14.44140625" customWidth="1"/>
  </cols>
  <sheetData>
    <row r="1" spans="1:10" x14ac:dyDescent="0.3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29</v>
      </c>
    </row>
    <row r="2" spans="1:10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49.130266033999803</v>
      </c>
    </row>
    <row r="3" spans="1:10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20529321.429000001</v>
      </c>
    </row>
    <row r="4" spans="1:10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136.46390174999999</v>
      </c>
    </row>
    <row r="5" spans="1:10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2978.9633490000001</v>
      </c>
    </row>
    <row r="6" spans="1:10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1.21294057916065</v>
      </c>
    </row>
    <row r="8" spans="1:10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29</v>
      </c>
    </row>
    <row r="9" spans="1:10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15.063474357999899</v>
      </c>
    </row>
    <row r="10" spans="1:10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14721491.472999999</v>
      </c>
    </row>
    <row r="11" spans="1:10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77.911990250000002</v>
      </c>
    </row>
    <row r="12" spans="1:10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2345.3693010000002</v>
      </c>
    </row>
    <row r="13" spans="1:10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1.19990217124946</v>
      </c>
    </row>
    <row r="15" spans="1:10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29</v>
      </c>
    </row>
    <row r="16" spans="1:10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6.0464890200000099</v>
      </c>
    </row>
    <row r="17" spans="1:10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11515727.394999901</v>
      </c>
    </row>
    <row r="18" spans="1:10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55.396315950000002</v>
      </c>
    </row>
    <row r="19" spans="1:10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1851.99972399999</v>
      </c>
    </row>
    <row r="20" spans="1:10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1.1972270936256699</v>
      </c>
    </row>
    <row r="22" spans="1:10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29</v>
      </c>
    </row>
    <row r="23" spans="1:10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9.8665112439999394</v>
      </c>
    </row>
    <row r="24" spans="1:10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15286636.188999999</v>
      </c>
    </row>
    <row r="25" spans="1:10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75.407705999999905</v>
      </c>
    </row>
    <row r="26" spans="1:10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2340.3117309999998</v>
      </c>
    </row>
    <row r="27" spans="1:10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1.196845063087</v>
      </c>
    </row>
    <row r="29" spans="1:10" x14ac:dyDescent="0.3">
      <c r="A29" s="2" t="s">
        <v>21</v>
      </c>
      <c r="B29">
        <f t="shared" ref="B29:J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  <c r="J29">
        <f t="shared" si="0"/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E4AB-FA8B-4062-91F3-33A87312A0B6}">
  <dimension ref="A1:G29"/>
  <sheetViews>
    <sheetView zoomScaleNormal="100" workbookViewId="0">
      <selection activeCell="F14" sqref="F14"/>
    </sheetView>
  </sheetViews>
  <sheetFormatPr defaultRowHeight="14.4" x14ac:dyDescent="0.3"/>
  <cols>
    <col min="1" max="1" width="13" customWidth="1"/>
    <col min="2" max="2" width="12.44140625" customWidth="1"/>
    <col min="3" max="3" width="16.6640625" customWidth="1"/>
    <col min="4" max="4" width="13.109375" customWidth="1"/>
    <col min="5" max="5" width="13.33203125" customWidth="1"/>
    <col min="6" max="7" width="14.44140625" customWidth="1"/>
    <col min="8" max="8" width="13.88671875" customWidth="1"/>
    <col min="9" max="9" width="12.88671875" customWidth="1"/>
  </cols>
  <sheetData>
    <row r="1" spans="1:7" x14ac:dyDescent="0.3">
      <c r="A1" s="3" t="s">
        <v>9</v>
      </c>
      <c r="B1" t="s">
        <v>23</v>
      </c>
      <c r="C1" t="s">
        <v>24</v>
      </c>
      <c r="D1" t="s">
        <v>25</v>
      </c>
      <c r="E1" t="s">
        <v>26</v>
      </c>
      <c r="G1" t="s">
        <v>27</v>
      </c>
    </row>
    <row r="2" spans="1:7" x14ac:dyDescent="0.3">
      <c r="A2" t="s">
        <v>3</v>
      </c>
      <c r="B2">
        <v>47.626003435999799</v>
      </c>
      <c r="C2">
        <v>47.504801201999797</v>
      </c>
      <c r="D2">
        <v>47.490905879999801</v>
      </c>
      <c r="E2">
        <v>47.161613511999803</v>
      </c>
      <c r="G2">
        <v>44.801890627999803</v>
      </c>
    </row>
    <row r="3" spans="1:7" x14ac:dyDescent="0.3">
      <c r="A3" t="s">
        <v>4</v>
      </c>
      <c r="B3">
        <v>21676498.890999898</v>
      </c>
      <c r="C3">
        <v>21646301.636999998</v>
      </c>
      <c r="D3">
        <v>21613715.879999999</v>
      </c>
      <c r="E3">
        <v>21562238.846999999</v>
      </c>
      <c r="G3">
        <v>21302918.568</v>
      </c>
    </row>
    <row r="4" spans="1:7" x14ac:dyDescent="0.3">
      <c r="A4" t="s">
        <v>5</v>
      </c>
      <c r="B4">
        <v>138.379549</v>
      </c>
      <c r="C4">
        <v>138.15460775</v>
      </c>
      <c r="D4">
        <v>138.0177194</v>
      </c>
      <c r="E4">
        <v>137.52551890000001</v>
      </c>
      <c r="G4">
        <v>134.32521489999999</v>
      </c>
    </row>
    <row r="5" spans="1:7" x14ac:dyDescent="0.3">
      <c r="A5" t="s">
        <v>6</v>
      </c>
      <c r="B5">
        <v>3411.424477</v>
      </c>
      <c r="C5">
        <v>3411.318925</v>
      </c>
      <c r="D5">
        <v>3411.8028450000002</v>
      </c>
      <c r="E5">
        <v>3417.8234179999999</v>
      </c>
      <c r="G5">
        <v>3375.6604629999902</v>
      </c>
    </row>
    <row r="6" spans="1:7" x14ac:dyDescent="0.3">
      <c r="A6" t="s">
        <v>18</v>
      </c>
      <c r="B6">
        <v>1.2350466627275101</v>
      </c>
      <c r="C6">
        <v>1.2351057304370601</v>
      </c>
      <c r="D6">
        <v>1.2352137553051601</v>
      </c>
      <c r="E6">
        <v>1.23564818408641</v>
      </c>
      <c r="G6">
        <v>1.2354346141475401</v>
      </c>
    </row>
    <row r="8" spans="1:7" x14ac:dyDescent="0.3">
      <c r="A8" s="3" t="s">
        <v>10</v>
      </c>
      <c r="B8">
        <v>10</v>
      </c>
      <c r="C8">
        <v>8</v>
      </c>
      <c r="D8">
        <v>6</v>
      </c>
      <c r="E8">
        <v>4</v>
      </c>
      <c r="G8">
        <v>2</v>
      </c>
    </row>
    <row r="9" spans="1:7" x14ac:dyDescent="0.3">
      <c r="A9" t="s">
        <v>3</v>
      </c>
      <c r="B9">
        <v>11.120784489999901</v>
      </c>
      <c r="C9">
        <v>11.032622694000001</v>
      </c>
      <c r="D9">
        <v>10.743107029999999</v>
      </c>
      <c r="E9">
        <v>9.3780100019999892</v>
      </c>
      <c r="G9">
        <v>7.5329767179999898</v>
      </c>
    </row>
    <row r="10" spans="1:7" x14ac:dyDescent="0.3">
      <c r="A10" t="s">
        <v>4</v>
      </c>
      <c r="B10">
        <v>13656150.140000001</v>
      </c>
      <c r="C10">
        <v>13658038.589</v>
      </c>
      <c r="D10">
        <v>13735745.555</v>
      </c>
      <c r="E10">
        <v>13846579.387</v>
      </c>
      <c r="G10">
        <v>13907966.107999999</v>
      </c>
    </row>
    <row r="11" spans="1:7" x14ac:dyDescent="0.3">
      <c r="A11" t="s">
        <v>5</v>
      </c>
      <c r="B11">
        <v>70.091735049999897</v>
      </c>
      <c r="C11">
        <v>70.003327049999996</v>
      </c>
      <c r="D11">
        <v>70.039389249999999</v>
      </c>
      <c r="E11">
        <v>69.301577550000005</v>
      </c>
      <c r="G11">
        <v>67.562141150000002</v>
      </c>
    </row>
    <row r="12" spans="1:7" x14ac:dyDescent="0.3">
      <c r="A12" t="s">
        <v>6</v>
      </c>
      <c r="B12">
        <v>2087.10855299999</v>
      </c>
      <c r="C12">
        <v>2071.3137839999999</v>
      </c>
      <c r="D12">
        <v>2082.13299799999</v>
      </c>
      <c r="E12">
        <v>2091.19986499999</v>
      </c>
      <c r="G12">
        <v>2110.3595730000002</v>
      </c>
    </row>
    <row r="13" spans="1:7" x14ac:dyDescent="0.3">
      <c r="A13" t="s">
        <v>18</v>
      </c>
      <c r="B13">
        <v>1.20497150666523</v>
      </c>
      <c r="C13">
        <v>1.20450872677703</v>
      </c>
      <c r="D13">
        <v>1.2034860084769201</v>
      </c>
      <c r="E13">
        <v>1.2027641763153301</v>
      </c>
      <c r="G13">
        <v>1.2025930770666</v>
      </c>
    </row>
    <row r="15" spans="1:7" x14ac:dyDescent="0.3">
      <c r="A15" s="2" t="s">
        <v>11</v>
      </c>
      <c r="B15">
        <v>10</v>
      </c>
      <c r="C15">
        <v>8</v>
      </c>
      <c r="D15">
        <v>6</v>
      </c>
      <c r="E15">
        <v>4</v>
      </c>
      <c r="G15">
        <v>2</v>
      </c>
    </row>
    <row r="16" spans="1:7" x14ac:dyDescent="0.3">
      <c r="A16" t="s">
        <v>3</v>
      </c>
      <c r="B16">
        <v>8.4614960799999892</v>
      </c>
      <c r="C16">
        <v>8.2601648920000006</v>
      </c>
      <c r="D16">
        <v>8.0589165319999996</v>
      </c>
      <c r="E16">
        <v>7.1109871880000002</v>
      </c>
      <c r="G16">
        <v>4.1631884239999897</v>
      </c>
    </row>
    <row r="17" spans="1:7" x14ac:dyDescent="0.3">
      <c r="A17" t="s">
        <v>4</v>
      </c>
      <c r="B17">
        <v>9923233.8550000004</v>
      </c>
      <c r="C17">
        <v>9949610.0769999996</v>
      </c>
      <c r="D17">
        <v>9973436.2669999897</v>
      </c>
      <c r="E17">
        <v>10052843.378</v>
      </c>
      <c r="G17">
        <v>10278743.719000001</v>
      </c>
    </row>
    <row r="18" spans="1:7" x14ac:dyDescent="0.3">
      <c r="A18" t="s">
        <v>5</v>
      </c>
      <c r="B18">
        <v>51.840931499999897</v>
      </c>
      <c r="C18">
        <v>51.769555199999999</v>
      </c>
      <c r="D18">
        <v>51.701261599999903</v>
      </c>
      <c r="E18">
        <v>51.078760699999997</v>
      </c>
      <c r="G18">
        <v>49.139313299999998</v>
      </c>
    </row>
    <row r="19" spans="1:7" x14ac:dyDescent="0.3">
      <c r="A19" t="s">
        <v>6</v>
      </c>
      <c r="B19">
        <v>1487.2717829999899</v>
      </c>
      <c r="C19">
        <v>1492.0375839999999</v>
      </c>
      <c r="D19">
        <v>1497.8575699999899</v>
      </c>
      <c r="E19">
        <v>1506.367133</v>
      </c>
      <c r="G19">
        <v>1550.948312</v>
      </c>
    </row>
    <row r="20" spans="1:7" x14ac:dyDescent="0.3">
      <c r="A20" t="s">
        <v>18</v>
      </c>
      <c r="B20">
        <v>1.20882052038777</v>
      </c>
      <c r="C20">
        <v>1.2086517708003199</v>
      </c>
      <c r="D20">
        <v>1.20851944508376</v>
      </c>
      <c r="E20">
        <v>1.2072347498020299</v>
      </c>
      <c r="G20">
        <v>1.20631348635199</v>
      </c>
    </row>
    <row r="22" spans="1:7" x14ac:dyDescent="0.3">
      <c r="A22" s="2" t="s">
        <v>12</v>
      </c>
      <c r="B22">
        <v>10</v>
      </c>
      <c r="C22">
        <v>8</v>
      </c>
      <c r="D22">
        <v>6</v>
      </c>
      <c r="E22">
        <v>4</v>
      </c>
      <c r="G22">
        <v>2</v>
      </c>
    </row>
    <row r="23" spans="1:7" x14ac:dyDescent="0.3">
      <c r="A23" t="s">
        <v>3</v>
      </c>
      <c r="B23">
        <v>5.2833863919999402</v>
      </c>
      <c r="C23">
        <v>5.1508920359999504</v>
      </c>
      <c r="D23">
        <v>5.3354469599999499</v>
      </c>
      <c r="E23">
        <v>5.2100020999999499</v>
      </c>
      <c r="G23">
        <v>3.0106230859999501</v>
      </c>
    </row>
    <row r="24" spans="1:7" x14ac:dyDescent="0.3">
      <c r="A24" t="s">
        <v>4</v>
      </c>
      <c r="B24">
        <v>15387965.8769999</v>
      </c>
      <c r="C24">
        <v>15207156.716</v>
      </c>
      <c r="D24">
        <v>15098327.885</v>
      </c>
      <c r="E24">
        <v>15041728.124999899</v>
      </c>
      <c r="G24">
        <v>14924022.190999901</v>
      </c>
    </row>
    <row r="25" spans="1:7" x14ac:dyDescent="0.3">
      <c r="A25" t="s">
        <v>5</v>
      </c>
      <c r="B25">
        <v>70.940349900000001</v>
      </c>
      <c r="C25">
        <v>70.087418899999903</v>
      </c>
      <c r="D25">
        <v>69.854208499999999</v>
      </c>
      <c r="E25">
        <v>69.5342646</v>
      </c>
      <c r="G25">
        <v>66.935611850000001</v>
      </c>
    </row>
    <row r="26" spans="1:7" x14ac:dyDescent="0.3">
      <c r="A26" t="s">
        <v>6</v>
      </c>
      <c r="B26">
        <v>2311.2760539999999</v>
      </c>
      <c r="C26">
        <v>2305.111985</v>
      </c>
      <c r="D26">
        <v>2294.5519599999898</v>
      </c>
      <c r="E26">
        <v>2285.8125030000001</v>
      </c>
      <c r="G26">
        <v>2310.32883699999</v>
      </c>
    </row>
    <row r="27" spans="1:7" x14ac:dyDescent="0.3">
      <c r="A27" t="s">
        <v>18</v>
      </c>
      <c r="B27">
        <v>1.20068084223903</v>
      </c>
      <c r="C27">
        <v>1.2002364758844299</v>
      </c>
      <c r="D27">
        <v>1.1997498085589799</v>
      </c>
      <c r="E27">
        <v>1.19971432992998</v>
      </c>
      <c r="G27">
        <v>1.2002094398535399</v>
      </c>
    </row>
    <row r="29" spans="1:7" x14ac:dyDescent="0.3">
      <c r="A29" s="2" t="s">
        <v>21</v>
      </c>
      <c r="B29">
        <f>AVERAGE(B4,B11,B18,B25)</f>
        <v>82.813141362499948</v>
      </c>
      <c r="C29">
        <f>AVERAGE(C4,C11,C18,C25)</f>
        <v>82.503727224999977</v>
      </c>
      <c r="D29">
        <f>AVERAGE(D4,D11,D18,D25)</f>
        <v>82.403144687499974</v>
      </c>
      <c r="E29">
        <f>AVERAGE(E4,E11,E18,E25)</f>
        <v>81.860030437500001</v>
      </c>
      <c r="G29">
        <f>AVERAGE(G4,G11,G18,G25)</f>
        <v>79.490570300000002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2F67-5909-4DED-BF05-B8B9EBE3A218}">
  <dimension ref="A1:G26"/>
  <sheetViews>
    <sheetView workbookViewId="0">
      <selection activeCell="A26" sqref="A26:G26"/>
    </sheetView>
  </sheetViews>
  <sheetFormatPr defaultRowHeight="14.4" x14ac:dyDescent="0.3"/>
  <cols>
    <col min="1" max="1" width="11.5546875" customWidth="1"/>
    <col min="2" max="2" width="11.6640625" customWidth="1"/>
    <col min="3" max="3" width="16" customWidth="1"/>
    <col min="4" max="4" width="9.6640625" customWidth="1"/>
    <col min="5" max="5" width="13.33203125" customWidth="1"/>
    <col min="7" max="7" width="14.6640625" customWidth="1"/>
  </cols>
  <sheetData>
    <row r="1" spans="1:7" x14ac:dyDescent="0.3">
      <c r="B1" t="s">
        <v>14</v>
      </c>
      <c r="C1" t="s">
        <v>34</v>
      </c>
      <c r="D1" t="s">
        <v>17</v>
      </c>
      <c r="E1" t="s">
        <v>35</v>
      </c>
      <c r="F1" t="s">
        <v>36</v>
      </c>
      <c r="G1" t="s">
        <v>8</v>
      </c>
    </row>
    <row r="2" spans="1:7" x14ac:dyDescent="0.3">
      <c r="A2" t="s">
        <v>5</v>
      </c>
      <c r="B2">
        <v>137.49988099999999</v>
      </c>
      <c r="C2">
        <v>140.95589559999999</v>
      </c>
      <c r="D2">
        <v>108.25515915</v>
      </c>
      <c r="E2">
        <v>115.70660185</v>
      </c>
      <c r="F2">
        <v>119.08759135</v>
      </c>
      <c r="G2">
        <v>136.189966</v>
      </c>
    </row>
    <row r="3" spans="1:7" x14ac:dyDescent="0.3">
      <c r="B3">
        <v>68.850180899999998</v>
      </c>
      <c r="C3">
        <v>70.205548250000007</v>
      </c>
      <c r="D3">
        <v>71.217999500000005</v>
      </c>
      <c r="E3">
        <v>62.088824549999998</v>
      </c>
      <c r="F3">
        <v>72.059849849999907</v>
      </c>
      <c r="G3">
        <v>78.416080600000001</v>
      </c>
    </row>
    <row r="4" spans="1:7" x14ac:dyDescent="0.3">
      <c r="B4">
        <v>9.3534760499999905</v>
      </c>
      <c r="C4">
        <v>10.2208392999999</v>
      </c>
      <c r="D4">
        <v>56.73894095</v>
      </c>
      <c r="E4">
        <v>36.397806449999997</v>
      </c>
      <c r="F4">
        <v>53.036196400000001</v>
      </c>
      <c r="G4">
        <v>56.050970549999903</v>
      </c>
    </row>
    <row r="5" spans="1:7" x14ac:dyDescent="0.3">
      <c r="B5">
        <v>23.183430399999899</v>
      </c>
      <c r="C5">
        <v>25.0021450499999</v>
      </c>
      <c r="D5">
        <v>61.372028950000001</v>
      </c>
      <c r="E5">
        <v>57.352883349999999</v>
      </c>
      <c r="F5">
        <v>65.801424949999998</v>
      </c>
      <c r="G5">
        <v>75.227871099999902</v>
      </c>
    </row>
    <row r="6" spans="1:7" x14ac:dyDescent="0.3">
      <c r="A6" t="s">
        <v>121</v>
      </c>
      <c r="B6">
        <f t="shared" ref="B6:G6" si="0">AVERAGE(B2:B5)</f>
        <v>59.721742087499969</v>
      </c>
      <c r="C6">
        <f t="shared" si="0"/>
        <v>61.596107049999958</v>
      </c>
      <c r="D6">
        <f t="shared" si="0"/>
        <v>74.396032137500001</v>
      </c>
      <c r="E6">
        <f t="shared" si="0"/>
        <v>67.886529049999993</v>
      </c>
      <c r="F6">
        <f t="shared" si="0"/>
        <v>77.496265637499974</v>
      </c>
      <c r="G6">
        <f t="shared" si="0"/>
        <v>86.471222062499947</v>
      </c>
    </row>
    <row r="8" spans="1:7" x14ac:dyDescent="0.3">
      <c r="A8" t="s">
        <v>124</v>
      </c>
      <c r="B8">
        <v>146.74199999999999</v>
      </c>
      <c r="C8">
        <v>146.74199999999999</v>
      </c>
      <c r="D8">
        <v>123.02209999999999</v>
      </c>
      <c r="E8">
        <v>126.28274999999999</v>
      </c>
      <c r="F8">
        <v>131.26384999999999</v>
      </c>
      <c r="G8">
        <v>142.44489999999999</v>
      </c>
    </row>
    <row r="9" spans="1:7" x14ac:dyDescent="0.3">
      <c r="B9">
        <v>146.74199999999999</v>
      </c>
      <c r="C9">
        <v>146.74199999999999</v>
      </c>
      <c r="D9">
        <v>90.70675</v>
      </c>
      <c r="E9">
        <v>99.322199999999995</v>
      </c>
      <c r="F9">
        <v>94.630099999999999</v>
      </c>
      <c r="G9">
        <v>106.9199</v>
      </c>
    </row>
    <row r="10" spans="1:7" x14ac:dyDescent="0.3">
      <c r="B10">
        <v>146.74199999999999</v>
      </c>
      <c r="C10">
        <v>146.74199999999999</v>
      </c>
      <c r="D10">
        <v>76.713549999999998</v>
      </c>
      <c r="E10">
        <v>84.883750000000006</v>
      </c>
      <c r="F10">
        <v>78.361149999999995</v>
      </c>
      <c r="G10">
        <v>85.025350000000003</v>
      </c>
    </row>
    <row r="11" spans="1:7" x14ac:dyDescent="0.3">
      <c r="B11">
        <v>146.74199999999999</v>
      </c>
      <c r="C11">
        <v>146.74199999999999</v>
      </c>
      <c r="D11">
        <v>94.176000000000002</v>
      </c>
      <c r="E11">
        <v>100.70075</v>
      </c>
      <c r="F11">
        <v>99.090800000000002</v>
      </c>
      <c r="G11">
        <v>109.61179999999899</v>
      </c>
    </row>
    <row r="12" spans="1:7" x14ac:dyDescent="0.3">
      <c r="A12" t="s">
        <v>121</v>
      </c>
      <c r="B12">
        <f t="shared" ref="B12:G12" si="1">AVERAGE(B8:B11)</f>
        <v>146.74199999999999</v>
      </c>
      <c r="C12">
        <f t="shared" si="1"/>
        <v>146.74199999999999</v>
      </c>
      <c r="D12">
        <f t="shared" si="1"/>
        <v>96.154600000000002</v>
      </c>
      <c r="E12">
        <f t="shared" si="1"/>
        <v>102.79736249999999</v>
      </c>
      <c r="F12">
        <f t="shared" si="1"/>
        <v>100.83647499999999</v>
      </c>
      <c r="G12">
        <f t="shared" si="1"/>
        <v>111.00048749999975</v>
      </c>
    </row>
    <row r="14" spans="1:7" x14ac:dyDescent="0.3">
      <c r="A14" t="s">
        <v>123</v>
      </c>
      <c r="B14">
        <v>4.9957399999999996</v>
      </c>
      <c r="C14">
        <v>3.127624</v>
      </c>
      <c r="D14">
        <v>0.62394099999999997</v>
      </c>
      <c r="E14">
        <v>1.9569989999999999</v>
      </c>
      <c r="F14">
        <v>2.075329</v>
      </c>
      <c r="G14">
        <v>1.3426399999999901</v>
      </c>
    </row>
    <row r="15" spans="1:7" x14ac:dyDescent="0.3">
      <c r="B15">
        <v>42.103686000000003</v>
      </c>
      <c r="C15">
        <v>41.371054999999998</v>
      </c>
      <c r="D15">
        <v>3.71373</v>
      </c>
      <c r="E15">
        <v>11.418256999999899</v>
      </c>
      <c r="F15">
        <v>6.259919</v>
      </c>
      <c r="G15">
        <v>9.0265240000000002</v>
      </c>
    </row>
    <row r="16" spans="1:7" x14ac:dyDescent="0.3">
      <c r="B16">
        <v>74.264066999999997</v>
      </c>
      <c r="C16">
        <v>73.795221999999995</v>
      </c>
      <c r="D16">
        <v>6.1251129999999998</v>
      </c>
      <c r="E16">
        <v>17.113482999999999</v>
      </c>
      <c r="F16">
        <v>8.6040559999999999</v>
      </c>
      <c r="G16">
        <v>9.9700969999999902</v>
      </c>
    </row>
    <row r="17" spans="1:7" x14ac:dyDescent="0.3">
      <c r="B17">
        <v>66.788415999999998</v>
      </c>
      <c r="C17">
        <v>65.805327000000005</v>
      </c>
      <c r="D17">
        <v>11.674633</v>
      </c>
      <c r="E17">
        <v>17.720008999999902</v>
      </c>
      <c r="F17">
        <v>13.550473</v>
      </c>
      <c r="G17">
        <v>14.786394</v>
      </c>
    </row>
    <row r="18" spans="1:7" x14ac:dyDescent="0.3">
      <c r="A18" t="s">
        <v>121</v>
      </c>
      <c r="B18">
        <f t="shared" ref="B18:G18" si="2">AVERAGE(B14:B17)</f>
        <v>47.037977249999997</v>
      </c>
      <c r="C18">
        <f t="shared" si="2"/>
        <v>46.024806999999996</v>
      </c>
      <c r="D18">
        <f t="shared" si="2"/>
        <v>5.5343542499999998</v>
      </c>
      <c r="E18">
        <f t="shared" si="2"/>
        <v>12.05218699999995</v>
      </c>
      <c r="F18">
        <f t="shared" si="2"/>
        <v>7.62244425</v>
      </c>
      <c r="G18">
        <f t="shared" si="2"/>
        <v>8.7814137499999951</v>
      </c>
    </row>
    <row r="20" spans="1:7" x14ac:dyDescent="0.3">
      <c r="A20" t="s">
        <v>122</v>
      </c>
      <c r="B20">
        <v>0</v>
      </c>
      <c r="C20">
        <v>0</v>
      </c>
      <c r="D20">
        <v>13.61265</v>
      </c>
      <c r="E20">
        <v>6.9557000000000002</v>
      </c>
      <c r="F20">
        <v>8.3369</v>
      </c>
      <c r="G20">
        <v>3.7710499999999998</v>
      </c>
    </row>
    <row r="21" spans="1:7" x14ac:dyDescent="0.3">
      <c r="B21">
        <v>0</v>
      </c>
      <c r="C21">
        <v>0</v>
      </c>
      <c r="D21">
        <v>12.61835</v>
      </c>
      <c r="E21">
        <v>16.1096</v>
      </c>
      <c r="F21">
        <v>10.9894</v>
      </c>
      <c r="G21">
        <v>11.80475</v>
      </c>
    </row>
    <row r="22" spans="1:7" x14ac:dyDescent="0.3">
      <c r="B22">
        <v>0</v>
      </c>
      <c r="C22">
        <v>0</v>
      </c>
      <c r="D22">
        <v>8.6431500000000003</v>
      </c>
      <c r="E22">
        <v>16.826000000000001</v>
      </c>
      <c r="F22">
        <v>9.4074500000000008</v>
      </c>
      <c r="G22">
        <v>10.5297</v>
      </c>
    </row>
    <row r="23" spans="1:7" x14ac:dyDescent="0.3">
      <c r="B23">
        <v>0</v>
      </c>
      <c r="C23">
        <v>0</v>
      </c>
      <c r="D23">
        <v>11.2059</v>
      </c>
      <c r="E23">
        <v>10.565849999999999</v>
      </c>
      <c r="F23">
        <v>8.2210000000000001</v>
      </c>
      <c r="G23">
        <v>7.0290999999999997</v>
      </c>
    </row>
    <row r="24" spans="1:7" x14ac:dyDescent="0.3">
      <c r="A24" t="s">
        <v>121</v>
      </c>
      <c r="B24">
        <f t="shared" ref="B24:G24" si="3">AVERAGE(B20:B23)</f>
        <v>0</v>
      </c>
      <c r="C24">
        <f t="shared" si="3"/>
        <v>0</v>
      </c>
      <c r="D24">
        <f t="shared" si="3"/>
        <v>11.5200125</v>
      </c>
      <c r="E24">
        <f t="shared" si="3"/>
        <v>12.6142875</v>
      </c>
      <c r="F24">
        <f t="shared" si="3"/>
        <v>9.2386875000000011</v>
      </c>
      <c r="G24">
        <f t="shared" si="3"/>
        <v>8.2836499999999997</v>
      </c>
    </row>
    <row r="26" spans="1:7" x14ac:dyDescent="0.3">
      <c r="A26" t="s">
        <v>5</v>
      </c>
      <c r="B26">
        <f t="shared" ref="B26:G26" si="4">B12-1.85*B18-B24</f>
        <v>59.72174208749999</v>
      </c>
      <c r="C26">
        <f t="shared" si="4"/>
        <v>61.596107050000001</v>
      </c>
      <c r="D26">
        <f t="shared" si="4"/>
        <v>74.396032137500015</v>
      </c>
      <c r="E26">
        <f t="shared" si="4"/>
        <v>67.886529050000078</v>
      </c>
      <c r="F26">
        <f t="shared" si="4"/>
        <v>77.496265637499988</v>
      </c>
      <c r="G26">
        <f t="shared" si="4"/>
        <v>86.471222062499763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8AE-CA13-459B-9D21-028ECDE81F3D}">
  <dimension ref="A1:R29"/>
  <sheetViews>
    <sheetView topLeftCell="I13" zoomScaleNormal="100" workbookViewId="0">
      <selection activeCell="L13" sqref="L13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  <col min="12" max="12" width="10.33203125" customWidth="1"/>
  </cols>
  <sheetData>
    <row r="1" spans="1:18" x14ac:dyDescent="0.3">
      <c r="A1" s="3" t="s">
        <v>9</v>
      </c>
      <c r="B1" s="4"/>
      <c r="C1" s="4"/>
      <c r="D1" t="s">
        <v>14</v>
      </c>
      <c r="E1" s="4"/>
      <c r="F1" t="s">
        <v>34</v>
      </c>
      <c r="G1" t="s">
        <v>17</v>
      </c>
      <c r="H1" t="s">
        <v>35</v>
      </c>
      <c r="I1" t="s">
        <v>36</v>
      </c>
      <c r="J1" t="s">
        <v>8</v>
      </c>
    </row>
    <row r="2" spans="1:18" x14ac:dyDescent="0.3">
      <c r="A2" t="s">
        <v>3</v>
      </c>
      <c r="D2">
        <v>137.49988099999999</v>
      </c>
      <c r="F2">
        <v>140.95589559999999</v>
      </c>
      <c r="G2">
        <v>108.25515915</v>
      </c>
      <c r="H2">
        <v>115.70660185</v>
      </c>
      <c r="I2">
        <v>119.08759135</v>
      </c>
      <c r="J2">
        <v>136.189966</v>
      </c>
    </row>
    <row r="3" spans="1:18" x14ac:dyDescent="0.3">
      <c r="A3" t="s">
        <v>4</v>
      </c>
      <c r="D3">
        <v>68.850180899999998</v>
      </c>
      <c r="F3">
        <v>70.205548250000007</v>
      </c>
      <c r="G3">
        <v>71.217999500000005</v>
      </c>
      <c r="H3">
        <v>62.088824549999998</v>
      </c>
      <c r="I3">
        <v>72.059849849999907</v>
      </c>
      <c r="J3">
        <v>78.416080600000001</v>
      </c>
    </row>
    <row r="4" spans="1:18" x14ac:dyDescent="0.3">
      <c r="A4" t="s">
        <v>5</v>
      </c>
      <c r="D4">
        <v>9.3534760499999905</v>
      </c>
      <c r="F4">
        <v>10.2208392999999</v>
      </c>
      <c r="G4">
        <v>56.73894095</v>
      </c>
      <c r="H4">
        <v>36.397806449999997</v>
      </c>
      <c r="I4">
        <v>53.036196400000001</v>
      </c>
      <c r="J4">
        <v>56.050970549999903</v>
      </c>
    </row>
    <row r="5" spans="1:18" x14ac:dyDescent="0.3">
      <c r="A5" t="s">
        <v>6</v>
      </c>
      <c r="D5">
        <v>23.183430399999899</v>
      </c>
      <c r="F5">
        <v>25.0021450499999</v>
      </c>
      <c r="G5">
        <v>61.372028950000001</v>
      </c>
      <c r="H5">
        <v>57.352883349999999</v>
      </c>
      <c r="I5">
        <v>65.801424949999998</v>
      </c>
      <c r="J5">
        <v>75.227871099999902</v>
      </c>
    </row>
    <row r="6" spans="1:18" x14ac:dyDescent="0.3">
      <c r="A6" t="s">
        <v>18</v>
      </c>
      <c r="D6">
        <f>AVERAGE(D2:D5)</f>
        <v>59.721742087499969</v>
      </c>
      <c r="F6">
        <f>AVERAGE(F2:F5)</f>
        <v>61.596107049999958</v>
      </c>
      <c r="G6">
        <f>AVERAGE(G2:G5)</f>
        <v>74.396032137500001</v>
      </c>
      <c r="H6">
        <f>AVERAGE(H2:H5)</f>
        <v>67.886529049999993</v>
      </c>
      <c r="I6">
        <f>AVERAGE(I2:I5)</f>
        <v>77.496265637499974</v>
      </c>
      <c r="J6">
        <f>AVERAGE(J2:J5)</f>
        <v>86.471222062499947</v>
      </c>
      <c r="L6" t="s">
        <v>5</v>
      </c>
      <c r="M6">
        <v>59.721742089999999</v>
      </c>
      <c r="N6">
        <v>61.596107050000001</v>
      </c>
      <c r="O6">
        <v>74.396032140000003</v>
      </c>
      <c r="P6">
        <v>67.886529049999993</v>
      </c>
      <c r="Q6">
        <v>77.496265640000004</v>
      </c>
      <c r="R6">
        <v>86.471222060000002</v>
      </c>
    </row>
    <row r="7" spans="1:18" x14ac:dyDescent="0.3">
      <c r="L7" t="s">
        <v>124</v>
      </c>
      <c r="M7">
        <v>146.74199999999999</v>
      </c>
      <c r="N7">
        <v>146.74199999999999</v>
      </c>
      <c r="O7">
        <v>96.154600000000002</v>
      </c>
      <c r="P7">
        <v>102.79736250000001</v>
      </c>
      <c r="Q7">
        <v>100.83647499999999</v>
      </c>
      <c r="R7">
        <v>111.00048750000001</v>
      </c>
    </row>
    <row r="8" spans="1:18" x14ac:dyDescent="0.3">
      <c r="A8" s="3" t="s">
        <v>10</v>
      </c>
      <c r="D8" t="s">
        <v>1</v>
      </c>
      <c r="F8" t="s">
        <v>16</v>
      </c>
      <c r="G8" t="s">
        <v>17</v>
      </c>
      <c r="H8" t="s">
        <v>19</v>
      </c>
      <c r="I8" t="s">
        <v>20</v>
      </c>
      <c r="J8" t="s">
        <v>29</v>
      </c>
      <c r="L8" t="s">
        <v>125</v>
      </c>
      <c r="M8">
        <v>47.037977249999997</v>
      </c>
      <c r="N8">
        <v>46.024807000000003</v>
      </c>
      <c r="O8">
        <v>5.5343542499999998</v>
      </c>
      <c r="P8">
        <v>12.052187</v>
      </c>
      <c r="Q8">
        <v>7.62244425</v>
      </c>
      <c r="R8">
        <v>8.7814137500000005</v>
      </c>
    </row>
    <row r="9" spans="1:18" x14ac:dyDescent="0.3">
      <c r="A9" t="s">
        <v>3</v>
      </c>
      <c r="D9">
        <v>146.74199999999999</v>
      </c>
      <c r="F9">
        <v>146.74199999999999</v>
      </c>
      <c r="G9">
        <v>123.02209999999999</v>
      </c>
      <c r="H9">
        <v>126.28274999999999</v>
      </c>
      <c r="I9">
        <v>131.26384999999999</v>
      </c>
      <c r="J9">
        <v>142.44489999999999</v>
      </c>
      <c r="L9" t="s">
        <v>122</v>
      </c>
      <c r="M9">
        <v>0</v>
      </c>
      <c r="N9">
        <v>0</v>
      </c>
      <c r="O9">
        <v>11.5200125</v>
      </c>
      <c r="P9">
        <v>12.6142875</v>
      </c>
      <c r="Q9">
        <v>9.2386874999999993</v>
      </c>
      <c r="R9">
        <v>8.2836499999999997</v>
      </c>
    </row>
    <row r="10" spans="1:18" x14ac:dyDescent="0.3">
      <c r="A10" t="s">
        <v>4</v>
      </c>
      <c r="D10">
        <v>146.74199999999999</v>
      </c>
      <c r="F10">
        <v>146.74199999999999</v>
      </c>
      <c r="G10">
        <v>90.70675</v>
      </c>
      <c r="H10">
        <v>99.322199999999995</v>
      </c>
      <c r="I10">
        <v>94.630099999999999</v>
      </c>
      <c r="J10">
        <v>106.9199</v>
      </c>
    </row>
    <row r="11" spans="1:18" x14ac:dyDescent="0.3">
      <c r="A11" t="s">
        <v>5</v>
      </c>
      <c r="D11">
        <v>146.74199999999999</v>
      </c>
      <c r="F11">
        <v>146.74199999999999</v>
      </c>
      <c r="G11">
        <v>76.713549999999998</v>
      </c>
      <c r="H11">
        <v>84.883750000000006</v>
      </c>
      <c r="I11">
        <v>78.361149999999995</v>
      </c>
      <c r="J11">
        <v>85.025350000000003</v>
      </c>
    </row>
    <row r="12" spans="1:18" x14ac:dyDescent="0.3">
      <c r="A12" t="s">
        <v>6</v>
      </c>
      <c r="D12">
        <v>146.74199999999999</v>
      </c>
      <c r="F12">
        <v>146.74199999999999</v>
      </c>
      <c r="G12">
        <v>94.176000000000002</v>
      </c>
      <c r="H12">
        <v>100.70075</v>
      </c>
      <c r="I12">
        <v>99.090800000000002</v>
      </c>
      <c r="J12">
        <v>109.61179999999899</v>
      </c>
    </row>
    <row r="13" spans="1:18" x14ac:dyDescent="0.3">
      <c r="A13" t="s">
        <v>18</v>
      </c>
      <c r="D13">
        <f>AVERAGE(D9:D12)</f>
        <v>146.74199999999999</v>
      </c>
      <c r="F13">
        <f>AVERAGE(F9:F12)</f>
        <v>146.74199999999999</v>
      </c>
      <c r="G13">
        <f>AVERAGE(G9:G12)</f>
        <v>96.154600000000002</v>
      </c>
      <c r="H13">
        <f>AVERAGE(H9:H12)</f>
        <v>102.79736249999999</v>
      </c>
      <c r="I13">
        <f>AVERAGE(I9:I12)</f>
        <v>100.83647499999999</v>
      </c>
      <c r="J13">
        <f>AVERAGE(J9:J12)</f>
        <v>111.00048749999975</v>
      </c>
    </row>
    <row r="15" spans="1:18" x14ac:dyDescent="0.3">
      <c r="A15" s="2" t="s">
        <v>11</v>
      </c>
      <c r="D15" t="s">
        <v>1</v>
      </c>
      <c r="F15" t="s">
        <v>16</v>
      </c>
      <c r="G15" t="s">
        <v>17</v>
      </c>
      <c r="H15" t="s">
        <v>19</v>
      </c>
      <c r="I15" t="s">
        <v>20</v>
      </c>
      <c r="J15" t="s">
        <v>29</v>
      </c>
    </row>
    <row r="16" spans="1:18" x14ac:dyDescent="0.3">
      <c r="A16" t="s">
        <v>3</v>
      </c>
      <c r="D16">
        <v>4.9957399999999996</v>
      </c>
      <c r="F16">
        <v>3.127624</v>
      </c>
      <c r="G16">
        <v>0.62394099999999997</v>
      </c>
      <c r="H16">
        <v>1.9569989999999999</v>
      </c>
      <c r="I16">
        <v>2.075329</v>
      </c>
      <c r="J16">
        <v>1.3426399999999901</v>
      </c>
    </row>
    <row r="17" spans="1:10" x14ac:dyDescent="0.3">
      <c r="A17" t="s">
        <v>4</v>
      </c>
      <c r="D17">
        <v>42.103686000000003</v>
      </c>
      <c r="F17">
        <v>41.371054999999998</v>
      </c>
      <c r="G17">
        <v>3.71373</v>
      </c>
      <c r="H17">
        <v>11.418256999999899</v>
      </c>
      <c r="I17">
        <v>6.259919</v>
      </c>
      <c r="J17">
        <v>9.0265240000000002</v>
      </c>
    </row>
    <row r="18" spans="1:10" x14ac:dyDescent="0.3">
      <c r="A18" t="s">
        <v>5</v>
      </c>
      <c r="D18">
        <v>74.264066999999997</v>
      </c>
      <c r="F18">
        <v>73.795221999999995</v>
      </c>
      <c r="G18">
        <v>6.1251129999999998</v>
      </c>
      <c r="H18">
        <v>17.113482999999999</v>
      </c>
      <c r="I18">
        <v>8.6040559999999999</v>
      </c>
      <c r="J18">
        <v>9.9700969999999902</v>
      </c>
    </row>
    <row r="19" spans="1:10" x14ac:dyDescent="0.3">
      <c r="A19" t="s">
        <v>6</v>
      </c>
      <c r="D19">
        <v>66.788415999999998</v>
      </c>
      <c r="F19">
        <v>65.805327000000005</v>
      </c>
      <c r="G19">
        <v>11.674633</v>
      </c>
      <c r="H19">
        <v>17.720008999999902</v>
      </c>
      <c r="I19">
        <v>13.550473</v>
      </c>
      <c r="J19">
        <v>14.786394</v>
      </c>
    </row>
    <row r="20" spans="1:10" x14ac:dyDescent="0.3">
      <c r="A20" t="s">
        <v>18</v>
      </c>
      <c r="D20">
        <f>AVERAGE(D16:D19)</f>
        <v>47.037977249999997</v>
      </c>
      <c r="F20">
        <f>AVERAGE(F16:F19)</f>
        <v>46.024806999999996</v>
      </c>
      <c r="G20">
        <f>AVERAGE(G16:G19)</f>
        <v>5.5343542499999998</v>
      </c>
      <c r="H20">
        <f>AVERAGE(H16:H19)</f>
        <v>12.05218699999995</v>
      </c>
      <c r="I20">
        <f>AVERAGE(I16:I19)</f>
        <v>7.62244425</v>
      </c>
      <c r="J20">
        <f>AVERAGE(J16:J19)</f>
        <v>8.7814137499999951</v>
      </c>
    </row>
    <row r="22" spans="1:10" x14ac:dyDescent="0.3">
      <c r="A22" s="2" t="s">
        <v>12</v>
      </c>
      <c r="D22" t="s">
        <v>1</v>
      </c>
      <c r="F22" t="s">
        <v>16</v>
      </c>
      <c r="G22" t="s">
        <v>17</v>
      </c>
      <c r="H22" t="s">
        <v>19</v>
      </c>
      <c r="I22" t="s">
        <v>20</v>
      </c>
      <c r="J22" t="s">
        <v>29</v>
      </c>
    </row>
    <row r="23" spans="1:10" x14ac:dyDescent="0.3">
      <c r="A23" t="s">
        <v>3</v>
      </c>
      <c r="D23">
        <v>0</v>
      </c>
      <c r="F23">
        <v>0</v>
      </c>
      <c r="G23">
        <v>13.61265</v>
      </c>
      <c r="H23">
        <v>6.9557000000000002</v>
      </c>
      <c r="I23">
        <v>8.3369</v>
      </c>
      <c r="J23">
        <v>3.7710499999999998</v>
      </c>
    </row>
    <row r="24" spans="1:10" x14ac:dyDescent="0.3">
      <c r="A24" t="s">
        <v>4</v>
      </c>
      <c r="D24">
        <v>0</v>
      </c>
      <c r="F24">
        <v>0</v>
      </c>
      <c r="G24">
        <v>12.61835</v>
      </c>
      <c r="H24">
        <v>16.1096</v>
      </c>
      <c r="I24">
        <v>10.9894</v>
      </c>
      <c r="J24">
        <v>11.80475</v>
      </c>
    </row>
    <row r="25" spans="1:10" x14ac:dyDescent="0.3">
      <c r="A25" t="s">
        <v>5</v>
      </c>
      <c r="D25">
        <v>0</v>
      </c>
      <c r="F25">
        <v>0</v>
      </c>
      <c r="G25">
        <v>8.6431500000000003</v>
      </c>
      <c r="H25">
        <v>16.826000000000001</v>
      </c>
      <c r="I25">
        <v>9.4074500000000008</v>
      </c>
      <c r="J25">
        <v>10.5297</v>
      </c>
    </row>
    <row r="26" spans="1:10" x14ac:dyDescent="0.3">
      <c r="A26" t="s">
        <v>6</v>
      </c>
      <c r="D26">
        <v>0</v>
      </c>
      <c r="F26">
        <v>0</v>
      </c>
      <c r="G26">
        <v>11.2059</v>
      </c>
      <c r="H26">
        <v>10.565849999999999</v>
      </c>
      <c r="I26">
        <v>8.2210000000000001</v>
      </c>
      <c r="J26">
        <v>7.0290999999999997</v>
      </c>
    </row>
    <row r="27" spans="1:10" x14ac:dyDescent="0.3">
      <c r="A27" t="s">
        <v>18</v>
      </c>
      <c r="D27">
        <f>AVERAGE(D23:D26)</f>
        <v>0</v>
      </c>
      <c r="F27">
        <f>AVERAGE(F23:F26)</f>
        <v>0</v>
      </c>
      <c r="G27">
        <f>AVERAGE(G23:G26)</f>
        <v>11.5200125</v>
      </c>
      <c r="H27">
        <f>AVERAGE(H23:H26)</f>
        <v>12.6142875</v>
      </c>
      <c r="I27">
        <f>AVERAGE(I23:I26)</f>
        <v>9.2386875000000011</v>
      </c>
      <c r="J27">
        <f>AVERAGE(J23:J26)</f>
        <v>8.2836499999999997</v>
      </c>
    </row>
    <row r="29" spans="1:10" x14ac:dyDescent="0.3">
      <c r="A2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42</vt:lpstr>
      <vt:lpstr>30</vt:lpstr>
      <vt:lpstr>20</vt:lpstr>
      <vt:lpstr>50 user traces</vt:lpstr>
      <vt:lpstr>Sheet3</vt:lpstr>
      <vt:lpstr>100 user traces</vt:lpstr>
      <vt:lpstr>M</vt:lpstr>
      <vt:lpstr>Sheet4</vt:lpstr>
      <vt:lpstr>QoE</vt:lpstr>
      <vt:lpstr>Norm QoE</vt:lpstr>
      <vt:lpstr>Bitrate</vt:lpstr>
      <vt:lpstr>Rebuf</vt:lpstr>
      <vt:lpstr>Smooth</vt:lpstr>
      <vt:lpstr>Waste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2023-06-28T03:27:01Z</dcterms:modified>
</cp:coreProperties>
</file>