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guyenhongphat0\Desktop\fpt8\swm\lab3\"/>
    </mc:Choice>
  </mc:AlternateContent>
  <bookViews>
    <workbookView xWindow="0" yWindow="0" windowWidth="15345" windowHeight="4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H9" i="1" l="1"/>
  <c r="I9" i="1"/>
  <c r="G9" i="1"/>
  <c r="G10" i="1" s="1"/>
  <c r="H8" i="1"/>
  <c r="H10" i="1" s="1"/>
  <c r="I8" i="1"/>
  <c r="G8" i="1"/>
  <c r="G5" i="1"/>
  <c r="H5" i="1"/>
  <c r="H6" i="1" s="1"/>
  <c r="I5" i="1"/>
  <c r="H4" i="1"/>
  <c r="I4" i="1"/>
  <c r="I6" i="1" s="1"/>
  <c r="G4" i="1"/>
  <c r="G6" i="1" s="1"/>
  <c r="G12" i="1" s="1"/>
  <c r="B17" i="1"/>
  <c r="C9" i="1"/>
  <c r="D9" i="1"/>
  <c r="D10" i="1" s="1"/>
  <c r="E9" i="1"/>
  <c r="E10" i="1" s="1"/>
  <c r="B9" i="1"/>
  <c r="B10" i="1" s="1"/>
  <c r="C10" i="1"/>
  <c r="C5" i="1"/>
  <c r="C6" i="1" s="1"/>
  <c r="D5" i="1"/>
  <c r="D6" i="1" s="1"/>
  <c r="E5" i="1"/>
  <c r="E6" i="1" s="1"/>
  <c r="B5" i="1"/>
  <c r="B6" i="1" s="1"/>
  <c r="I10" i="1" l="1"/>
  <c r="I12" i="1" s="1"/>
  <c r="E12" i="1"/>
  <c r="H12" i="1"/>
  <c r="D12" i="1"/>
  <c r="C12" i="1"/>
  <c r="F6" i="1"/>
  <c r="B12" i="1"/>
  <c r="B13" i="1" s="1"/>
  <c r="F10" i="1"/>
  <c r="F12" i="1" l="1"/>
  <c r="B16" i="1" s="1"/>
  <c r="C13" i="1"/>
  <c r="D13" i="1" s="1"/>
  <c r="E13" i="1" s="1"/>
  <c r="G13" i="1" s="1"/>
  <c r="H13" i="1" s="1"/>
  <c r="I13" i="1" s="1"/>
</calcChain>
</file>

<file path=xl/sharedStrings.xml><?xml version="1.0" encoding="utf-8"?>
<sst xmlns="http://schemas.openxmlformats.org/spreadsheetml/2006/main" count="20" uniqueCount="19">
  <si>
    <t>Discount rate</t>
  </si>
  <si>
    <t>Year</t>
  </si>
  <si>
    <t>Total</t>
  </si>
  <si>
    <t>Costs</t>
  </si>
  <si>
    <t>Discount factor</t>
  </si>
  <si>
    <t>Discounted costs</t>
  </si>
  <si>
    <t>Benefits</t>
  </si>
  <si>
    <t>Discounted benefits</t>
  </si>
  <si>
    <t>Discounted benefits - costs</t>
  </si>
  <si>
    <t>Cumulative benefits - costs</t>
  </si>
  <si>
    <t>ROI</t>
  </si>
  <si>
    <t>IRR</t>
  </si>
  <si>
    <t>Payback</t>
  </si>
  <si>
    <t>Conclusion</t>
  </si>
  <si>
    <t>Based on the analytics, if the project only last 4 years, then it's not worth investing in, because:</t>
  </si>
  <si>
    <t>- The project has a negative NPV (20,926)</t>
  </si>
  <si>
    <t>- The project has a negative ROI (-8%)</t>
  </si>
  <si>
    <t>NPV</t>
  </si>
  <si>
    <t>If the benefits and costs is the same for the upcomming years, at the 5th year, the payback occurs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</si>
</sst>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9" fontId="0" fillId="0" borderId="0" xfId="2" applyFont="1"/>
    <xf numFmtId="164" fontId="0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right"/>
    </xf>
    <xf numFmtId="164" fontId="0" fillId="0" borderId="0" xfId="0" applyNumberFormat="1"/>
    <xf numFmtId="9" fontId="2" fillId="0" borderId="0" xfId="2" applyFont="1"/>
    <xf numFmtId="165" fontId="2" fillId="0" borderId="0" xfId="0" applyNumberFormat="1" applyFont="1"/>
    <xf numFmtId="0" fontId="2" fillId="2" borderId="0" xfId="0" applyFont="1" applyFill="1"/>
    <xf numFmtId="164" fontId="0" fillId="2" borderId="0" xfId="0" applyNumberFormat="1" applyFill="1"/>
    <xf numFmtId="9" fontId="0" fillId="2" borderId="0" xfId="2" applyFont="1" applyFill="1"/>
    <xf numFmtId="164" fontId="0" fillId="2" borderId="0" xfId="1" applyNumberFormat="1" applyFont="1" applyFill="1"/>
    <xf numFmtId="0" fontId="0" fillId="2" borderId="0" xfId="0" applyFill="1"/>
    <xf numFmtId="0" fontId="0" fillId="0" borderId="0" xfId="0" applyAlignment="1"/>
    <xf numFmtId="0" fontId="0" fillId="0" borderId="0" xfId="0" applyAlignment="1">
      <alignment horizontal="center"/>
    </xf>
    <xf numFmtId="164" fontId="2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E19" sqref="E19"/>
    </sheetView>
  </sheetViews>
  <sheetFormatPr defaultRowHeight="15" x14ac:dyDescent="0.25"/>
  <cols>
    <col min="1" max="1" width="25.28515625" bestFit="1" customWidth="1"/>
    <col min="2" max="2" width="13.85546875" bestFit="1" customWidth="1"/>
    <col min="3" max="5" width="12.7109375" bestFit="1" customWidth="1"/>
    <col min="6" max="6" width="13.7109375" bestFit="1" customWidth="1"/>
    <col min="7" max="9" width="10" bestFit="1" customWidth="1"/>
  </cols>
  <sheetData>
    <row r="1" spans="1:9" x14ac:dyDescent="0.25">
      <c r="A1" s="3" t="s">
        <v>0</v>
      </c>
      <c r="B1" s="6">
        <v>0.09</v>
      </c>
    </row>
    <row r="2" spans="1:9" x14ac:dyDescent="0.25">
      <c r="G2" s="14" t="s">
        <v>12</v>
      </c>
      <c r="H2" s="14"/>
      <c r="I2" s="14"/>
    </row>
    <row r="3" spans="1:9" x14ac:dyDescent="0.25">
      <c r="A3" s="3" t="s">
        <v>1</v>
      </c>
      <c r="B3" s="3">
        <v>1</v>
      </c>
      <c r="C3" s="3">
        <v>2</v>
      </c>
      <c r="D3" s="3">
        <v>3</v>
      </c>
      <c r="E3" s="3">
        <v>4</v>
      </c>
      <c r="F3" s="4" t="s">
        <v>2</v>
      </c>
      <c r="G3" s="8">
        <v>5</v>
      </c>
      <c r="H3" s="8">
        <v>6</v>
      </c>
      <c r="I3" s="8">
        <v>7</v>
      </c>
    </row>
    <row r="4" spans="1:9" x14ac:dyDescent="0.25">
      <c r="A4" t="s">
        <v>3</v>
      </c>
      <c r="B4" s="2">
        <v>200000</v>
      </c>
      <c r="C4" s="2">
        <v>30000</v>
      </c>
      <c r="D4" s="2">
        <v>30000</v>
      </c>
      <c r="E4" s="2">
        <v>30000</v>
      </c>
      <c r="F4" s="2"/>
      <c r="G4" s="9">
        <f>$E$4</f>
        <v>30000</v>
      </c>
      <c r="H4" s="9">
        <f t="shared" ref="H4:I4" si="0">$E$4</f>
        <v>30000</v>
      </c>
      <c r="I4" s="9">
        <f t="shared" si="0"/>
        <v>30000</v>
      </c>
    </row>
    <row r="5" spans="1:9" x14ac:dyDescent="0.25">
      <c r="A5" t="s">
        <v>4</v>
      </c>
      <c r="B5" s="1">
        <f>POWER(1/(1+$B$1),B3)</f>
        <v>0.9174311926605504</v>
      </c>
      <c r="C5" s="1">
        <f t="shared" ref="C5:I5" si="1">POWER(1/(1+$B$1),C3)</f>
        <v>0.84167999326655996</v>
      </c>
      <c r="D5" s="1">
        <f t="shared" si="1"/>
        <v>0.77218348006106408</v>
      </c>
      <c r="E5" s="1">
        <f t="shared" si="1"/>
        <v>0.7084252110651964</v>
      </c>
      <c r="F5" s="1"/>
      <c r="G5" s="10">
        <f t="shared" si="1"/>
        <v>0.64993138629834524</v>
      </c>
      <c r="H5" s="10">
        <f t="shared" si="1"/>
        <v>0.5962673268792158</v>
      </c>
      <c r="I5" s="10">
        <f t="shared" si="1"/>
        <v>0.5470342448433172</v>
      </c>
    </row>
    <row r="6" spans="1:9" x14ac:dyDescent="0.25">
      <c r="A6" t="s">
        <v>5</v>
      </c>
      <c r="B6" s="2">
        <f>B4*B5</f>
        <v>183486.23853211009</v>
      </c>
      <c r="C6" s="2">
        <f t="shared" ref="C6:G6" si="2">C4*C5</f>
        <v>25250.399797996797</v>
      </c>
      <c r="D6" s="2">
        <f t="shared" si="2"/>
        <v>23165.504401831924</v>
      </c>
      <c r="E6" s="2">
        <f t="shared" si="2"/>
        <v>21252.75633195589</v>
      </c>
      <c r="F6" s="2">
        <f>SUM(B6:E6)</f>
        <v>253154.8990638947</v>
      </c>
      <c r="G6" s="11">
        <f t="shared" si="2"/>
        <v>19497.941588950358</v>
      </c>
      <c r="H6" s="11">
        <f t="shared" ref="H6" si="3">H4*H5</f>
        <v>17888.019806376473</v>
      </c>
      <c r="I6" s="11">
        <f t="shared" ref="I6" si="4">I4*I5</f>
        <v>16411.027345299517</v>
      </c>
    </row>
    <row r="7" spans="1:9" x14ac:dyDescent="0.25">
      <c r="G7" s="12"/>
      <c r="H7" s="12"/>
      <c r="I7" s="12"/>
    </row>
    <row r="8" spans="1:9" x14ac:dyDescent="0.25">
      <c r="A8" t="s">
        <v>6</v>
      </c>
      <c r="B8" s="2">
        <v>0</v>
      </c>
      <c r="C8" s="2">
        <v>100000</v>
      </c>
      <c r="D8" s="2">
        <v>100000</v>
      </c>
      <c r="E8" s="2">
        <v>100000</v>
      </c>
      <c r="F8" s="2"/>
      <c r="G8" s="9">
        <f>$E$8</f>
        <v>100000</v>
      </c>
      <c r="H8" s="9">
        <f>$E$8</f>
        <v>100000</v>
      </c>
      <c r="I8" s="9">
        <f t="shared" ref="I8" si="5">$E$8</f>
        <v>100000</v>
      </c>
    </row>
    <row r="9" spans="1:9" x14ac:dyDescent="0.25">
      <c r="A9" t="s">
        <v>4</v>
      </c>
      <c r="B9" s="1">
        <f>POWER(1/(1+$B$1),B3)</f>
        <v>0.9174311926605504</v>
      </c>
      <c r="C9" s="1">
        <f t="shared" ref="C9:E9" si="6">POWER(1/(1+$B$1),C3)</f>
        <v>0.84167999326655996</v>
      </c>
      <c r="D9" s="1">
        <f t="shared" si="6"/>
        <v>0.77218348006106408</v>
      </c>
      <c r="E9" s="1">
        <f t="shared" si="6"/>
        <v>0.7084252110651964</v>
      </c>
      <c r="G9" s="10">
        <f>POWER(1/(1+$B$1),G3)</f>
        <v>0.64993138629834524</v>
      </c>
      <c r="H9" s="10">
        <f t="shared" ref="H9:I9" si="7">POWER(1/(1+$B$1),H3)</f>
        <v>0.5962673268792158</v>
      </c>
      <c r="I9" s="10">
        <f t="shared" si="7"/>
        <v>0.5470342448433172</v>
      </c>
    </row>
    <row r="10" spans="1:9" x14ac:dyDescent="0.25">
      <c r="A10" t="s">
        <v>7</v>
      </c>
      <c r="B10" s="2">
        <f>B8*B9</f>
        <v>0</v>
      </c>
      <c r="C10" s="2">
        <f t="shared" ref="C10" si="8">C8*C9</f>
        <v>84167.99932665599</v>
      </c>
      <c r="D10" s="2">
        <f t="shared" ref="D10" si="9">D8*D9</f>
        <v>77218.348006106404</v>
      </c>
      <c r="E10" s="2">
        <f t="shared" ref="E10" si="10">E8*E9</f>
        <v>70842.521106519634</v>
      </c>
      <c r="F10" s="2">
        <f>SUM(B10:E10)</f>
        <v>232228.868439282</v>
      </c>
      <c r="G10" s="11">
        <f t="shared" ref="G10" si="11">G8*G9</f>
        <v>64993.138629834524</v>
      </c>
      <c r="H10" s="11">
        <f t="shared" ref="H10" si="12">H8*H9</f>
        <v>59626.732687921576</v>
      </c>
      <c r="I10" s="11">
        <f t="shared" ref="I10" si="13">I8*I9</f>
        <v>54703.424484331721</v>
      </c>
    </row>
    <row r="11" spans="1:9" x14ac:dyDescent="0.25">
      <c r="G11" s="12"/>
      <c r="H11" s="12"/>
      <c r="I11" s="12"/>
    </row>
    <row r="12" spans="1:9" x14ac:dyDescent="0.25">
      <c r="A12" t="s">
        <v>8</v>
      </c>
      <c r="B12" s="5">
        <f>B10-B6</f>
        <v>-183486.23853211009</v>
      </c>
      <c r="C12" s="5">
        <f t="shared" ref="C12:F12" si="14">C10-C6</f>
        <v>58917.599528659193</v>
      </c>
      <c r="D12" s="5">
        <f t="shared" si="14"/>
        <v>54052.84360427448</v>
      </c>
      <c r="E12" s="5">
        <f t="shared" si="14"/>
        <v>49589.764774563744</v>
      </c>
      <c r="F12" s="5">
        <f t="shared" si="14"/>
        <v>-20926.0306246127</v>
      </c>
      <c r="G12" s="9">
        <f>G10-G6</f>
        <v>45495.197040884166</v>
      </c>
      <c r="H12" s="9">
        <f t="shared" ref="H12:I12" si="15">H10-H6</f>
        <v>41738.7128815451</v>
      </c>
      <c r="I12" s="9">
        <f t="shared" si="15"/>
        <v>38292.397139032204</v>
      </c>
    </row>
    <row r="13" spans="1:9" x14ac:dyDescent="0.25">
      <c r="A13" t="s">
        <v>9</v>
      </c>
      <c r="B13" s="5">
        <f>B12</f>
        <v>-183486.23853211009</v>
      </c>
      <c r="C13" s="5">
        <f>C12+B13</f>
        <v>-124568.63900345089</v>
      </c>
      <c r="D13" s="5">
        <f t="shared" ref="D13:E13" si="16">D12+C13</f>
        <v>-70515.795399176423</v>
      </c>
      <c r="E13" s="5">
        <f t="shared" si="16"/>
        <v>-20926.030624612678</v>
      </c>
      <c r="G13" s="9">
        <f>G12+E13</f>
        <v>24569.166416271488</v>
      </c>
      <c r="H13" s="9">
        <f>H12+G13</f>
        <v>66307.879297816587</v>
      </c>
      <c r="I13" s="9">
        <f>I12+H13</f>
        <v>104600.2764368488</v>
      </c>
    </row>
    <row r="14" spans="1:9" x14ac:dyDescent="0.25">
      <c r="B14" s="5"/>
      <c r="C14" s="5"/>
      <c r="D14" s="5"/>
      <c r="E14" s="5"/>
      <c r="G14" s="9"/>
      <c r="H14" s="9"/>
      <c r="I14" s="9"/>
    </row>
    <row r="15" spans="1:9" x14ac:dyDescent="0.25">
      <c r="A15" s="3" t="s">
        <v>17</v>
      </c>
      <c r="B15" s="15">
        <f>F12</f>
        <v>-20926.0306246127</v>
      </c>
    </row>
    <row r="16" spans="1:9" x14ac:dyDescent="0.25">
      <c r="A16" s="3" t="s">
        <v>10</v>
      </c>
      <c r="B16" s="6">
        <f>F12/F6</f>
        <v>-8.266097437573626E-2</v>
      </c>
    </row>
    <row r="17" spans="1:2" x14ac:dyDescent="0.25">
      <c r="A17" s="3" t="s">
        <v>11</v>
      </c>
      <c r="B17" s="7">
        <f>IRR(B8:E8-B4:E4)</f>
        <v>2.4797547619221039E-2</v>
      </c>
    </row>
    <row r="19" spans="1:2" x14ac:dyDescent="0.25">
      <c r="A19" s="3" t="s">
        <v>13</v>
      </c>
    </row>
    <row r="20" spans="1:2" x14ac:dyDescent="0.25">
      <c r="A20" t="s">
        <v>18</v>
      </c>
    </row>
    <row r="21" spans="1:2" x14ac:dyDescent="0.25">
      <c r="A21" s="13" t="s">
        <v>14</v>
      </c>
    </row>
    <row r="22" spans="1:2" x14ac:dyDescent="0.25">
      <c r="A22" t="s">
        <v>15</v>
      </c>
    </row>
    <row r="23" spans="1:2" x14ac:dyDescent="0.25">
      <c r="A23" t="s">
        <v>16</v>
      </c>
    </row>
  </sheetData>
  <mergeCells count="1">
    <mergeCell ref="G2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nguyenhongphat0</dc:creator>
  <cp:lastModifiedBy>nguyenhongphat0</cp:lastModifiedBy>
  <dcterms:created xsi:type="dcterms:W3CDTF">2019-07-09T08:22:11Z</dcterms:created>
  <dcterms:modified xsi:type="dcterms:W3CDTF">2019-07-09T12:07:12Z</dcterms:modified>
</cp:coreProperties>
</file>