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13_ncr:1_{8B394037-0E1E-49D3-9660-DC575D7374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ungtu" sheetId="2" r:id="rId1"/>
    <sheet name="Bao cao" sheetId="3" r:id="rId2"/>
  </sheets>
  <externalReferences>
    <externalReference r:id="rId3"/>
  </externalReferences>
  <definedNames>
    <definedName name="_xlnm._FilterDatabase" localSheetId="0" hidden="1">Chungtu!$A$11:$V$18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3" l="1"/>
  <c r="E15" i="3"/>
  <c r="E16" i="3" s="1"/>
  <c r="C18" i="3"/>
  <c r="Q18" i="2" l="1"/>
  <c r="R18" i="2"/>
  <c r="S18" i="2"/>
  <c r="P18" i="2"/>
  <c r="B13" i="2" l="1"/>
  <c r="B14" i="2" s="1"/>
  <c r="B15" i="2" s="1"/>
  <c r="B16" i="2" s="1"/>
  <c r="B17" i="2" s="1"/>
</calcChain>
</file>

<file path=xl/sharedStrings.xml><?xml version="1.0" encoding="utf-8"?>
<sst xmlns="http://schemas.openxmlformats.org/spreadsheetml/2006/main" count="125" uniqueCount="109">
  <si>
    <t>STT</t>
  </si>
  <si>
    <t>Mã số thuế</t>
  </si>
  <si>
    <t>[10]</t>
  </si>
  <si>
    <t>[11]</t>
  </si>
  <si>
    <t>[12]</t>
  </si>
  <si>
    <t>[13]</t>
  </si>
  <si>
    <t>[15]</t>
  </si>
  <si>
    <t>[16]</t>
  </si>
  <si>
    <t>[17]</t>
  </si>
  <si>
    <t>[18]</t>
  </si>
  <si>
    <t>Mã NV</t>
  </si>
  <si>
    <t>BẢNG THÔNG TIN CHỨNG TỪ KHẤU TRỪ THUẾ</t>
  </si>
  <si>
    <t>Họ và tên</t>
  </si>
  <si>
    <t>Tầng 10, Toà nhà Sunshine, số 16 Phạm Hùng, Nam Từ Liêm, Hà Nội</t>
  </si>
  <si>
    <t>024 345 647</t>
  </si>
  <si>
    <t>CMND/ Hộ chiếu</t>
  </si>
  <si>
    <t>Quốc tịch</t>
  </si>
  <si>
    <t>Số điện thoại</t>
  </si>
  <si>
    <t>Nơi cấp</t>
  </si>
  <si>
    <t>Ngày cấp</t>
  </si>
  <si>
    <t>Thời điểm trả thu nhập từ tháng</t>
  </si>
  <si>
    <t>Thời điểm trả thu nhập đến tháng</t>
  </si>
  <si>
    <t>[5]</t>
  </si>
  <si>
    <t>[6]</t>
  </si>
  <si>
    <t>[7]</t>
  </si>
  <si>
    <t>[8-9]</t>
  </si>
  <si>
    <t>Tổng thu nhập chịu thuế phải khấu trừ</t>
  </si>
  <si>
    <t>Tổng thu nhập tính thuế</t>
  </si>
  <si>
    <t>Số thuế thu nhập cá nhân đã khấu trừ</t>
  </si>
  <si>
    <t>Công ty [1]:</t>
  </si>
  <si>
    <t>Mã số thuế [2]:</t>
  </si>
  <si>
    <t>Địa chỉ [3]:</t>
  </si>
  <si>
    <t>Số điện thoại [4]:</t>
  </si>
  <si>
    <t>Ký hiệu:</t>
  </si>
  <si>
    <t>Ghi chú</t>
  </si>
  <si>
    <t>Chức danh</t>
  </si>
  <si>
    <t>Số tiền BHXH đã trích nộp</t>
  </si>
  <si>
    <t>Cục CSĐKQL cư trú và DLQG về dân cư</t>
  </si>
  <si>
    <t>Việt Nam</t>
  </si>
  <si>
    <t>Tổng</t>
  </si>
  <si>
    <r>
      <t>UN/</t>
    </r>
    <r>
      <rPr>
        <sz val="12"/>
        <color rgb="FFFF0000"/>
        <rFont val="Tahoma"/>
        <family val="2"/>
      </rPr>
      <t>2021</t>
    </r>
    <r>
      <rPr>
        <sz val="12"/>
        <rFont val="Tahoma"/>
        <family val="2"/>
      </rPr>
      <t>/T</t>
    </r>
  </si>
  <si>
    <t>Cá nhân cư trú (TRUE)/ Không cư trú (FALSE)</t>
  </si>
  <si>
    <t>BẢNG KÊ SỬ DỤNG CHỨNG TỪ KHẤU TRỪ THUẾ THU NHẬP CÁ NHÂN</t>
  </si>
  <si>
    <t>(Ban hành kèm theo Thông tư số 37/2010/TT-BTC ngày 18/3/2010 của Bộ Tài chính)</t>
  </si>
  <si>
    <r>
      <t>Tổ chức chi trả thu nhập:</t>
    </r>
    <r>
      <rPr>
        <sz val="12"/>
        <color rgb="FFFF0000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CÔNG TY CỔ PHẦN TẬP ĐOÀN CÔNG NGHỆ UNICLOUD</t>
    </r>
  </si>
  <si>
    <r>
      <t>Mã số thuế:</t>
    </r>
    <r>
      <rPr>
        <sz val="12"/>
        <color rgb="FFFF0000"/>
        <rFont val="Times New Roman"/>
        <family val="1"/>
      </rPr>
      <t xml:space="preserve"> 0311113456</t>
    </r>
    <r>
      <rPr>
        <b/>
        <sz val="12"/>
        <color rgb="FFFF0000"/>
        <rFont val="Times New Roman"/>
        <family val="1"/>
      </rPr>
      <t xml:space="preserve">  </t>
    </r>
  </si>
  <si>
    <r>
      <t xml:space="preserve">Địa chỉ: </t>
    </r>
    <r>
      <rPr>
        <sz val="12"/>
        <color rgb="FFFF0000"/>
        <rFont val="Times New Roman"/>
        <family val="1"/>
      </rPr>
      <t>Tầng 10, Toà nhà Sunshine, số 16 Phạm Hùng, Nam Từ Liêm, Hà Nội</t>
    </r>
  </si>
  <si>
    <r>
      <t>Điện thoại:</t>
    </r>
    <r>
      <rPr>
        <sz val="12"/>
        <color rgb="FFFF0000"/>
        <rFont val="Times New Roman"/>
        <family val="1"/>
      </rPr>
      <t xml:space="preserve"> 024.345.647</t>
    </r>
  </si>
  <si>
    <r>
      <t>S</t>
    </r>
    <r>
      <rPr>
        <b/>
        <sz val="12"/>
        <rFont val="Arial"/>
        <family val="2"/>
      </rPr>
      <t>Ố</t>
    </r>
    <r>
      <rPr>
        <b/>
        <sz val="12"/>
        <rFont val=".VnTime"/>
        <family val="2"/>
      </rPr>
      <t xml:space="preserve"> TT</t>
    </r>
  </si>
  <si>
    <t>KÝ HIỆU CHỨNG TỪ</t>
  </si>
  <si>
    <t>SỐ CHỨNG TỪ</t>
  </si>
  <si>
    <t>HỌ VÀ TÊN NGƯỜI BỊ KHẤU TRỪ THUẾ</t>
  </si>
  <si>
    <t>MÃ SỐ THUẾ  (HOẶC SỐ CMND; SỐ HỘ CHIẾU)</t>
  </si>
  <si>
    <t>SỐ TIỀN THUẾ</t>
  </si>
  <si>
    <t>GHI CHÚ</t>
  </si>
  <si>
    <t>Số</t>
  </si>
  <si>
    <t>Ngày tháng năm</t>
  </si>
  <si>
    <t>UN/2021/T</t>
  </si>
  <si>
    <t xml:space="preserve">         </t>
  </si>
  <si>
    <t>3294</t>
  </si>
  <si>
    <t>Nguyễn Thị Dịu</t>
  </si>
  <si>
    <t>3453</t>
  </si>
  <si>
    <t>Nguyễn Hồng Hạnh</t>
  </si>
  <si>
    <t>0125</t>
  </si>
  <si>
    <t>Vũ Thị Minh Thư</t>
  </si>
  <si>
    <t>1584</t>
  </si>
  <si>
    <t>Nguyễn Văn Đoàn</t>
  </si>
  <si>
    <t>1893</t>
  </si>
  <si>
    <t>Nguyễn Kim Diệp</t>
  </si>
  <si>
    <t>1957</t>
  </si>
  <si>
    <t>Lê Thị Thùy Linh</t>
  </si>
  <si>
    <t>Chuyên viên Kiểm soát tài chính và tuân thủ</t>
  </si>
  <si>
    <t>Chuyên viên Kiểm soát nội bộ</t>
  </si>
  <si>
    <t>Chuyên viên CSKH</t>
  </si>
  <si>
    <t>Nhân viên Lái xe PTGĐ Nguyễn Văn Minh</t>
  </si>
  <si>
    <t xml:space="preserve"> Kế toán Trưởng</t>
  </si>
  <si>
    <t xml:space="preserve">Nhân viên Kế toán </t>
  </si>
  <si>
    <t>034193004081</t>
  </si>
  <si>
    <t>Cục trưởng Cục Cảnh sát QLHC về TTXH</t>
  </si>
  <si>
    <t>001190021692</t>
  </si>
  <si>
    <t>Cục Cảnh sát QLHC về TTXH</t>
  </si>
  <si>
    <t>036192000592</t>
  </si>
  <si>
    <t>034088001911</t>
  </si>
  <si>
    <t>CA Thái Bình</t>
  </si>
  <si>
    <t>001181019892</t>
  </si>
  <si>
    <t>001189021811</t>
  </si>
  <si>
    <t>0982174240</t>
  </si>
  <si>
    <t>0977567475</t>
  </si>
  <si>
    <t>0122 339 1341</t>
  </si>
  <si>
    <t>0973481515</t>
  </si>
  <si>
    <t>0989336966</t>
  </si>
  <si>
    <t>0912144148</t>
  </si>
  <si>
    <t>8014680092</t>
  </si>
  <si>
    <t>8392529477</t>
  </si>
  <si>
    <t>8023379808</t>
  </si>
  <si>
    <t>8342295840</t>
  </si>
  <si>
    <t>8081025847</t>
  </si>
  <si>
    <t>8312801708</t>
  </si>
  <si>
    <t>0000001</t>
  </si>
  <si>
    <t>0000002</t>
  </si>
  <si>
    <t>0000003</t>
  </si>
  <si>
    <r>
      <t xml:space="preserve">Quý </t>
    </r>
    <r>
      <rPr>
        <sz val="14"/>
        <color rgb="FFFF0000"/>
        <rFont val="Times New Roman"/>
        <family val="1"/>
      </rPr>
      <t>01</t>
    </r>
    <r>
      <rPr>
        <sz val="14"/>
        <rFont val="Times New Roman"/>
        <family val="1"/>
      </rPr>
      <t xml:space="preserve"> Năm </t>
    </r>
    <r>
      <rPr>
        <sz val="14"/>
        <color rgb="FFFF0000"/>
        <rFont val="Times New Roman"/>
        <family val="1"/>
      </rPr>
      <t>2022</t>
    </r>
  </si>
  <si>
    <r>
      <t xml:space="preserve">Bằng chữ: </t>
    </r>
    <r>
      <rPr>
        <sz val="14"/>
        <color rgb="FFFF0000"/>
        <rFont val="Times New Roman"/>
        <family val="1"/>
      </rPr>
      <t/>
    </r>
  </si>
  <si>
    <r>
      <t>ĐẠI DIỆN TỔ</t>
    </r>
    <r>
      <rPr>
        <b/>
        <sz val="15"/>
        <rFont val="Times New Roman"/>
        <family val="1"/>
      </rPr>
      <t xml:space="preserve"> </t>
    </r>
    <r>
      <rPr>
        <b/>
        <sz val="13"/>
        <rFont val="Times New Roman"/>
        <family val="1"/>
      </rPr>
      <t>CHỨC CHI TRẢ THU NHẬP</t>
    </r>
  </si>
  <si>
    <t>Ký, đóng dấu (ghi họ, tên và chức vụ)</t>
  </si>
  <si>
    <t>(DO 3 BẠN NÀY XUẤT TRONG QUÝ 1)</t>
  </si>
  <si>
    <t>Năm chi trả thu nhập</t>
  </si>
  <si>
    <t>0701069849</t>
  </si>
  <si>
    <t>CÔNG TY CỔ PHẦN PHÁT TRIỂN SUNSHINE HOMES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</si>
</sst>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21">
    <font>
      <sz val="10"/>
      <name val="Arial"/>
    </font>
    <font>
      <sz val="10"/>
      <name val="Arial"/>
      <family val="2"/>
    </font>
    <font>
      <b/>
      <sz val="12"/>
      <name val="Tahoma"/>
      <family val="2"/>
    </font>
    <font>
      <sz val="12"/>
      <name val="Tahoma"/>
      <family val="2"/>
    </font>
    <font>
      <sz val="12"/>
      <color rgb="FFFF0000"/>
      <name val="Tahoma"/>
      <family val="2"/>
    </font>
    <font>
      <b/>
      <sz val="15"/>
      <name val="Tahoma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4"/>
      <name val="Times New Roman"/>
      <family val="1"/>
    </font>
    <font>
      <sz val="14"/>
      <color rgb="FFFF0000"/>
      <name val="Times New Roman"/>
      <family val="1"/>
    </font>
    <font>
      <i/>
      <sz val="14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.VnTime"/>
      <family val="2"/>
    </font>
    <font>
      <sz val="8"/>
      <name val="Calibri"/>
      <family val="2"/>
    </font>
    <font>
      <b/>
      <sz val="10"/>
      <name val="Times New Roman"/>
      <family val="1"/>
    </font>
    <font>
      <b/>
      <sz val="15"/>
      <name val="Times New Roman"/>
      <family val="1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protection locked="0"/>
    </xf>
    <xf numFmtId="164" fontId="1" fillId="0" borderId="0" applyFont="0" applyFill="0" applyBorder="0" applyAlignment="0" applyProtection="0"/>
  </cellStyleXfs>
  <cellXfs count="59">
    <xf numFmtId="0" fontId="0" fillId="0" borderId="0" xfId="0">
      <protection locked="0"/>
    </xf>
    <xf numFmtId="0" fontId="3" fillId="0" borderId="0" xfId="0" applyFont="1">
      <protection locked="0"/>
    </xf>
    <xf numFmtId="0" fontId="3" fillId="0" borderId="0" xfId="0" applyFont="1" applyAlignment="1">
      <alignment vertical="center"/>
      <protection locked="0"/>
    </xf>
    <xf numFmtId="0" fontId="3" fillId="0" borderId="0" xfId="0" quotePrefix="1" applyFont="1" applyAlignment="1">
      <protection locked="0"/>
    </xf>
    <xf numFmtId="0" fontId="3" fillId="0" borderId="0" xfId="0" applyFont="1" applyAlignment="1">
      <protection locked="0"/>
    </xf>
    <xf numFmtId="0" fontId="3" fillId="0" borderId="0" xfId="0" applyFont="1" applyAlignment="1">
      <alignment horizontal="center" vertical="center"/>
      <protection locked="0"/>
    </xf>
    <xf numFmtId="0" fontId="3" fillId="0" borderId="3" xfId="0" applyFont="1" applyBorder="1" applyAlignment="1">
      <alignment horizontal="center" vertical="center"/>
      <protection locked="0"/>
    </xf>
    <xf numFmtId="0" fontId="2" fillId="3" borderId="3" xfId="0" applyFont="1" applyFill="1" applyBorder="1" applyAlignment="1">
      <alignment horizontal="center" vertical="center"/>
      <protection locked="0"/>
    </xf>
    <xf numFmtId="0" fontId="2" fillId="3" borderId="3" xfId="0" applyFont="1" applyFill="1" applyBorder="1" applyAlignment="1">
      <alignment horizontal="center" vertical="center" wrapText="1"/>
      <protection locked="0"/>
    </xf>
    <xf numFmtId="0" fontId="2" fillId="0" borderId="0" xfId="0" applyFont="1" applyAlignment="1">
      <alignment horizontal="center" vertical="center"/>
      <protection locked="0"/>
    </xf>
    <xf numFmtId="165" fontId="2" fillId="0" borderId="3" xfId="1" applyNumberFormat="1" applyFont="1" applyBorder="1" applyAlignment="1" applyProtection="1">
      <alignment horizontal="center" vertical="center"/>
      <protection locked="0"/>
    </xf>
    <xf numFmtId="165" fontId="2" fillId="0" borderId="0" xfId="1" applyNumberFormat="1" applyFont="1" applyAlignment="1" applyProtection="1">
      <alignment horizontal="center" vertical="center"/>
      <protection locked="0"/>
    </xf>
    <xf numFmtId="0" fontId="3" fillId="0" borderId="3" xfId="0" applyNumberFormat="1" applyFont="1" applyBorder="1" applyAlignment="1">
      <alignment horizontal="center" vertical="center"/>
      <protection locked="0"/>
    </xf>
    <xf numFmtId="0" fontId="3" fillId="0" borderId="4" xfId="0" applyNumberFormat="1" applyFont="1" applyBorder="1" applyAlignment="1">
      <alignment horizontal="center" vertical="center"/>
      <protection locked="0"/>
    </xf>
    <xf numFmtId="49" fontId="3" fillId="0" borderId="3" xfId="0" applyNumberFormat="1" applyFont="1" applyFill="1" applyBorder="1" applyAlignment="1" applyProtection="1">
      <alignment horizontal="center" vertical="center"/>
    </xf>
    <xf numFmtId="37" fontId="3" fillId="2" borderId="1" xfId="0" applyNumberFormat="1" applyFont="1" applyFill="1" applyBorder="1" applyAlignment="1">
      <alignment horizontal="center" vertical="center"/>
      <protection locked="0"/>
    </xf>
    <xf numFmtId="37" fontId="3" fillId="2" borderId="1" xfId="0" applyNumberFormat="1" applyFont="1" applyFill="1" applyBorder="1" applyAlignment="1" applyProtection="1">
      <alignment horizontal="center" vertical="center"/>
    </xf>
    <xf numFmtId="165" fontId="3" fillId="0" borderId="3" xfId="1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center" vertical="center"/>
      <protection locked="0"/>
    </xf>
    <xf numFmtId="49" fontId="3" fillId="0" borderId="4" xfId="0" applyNumberFormat="1" applyFont="1" applyFill="1" applyBorder="1" applyAlignment="1" applyProtection="1">
      <alignment horizontal="center" vertical="center"/>
    </xf>
    <xf numFmtId="37" fontId="3" fillId="2" borderId="2" xfId="0" applyNumberFormat="1" applyFont="1" applyFill="1" applyBorder="1" applyAlignment="1">
      <alignment horizontal="center" vertical="center"/>
      <protection locked="0"/>
    </xf>
    <xf numFmtId="37" fontId="3" fillId="2" borderId="2" xfId="0" applyNumberFormat="1" applyFont="1" applyFill="1" applyBorder="1" applyAlignment="1" applyProtection="1">
      <alignment horizontal="center" vertical="center"/>
    </xf>
    <xf numFmtId="165" fontId="3" fillId="0" borderId="4" xfId="1" applyNumberFormat="1" applyFont="1" applyBorder="1" applyAlignment="1" applyProtection="1">
      <alignment horizontal="center" vertical="center"/>
      <protection locked="0"/>
    </xf>
    <xf numFmtId="37" fontId="3" fillId="2" borderId="3" xfId="0" applyNumberFormat="1" applyFont="1" applyFill="1" applyBorder="1" applyAlignment="1">
      <alignment horizontal="center" vertical="center"/>
      <protection locked="0"/>
    </xf>
    <xf numFmtId="37" fontId="3" fillId="2" borderId="3" xfId="0" applyNumberFormat="1" applyFont="1" applyFill="1" applyBorder="1" applyAlignment="1" applyProtection="1">
      <alignment horizontal="center" vertical="center"/>
    </xf>
    <xf numFmtId="0" fontId="5" fillId="0" borderId="0" xfId="0" applyFont="1">
      <protection locked="0"/>
    </xf>
    <xf numFmtId="0" fontId="9" fillId="0" borderId="0" xfId="0" applyFont="1" applyAlignment="1">
      <alignment horizontal="center" vertical="center"/>
      <protection locked="0"/>
    </xf>
    <xf numFmtId="0" fontId="7" fillId="0" borderId="0" xfId="0" applyFont="1" applyAlignment="1">
      <alignment vertical="center"/>
      <protection locked="0"/>
    </xf>
    <xf numFmtId="0" fontId="18" fillId="0" borderId="0" xfId="0" applyFont="1" applyAlignment="1">
      <alignment vertical="center"/>
      <protection locked="0"/>
    </xf>
    <xf numFmtId="0" fontId="19" fillId="0" borderId="0" xfId="0" applyFont="1" applyAlignment="1">
      <alignment vertical="center"/>
      <protection locked="0"/>
    </xf>
    <xf numFmtId="0" fontId="17" fillId="0" borderId="0" xfId="0" applyFont="1" applyAlignment="1">
      <alignment vertical="center"/>
      <protection locked="0"/>
    </xf>
    <xf numFmtId="0" fontId="20" fillId="0" borderId="0" xfId="0" applyFont="1" applyAlignment="1">
      <alignment vertical="center"/>
      <protection locked="0"/>
    </xf>
    <xf numFmtId="49" fontId="14" fillId="2" borderId="3" xfId="0" applyNumberFormat="1" applyFont="1" applyFill="1" applyBorder="1" applyAlignment="1" applyProtection="1">
      <alignment vertical="center"/>
    </xf>
    <xf numFmtId="49" fontId="14" fillId="2" borderId="3" xfId="0" quotePrefix="1" applyNumberFormat="1" applyFont="1" applyFill="1" applyBorder="1" applyAlignment="1" applyProtection="1">
      <alignment horizontal="center" vertical="center"/>
    </xf>
    <xf numFmtId="0" fontId="14" fillId="2" borderId="3" xfId="0" applyFont="1" applyFill="1" applyBorder="1" applyAlignment="1" applyProtection="1">
      <alignment vertical="center"/>
    </xf>
    <xf numFmtId="14" fontId="14" fillId="2" borderId="3" xfId="0" applyNumberFormat="1" applyFont="1" applyFill="1" applyBorder="1" applyAlignment="1" applyProtection="1">
      <alignment horizontal="left" vertical="center"/>
    </xf>
    <xf numFmtId="49" fontId="14" fillId="2" borderId="3" xfId="0" applyNumberFormat="1" applyFont="1" applyFill="1" applyBorder="1" applyAlignment="1" applyProtection="1">
      <alignment horizontal="center" vertical="center"/>
    </xf>
    <xf numFmtId="49" fontId="14" fillId="2" borderId="3" xfId="0" applyNumberFormat="1" applyFont="1" applyFill="1" applyBorder="1" applyAlignment="1" applyProtection="1">
      <alignment horizontal="left" vertical="center"/>
    </xf>
    <xf numFmtId="0" fontId="14" fillId="2" borderId="3" xfId="0" applyFont="1" applyFill="1" applyBorder="1" applyAlignment="1" applyProtection="1">
      <alignment horizontal="center" vertical="center"/>
    </xf>
    <xf numFmtId="0" fontId="14" fillId="2" borderId="3" xfId="0" applyFont="1" applyFill="1" applyBorder="1" applyAlignment="1" applyProtection="1">
      <alignment horizontal="left" vertical="center"/>
    </xf>
    <xf numFmtId="14" fontId="3" fillId="0" borderId="3" xfId="0" applyNumberFormat="1" applyFont="1" applyBorder="1" applyAlignment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 wrapText="1"/>
    </xf>
    <xf numFmtId="0" fontId="3" fillId="0" borderId="3" xfId="0" quotePrefix="1" applyFont="1" applyBorder="1" applyAlignment="1">
      <alignment horizontal="center" vertical="center"/>
      <protection locked="0"/>
    </xf>
    <xf numFmtId="0" fontId="9" fillId="0" borderId="3" xfId="0" applyFont="1" applyBorder="1" applyAlignment="1">
      <alignment horizontal="center" vertical="center"/>
      <protection locked="0"/>
    </xf>
    <xf numFmtId="0" fontId="6" fillId="0" borderId="3" xfId="0" applyFont="1" applyBorder="1" applyAlignment="1">
      <alignment horizontal="center" vertical="center" wrapText="1"/>
      <protection locked="0"/>
    </xf>
    <xf numFmtId="0" fontId="6" fillId="0" borderId="3" xfId="0" applyFont="1" applyBorder="1" applyAlignment="1">
      <alignment vertical="center" wrapText="1"/>
      <protection locked="0"/>
    </xf>
    <xf numFmtId="37" fontId="3" fillId="2" borderId="3" xfId="0" applyNumberFormat="1" applyFont="1" applyFill="1" applyBorder="1" applyAlignment="1">
      <alignment horizontal="right" vertical="center"/>
      <protection locked="0"/>
    </xf>
    <xf numFmtId="0" fontId="9" fillId="0" borderId="0" xfId="0" applyFont="1" applyBorder="1" applyAlignment="1">
      <alignment vertical="center" wrapText="1"/>
      <protection locked="0"/>
    </xf>
    <xf numFmtId="0" fontId="9" fillId="0" borderId="0" xfId="0" applyFont="1" applyBorder="1" applyAlignment="1">
      <alignment vertical="center"/>
      <protection locked="0"/>
    </xf>
    <xf numFmtId="0" fontId="8" fillId="0" borderId="0" xfId="0" applyFont="1" applyAlignment="1">
      <alignment horizontal="center"/>
      <protection locked="0"/>
    </xf>
    <xf numFmtId="0" fontId="9" fillId="0" borderId="0" xfId="0" applyFont="1" applyAlignment="1">
      <alignment horizontal="center"/>
      <protection locked="0"/>
    </xf>
    <xf numFmtId="0" fontId="1" fillId="0" borderId="0" xfId="0" applyFont="1">
      <protection locked="0"/>
    </xf>
    <xf numFmtId="0" fontId="3" fillId="0" borderId="0" xfId="0" applyNumberFormat="1" applyFont="1" applyBorder="1" applyAlignment="1">
      <alignment horizontal="center" vertical="center"/>
      <protection locked="0"/>
    </xf>
    <xf numFmtId="0" fontId="7" fillId="0" borderId="3" xfId="0" applyFont="1" applyBorder="1" applyAlignment="1">
      <alignment horizontal="center" vertical="center"/>
      <protection locked="0"/>
    </xf>
    <xf numFmtId="0" fontId="9" fillId="0" borderId="0" xfId="0" applyFont="1" applyBorder="1" applyAlignment="1">
      <alignment vertical="center" wrapText="1"/>
      <protection locked="0"/>
    </xf>
    <xf numFmtId="0" fontId="9" fillId="0" borderId="0" xfId="0" applyFont="1" applyAlignment="1">
      <alignment horizontal="center" vertical="center"/>
      <protection locked="0"/>
    </xf>
    <xf numFmtId="0" fontId="8" fillId="0" borderId="0" xfId="0" applyFont="1" applyAlignment="1">
      <alignment horizontal="center" vertical="center"/>
      <protection locked="0"/>
    </xf>
    <xf numFmtId="0" fontId="11" fillId="0" borderId="0" xfId="0" applyFont="1" applyAlignment="1">
      <alignment horizontal="center" vertical="center"/>
      <protection locked="0"/>
    </xf>
    <xf numFmtId="0" fontId="7" fillId="0" borderId="3" xfId="0" applyFont="1" applyBorder="1" applyAlignment="1">
      <alignment horizontal="center" vertical="center" wrapText="1"/>
      <protection locked="0"/>
    </xf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%20Files%20(x86)/VnToolsExcel/VnTools-Exce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nTools-Excel"/>
    </sheetNames>
    <definedNames>
      <definedName name="vnd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22"/>
  <sheetViews>
    <sheetView tabSelected="1" zoomScale="70" zoomScaleNormal="70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D5" sqref="D5"/>
    </sheetView>
  </sheetViews>
  <sheetFormatPr defaultRowHeight="15"/>
  <cols>
    <col min="1" max="1" width="6" style="1" customWidth="1"/>
    <col min="2" max="2" width="9.42578125" style="1" bestFit="1" customWidth="1"/>
    <col min="3" max="3" width="9.140625" style="1"/>
    <col min="4" max="4" width="30.7109375" style="1" customWidth="1"/>
    <col min="5" max="5" width="17.28515625" style="1" customWidth="1"/>
    <col min="6" max="6" width="14.7109375" style="1" customWidth="1"/>
    <col min="7" max="7" width="14.28515625" style="1" customWidth="1"/>
    <col min="8" max="8" width="23.85546875" style="1" customWidth="1"/>
    <col min="9" max="9" width="13.42578125" style="1" bestFit="1" customWidth="1"/>
    <col min="10" max="10" width="10.7109375" style="1" customWidth="1"/>
    <col min="11" max="11" width="15" style="1" customWidth="1"/>
    <col min="12" max="12" width="13" style="1" customWidth="1"/>
    <col min="13" max="13" width="13.28515625" style="1" customWidth="1"/>
    <col min="14" max="15" width="14.42578125" style="1" customWidth="1"/>
    <col min="16" max="17" width="20.7109375" style="1" customWidth="1"/>
    <col min="18" max="18" width="19.28515625" style="1" customWidth="1"/>
    <col min="19" max="19" width="22.28515625" style="1" bestFit="1" customWidth="1"/>
    <col min="20" max="20" width="14.7109375" style="1" customWidth="1"/>
    <col min="21" max="21" width="22.28515625" style="1" customWidth="1"/>
    <col min="22" max="22" width="16" style="1" customWidth="1"/>
    <col min="23" max="23" width="10.85546875" style="1" customWidth="1"/>
    <col min="24" max="16384" width="9.140625" style="1"/>
  </cols>
  <sheetData>
    <row r="2" spans="2:25" ht="18.75" customHeight="1">
      <c r="B2" s="25" t="s">
        <v>11</v>
      </c>
    </row>
    <row r="4" spans="2:25">
      <c r="B4" s="1" t="s">
        <v>29</v>
      </c>
      <c r="D4" s="2" t="s">
        <v>108</v>
      </c>
      <c r="E4" s="2"/>
    </row>
    <row r="5" spans="2:25">
      <c r="B5" s="1" t="s">
        <v>30</v>
      </c>
      <c r="D5" s="3" t="s">
        <v>107</v>
      </c>
      <c r="E5" s="3"/>
    </row>
    <row r="6" spans="2:25">
      <c r="B6" s="1" t="s">
        <v>31</v>
      </c>
      <c r="D6" s="4" t="s">
        <v>13</v>
      </c>
      <c r="E6" s="4"/>
    </row>
    <row r="7" spans="2:25">
      <c r="B7" s="1" t="s">
        <v>32</v>
      </c>
      <c r="D7" s="4" t="s">
        <v>14</v>
      </c>
      <c r="E7" s="4"/>
      <c r="V7"/>
      <c r="W7"/>
      <c r="X7"/>
      <c r="Y7"/>
    </row>
    <row r="8" spans="2:25">
      <c r="B8" s="1" t="s">
        <v>33</v>
      </c>
      <c r="D8" s="4" t="s">
        <v>40</v>
      </c>
      <c r="E8" s="4"/>
      <c r="V8"/>
      <c r="W8"/>
      <c r="X8"/>
      <c r="Y8"/>
    </row>
    <row r="9" spans="2:25">
      <c r="D9" s="4"/>
      <c r="E9" s="4"/>
      <c r="V9"/>
      <c r="W9"/>
      <c r="X9"/>
      <c r="Y9"/>
    </row>
    <row r="10" spans="2:25" s="9" customFormat="1" ht="81.75" customHeight="1">
      <c r="B10" s="7" t="s">
        <v>0</v>
      </c>
      <c r="C10" s="7" t="s">
        <v>10</v>
      </c>
      <c r="D10" s="7" t="s">
        <v>12</v>
      </c>
      <c r="E10" s="7" t="s">
        <v>35</v>
      </c>
      <c r="F10" s="8" t="s">
        <v>1</v>
      </c>
      <c r="G10" s="8" t="s">
        <v>15</v>
      </c>
      <c r="H10" s="8" t="s">
        <v>19</v>
      </c>
      <c r="I10" s="8" t="s">
        <v>18</v>
      </c>
      <c r="J10" s="8" t="s">
        <v>16</v>
      </c>
      <c r="K10" s="8" t="s">
        <v>41</v>
      </c>
      <c r="L10" s="8" t="s">
        <v>17</v>
      </c>
      <c r="M10" s="8" t="s">
        <v>20</v>
      </c>
      <c r="N10" s="8" t="s">
        <v>21</v>
      </c>
      <c r="O10" s="8" t="s">
        <v>106</v>
      </c>
      <c r="P10" s="8" t="s">
        <v>26</v>
      </c>
      <c r="Q10" s="8" t="s">
        <v>27</v>
      </c>
      <c r="R10" s="8" t="s">
        <v>28</v>
      </c>
      <c r="S10" s="8" t="s">
        <v>36</v>
      </c>
      <c r="T10" s="8" t="s">
        <v>34</v>
      </c>
      <c r="U10" s="1"/>
      <c r="V10"/>
      <c r="W10"/>
      <c r="X10"/>
      <c r="Y10"/>
    </row>
    <row r="11" spans="2:25" s="5" customFormat="1">
      <c r="B11" s="6"/>
      <c r="C11" s="6"/>
      <c r="D11" s="6" t="s">
        <v>22</v>
      </c>
      <c r="E11" s="6"/>
      <c r="F11" s="6" t="s">
        <v>23</v>
      </c>
      <c r="G11" s="6" t="s">
        <v>3</v>
      </c>
      <c r="H11" s="6" t="s">
        <v>4</v>
      </c>
      <c r="I11" s="6" t="s">
        <v>5</v>
      </c>
      <c r="J11" s="6" t="s">
        <v>24</v>
      </c>
      <c r="K11" s="6" t="s">
        <v>25</v>
      </c>
      <c r="L11" s="6" t="s">
        <v>2</v>
      </c>
      <c r="M11" s="6" t="s">
        <v>6</v>
      </c>
      <c r="N11" s="6" t="s">
        <v>6</v>
      </c>
      <c r="O11" s="6"/>
      <c r="P11" s="6" t="s">
        <v>7</v>
      </c>
      <c r="Q11" s="6" t="s">
        <v>8</v>
      </c>
      <c r="R11" s="6" t="s">
        <v>9</v>
      </c>
      <c r="S11" s="6">
        <v>19</v>
      </c>
      <c r="T11" s="6"/>
      <c r="U11" s="1"/>
      <c r="V11"/>
      <c r="W11"/>
      <c r="X11"/>
      <c r="Y11"/>
    </row>
    <row r="12" spans="2:25" s="5" customFormat="1">
      <c r="B12" s="6">
        <v>1</v>
      </c>
      <c r="C12" s="33" t="s">
        <v>59</v>
      </c>
      <c r="D12" s="34" t="s">
        <v>60</v>
      </c>
      <c r="E12" s="32" t="s">
        <v>71</v>
      </c>
      <c r="F12" s="41" t="s">
        <v>92</v>
      </c>
      <c r="G12" s="38" t="s">
        <v>77</v>
      </c>
      <c r="H12" s="35">
        <v>43746</v>
      </c>
      <c r="I12" s="39" t="s">
        <v>78</v>
      </c>
      <c r="J12" s="14" t="s">
        <v>38</v>
      </c>
      <c r="K12" s="6" t="b">
        <v>1</v>
      </c>
      <c r="L12" s="33" t="s">
        <v>86</v>
      </c>
      <c r="M12" s="12">
        <v>1</v>
      </c>
      <c r="N12" s="12">
        <v>10</v>
      </c>
      <c r="O12" s="52">
        <v>2021</v>
      </c>
      <c r="P12" s="15">
        <v>23385630</v>
      </c>
      <c r="Q12" s="16">
        <v>881630</v>
      </c>
      <c r="R12" s="15">
        <v>200000</v>
      </c>
      <c r="S12" s="17">
        <v>3600000</v>
      </c>
      <c r="T12" s="17"/>
      <c r="U12" s="1"/>
      <c r="V12"/>
      <c r="W12"/>
      <c r="X12"/>
      <c r="Y12"/>
    </row>
    <row r="13" spans="2:25" s="5" customFormat="1">
      <c r="B13" s="6">
        <f>+B12+1</f>
        <v>2</v>
      </c>
      <c r="C13" s="33" t="s">
        <v>61</v>
      </c>
      <c r="D13" s="32" t="s">
        <v>62</v>
      </c>
      <c r="E13" s="32" t="s">
        <v>72</v>
      </c>
      <c r="F13" s="41" t="s">
        <v>93</v>
      </c>
      <c r="G13" s="33" t="s">
        <v>79</v>
      </c>
      <c r="H13" s="35">
        <v>43600</v>
      </c>
      <c r="I13" s="39" t="s">
        <v>80</v>
      </c>
      <c r="J13" s="14" t="s">
        <v>38</v>
      </c>
      <c r="K13" s="6" t="b">
        <v>1</v>
      </c>
      <c r="L13" s="33" t="s">
        <v>87</v>
      </c>
      <c r="M13" s="12">
        <v>4</v>
      </c>
      <c r="N13" s="12">
        <v>8</v>
      </c>
      <c r="O13" s="52">
        <v>2021</v>
      </c>
      <c r="P13" s="15">
        <v>12637895</v>
      </c>
      <c r="Q13" s="16">
        <v>1637895</v>
      </c>
      <c r="R13" s="15">
        <v>1263790</v>
      </c>
      <c r="S13" s="17">
        <v>1600000</v>
      </c>
      <c r="T13" s="17"/>
      <c r="U13" s="1"/>
      <c r="V13"/>
      <c r="W13"/>
      <c r="X13"/>
      <c r="Y13"/>
    </row>
    <row r="14" spans="2:25" s="5" customFormat="1">
      <c r="B14" s="6">
        <f t="shared" ref="B14:B17" si="0">+B13+1</f>
        <v>3</v>
      </c>
      <c r="C14" s="36" t="s">
        <v>63</v>
      </c>
      <c r="D14" s="32" t="s">
        <v>64</v>
      </c>
      <c r="E14" s="32" t="s">
        <v>73</v>
      </c>
      <c r="F14" s="41" t="s">
        <v>94</v>
      </c>
      <c r="G14" s="36" t="s">
        <v>81</v>
      </c>
      <c r="H14" s="35">
        <v>42335</v>
      </c>
      <c r="I14" s="37" t="s">
        <v>37</v>
      </c>
      <c r="J14" s="14" t="s">
        <v>38</v>
      </c>
      <c r="K14" s="6" t="b">
        <v>1</v>
      </c>
      <c r="L14" s="33" t="s">
        <v>88</v>
      </c>
      <c r="M14" s="12">
        <v>9</v>
      </c>
      <c r="N14" s="12">
        <v>10</v>
      </c>
      <c r="O14" s="52">
        <v>2021</v>
      </c>
      <c r="P14" s="15">
        <v>6148000</v>
      </c>
      <c r="Q14" s="16">
        <v>0</v>
      </c>
      <c r="R14" s="15">
        <v>614800</v>
      </c>
      <c r="S14" s="17">
        <v>400000</v>
      </c>
      <c r="T14" s="17"/>
      <c r="U14" s="1"/>
      <c r="V14"/>
      <c r="W14"/>
      <c r="X14"/>
      <c r="Y14"/>
    </row>
    <row r="15" spans="2:25" s="5" customFormat="1">
      <c r="B15" s="6">
        <f t="shared" si="0"/>
        <v>4</v>
      </c>
      <c r="C15" s="33" t="s">
        <v>65</v>
      </c>
      <c r="D15" s="32" t="s">
        <v>66</v>
      </c>
      <c r="E15" s="32" t="s">
        <v>74</v>
      </c>
      <c r="F15" s="41" t="s">
        <v>95</v>
      </c>
      <c r="G15" s="36" t="s">
        <v>82</v>
      </c>
      <c r="H15" s="35">
        <v>42208</v>
      </c>
      <c r="I15" s="37" t="s">
        <v>83</v>
      </c>
      <c r="J15" s="14" t="s">
        <v>38</v>
      </c>
      <c r="K15" s="6" t="b">
        <v>1</v>
      </c>
      <c r="L15" s="33" t="s">
        <v>89</v>
      </c>
      <c r="M15" s="12">
        <v>1</v>
      </c>
      <c r="N15" s="12">
        <v>12</v>
      </c>
      <c r="O15" s="52">
        <v>2021</v>
      </c>
      <c r="P15" s="15">
        <v>16320000</v>
      </c>
      <c r="Q15" s="16">
        <v>5320000</v>
      </c>
      <c r="R15" s="15">
        <v>1632000</v>
      </c>
      <c r="S15" s="17">
        <v>4400000</v>
      </c>
      <c r="T15" s="17"/>
      <c r="U15" s="1"/>
      <c r="V15"/>
      <c r="W15"/>
      <c r="X15"/>
      <c r="Y15"/>
    </row>
    <row r="16" spans="2:25" s="5" customFormat="1">
      <c r="B16" s="18">
        <f t="shared" si="0"/>
        <v>5</v>
      </c>
      <c r="C16" s="33" t="s">
        <v>67</v>
      </c>
      <c r="D16" s="34" t="s">
        <v>68</v>
      </c>
      <c r="E16" s="34" t="s">
        <v>75</v>
      </c>
      <c r="F16" s="41" t="s">
        <v>96</v>
      </c>
      <c r="G16" s="38" t="s">
        <v>84</v>
      </c>
      <c r="H16" s="35">
        <v>42964</v>
      </c>
      <c r="I16" s="39" t="s">
        <v>37</v>
      </c>
      <c r="J16" s="19" t="s">
        <v>38</v>
      </c>
      <c r="K16" s="18" t="b">
        <v>1</v>
      </c>
      <c r="L16" s="33" t="s">
        <v>90</v>
      </c>
      <c r="M16" s="13">
        <v>4</v>
      </c>
      <c r="N16" s="13">
        <v>6</v>
      </c>
      <c r="O16" s="52">
        <v>2021</v>
      </c>
      <c r="P16" s="20">
        <v>62000000</v>
      </c>
      <c r="Q16" s="21">
        <v>51000000</v>
      </c>
      <c r="R16" s="20">
        <v>9500000</v>
      </c>
      <c r="S16" s="22">
        <v>800000</v>
      </c>
      <c r="T16" s="22"/>
      <c r="U16" s="1"/>
      <c r="V16"/>
      <c r="W16"/>
      <c r="X16"/>
      <c r="Y16"/>
    </row>
    <row r="17" spans="2:25" s="5" customFormat="1">
      <c r="B17" s="6">
        <f t="shared" si="0"/>
        <v>6</v>
      </c>
      <c r="C17" s="33" t="s">
        <v>69</v>
      </c>
      <c r="D17" s="34" t="s">
        <v>70</v>
      </c>
      <c r="E17" s="32" t="s">
        <v>76</v>
      </c>
      <c r="F17" s="41" t="s">
        <v>97</v>
      </c>
      <c r="G17" s="38" t="s">
        <v>85</v>
      </c>
      <c r="H17" s="35">
        <v>43706</v>
      </c>
      <c r="I17" s="39" t="s">
        <v>37</v>
      </c>
      <c r="J17" s="14" t="s">
        <v>38</v>
      </c>
      <c r="K17" s="6" t="b">
        <v>1</v>
      </c>
      <c r="L17" s="33" t="s">
        <v>91</v>
      </c>
      <c r="M17" s="12">
        <v>5</v>
      </c>
      <c r="N17" s="12">
        <v>6</v>
      </c>
      <c r="O17" s="52">
        <v>2021</v>
      </c>
      <c r="P17" s="23">
        <v>15382760</v>
      </c>
      <c r="Q17" s="24">
        <v>4382760</v>
      </c>
      <c r="R17" s="23">
        <v>1619429</v>
      </c>
      <c r="S17" s="17">
        <v>400000</v>
      </c>
      <c r="T17" s="17"/>
      <c r="U17" s="1"/>
      <c r="V17"/>
      <c r="W17"/>
      <c r="X17"/>
      <c r="Y17"/>
    </row>
    <row r="18" spans="2:25" s="11" customFormat="1" ht="19.5" customHeight="1">
      <c r="B18" s="10"/>
      <c r="C18" s="10"/>
      <c r="D18" s="10" t="s">
        <v>39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f>SUM(P12:P17)</f>
        <v>135874285</v>
      </c>
      <c r="Q18" s="10">
        <f t="shared" ref="Q18:S18" si="1">SUM(Q12:Q17)</f>
        <v>63222285</v>
      </c>
      <c r="R18" s="10">
        <f t="shared" si="1"/>
        <v>14830019</v>
      </c>
      <c r="S18" s="10">
        <f t="shared" si="1"/>
        <v>11200000</v>
      </c>
      <c r="T18" s="10"/>
      <c r="U18" s="1"/>
      <c r="V18"/>
      <c r="W18"/>
      <c r="X18"/>
      <c r="Y18"/>
    </row>
    <row r="19" spans="2:25">
      <c r="V19"/>
      <c r="W19"/>
      <c r="X19"/>
      <c r="Y19"/>
    </row>
    <row r="20" spans="2:25">
      <c r="V20"/>
      <c r="W20"/>
      <c r="X20"/>
      <c r="Y20"/>
    </row>
    <row r="21" spans="2:25">
      <c r="V21"/>
      <c r="W21"/>
      <c r="X21"/>
      <c r="Y21"/>
    </row>
    <row r="22" spans="2:25">
      <c r="V22"/>
      <c r="W22"/>
      <c r="X22"/>
      <c r="Y22"/>
    </row>
  </sheetData>
  <autoFilter ref="A11:V18" xr:uid="{00000000-0009-0000-0000-000000000000}"/>
  <conditionalFormatting sqref="C12:C17">
    <cfRule type="duplicateValues" dxfId="9" priority="10"/>
  </conditionalFormatting>
  <conditionalFormatting sqref="C12:C17">
    <cfRule type="duplicateValues" dxfId="8" priority="9"/>
  </conditionalFormatting>
  <conditionalFormatting sqref="C12:C17">
    <cfRule type="duplicateValues" dxfId="7" priority="8"/>
  </conditionalFormatting>
  <conditionalFormatting sqref="C12:C17">
    <cfRule type="duplicateValues" dxfId="6" priority="7"/>
  </conditionalFormatting>
  <conditionalFormatting sqref="C12:C17">
    <cfRule type="duplicateValues" dxfId="5" priority="6"/>
  </conditionalFormatting>
  <conditionalFormatting sqref="G12:G17">
    <cfRule type="duplicateValues" dxfId="4" priority="4"/>
    <cfRule type="duplicateValues" dxfId="3" priority="5"/>
  </conditionalFormatting>
  <conditionalFormatting sqref="G12:I17">
    <cfRule type="duplicateValues" dxfId="2" priority="3"/>
  </conditionalFormatting>
  <conditionalFormatting sqref="L12:L17">
    <cfRule type="duplicateValues" dxfId="1" priority="2"/>
  </conditionalFormatting>
  <conditionalFormatting sqref="L12:L1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25"/>
  <sheetViews>
    <sheetView workbookViewId="0">
      <selection activeCell="B25" sqref="B25"/>
    </sheetView>
  </sheetViews>
  <sheetFormatPr defaultRowHeight="12.75"/>
  <cols>
    <col min="2" max="2" width="13.28515625" customWidth="1"/>
    <col min="3" max="3" width="13.7109375" customWidth="1"/>
    <col min="4" max="4" width="18.28515625" customWidth="1"/>
    <col min="5" max="5" width="21.85546875" customWidth="1"/>
    <col min="6" max="6" width="22.5703125" customWidth="1"/>
    <col min="7" max="7" width="18.42578125" customWidth="1"/>
    <col min="8" max="8" width="18.7109375" customWidth="1"/>
    <col min="9" max="9" width="17.7109375" customWidth="1"/>
  </cols>
  <sheetData>
    <row r="3" spans="2:10" ht="16.5">
      <c r="B3" s="56" t="s">
        <v>42</v>
      </c>
      <c r="C3" s="56"/>
      <c r="D3" s="56"/>
      <c r="E3" s="56"/>
      <c r="F3" s="56"/>
      <c r="G3" s="56"/>
      <c r="H3" s="56"/>
      <c r="I3" s="56"/>
      <c r="J3" s="56"/>
    </row>
    <row r="4" spans="2:10" ht="18.75">
      <c r="B4" s="55" t="s">
        <v>101</v>
      </c>
      <c r="C4" s="55"/>
      <c r="D4" s="55"/>
      <c r="E4" s="55"/>
      <c r="F4" s="55"/>
      <c r="G4" s="55"/>
      <c r="H4" s="55"/>
      <c r="I4" s="55"/>
      <c r="J4" s="55"/>
    </row>
    <row r="5" spans="2:10" ht="18.75">
      <c r="B5" s="57" t="s">
        <v>43</v>
      </c>
      <c r="C5" s="57"/>
      <c r="D5" s="57"/>
      <c r="E5" s="57"/>
      <c r="F5" s="57"/>
      <c r="G5" s="57"/>
      <c r="H5" s="57"/>
      <c r="I5" s="57"/>
      <c r="J5" s="57"/>
    </row>
    <row r="6" spans="2:10" ht="18.75">
      <c r="B6" s="26"/>
    </row>
    <row r="7" spans="2:10" ht="15.75">
      <c r="B7" s="27" t="s">
        <v>44</v>
      </c>
    </row>
    <row r="8" spans="2:10" ht="15.75">
      <c r="B8" s="27" t="s">
        <v>45</v>
      </c>
    </row>
    <row r="9" spans="2:10" ht="15.75">
      <c r="B9" s="27" t="s">
        <v>46</v>
      </c>
    </row>
    <row r="10" spans="2:10" ht="15.75">
      <c r="B10" s="27" t="s">
        <v>47</v>
      </c>
    </row>
    <row r="11" spans="2:10" ht="15.75">
      <c r="B11" s="27"/>
    </row>
    <row r="12" spans="2:10" ht="34.5" customHeight="1">
      <c r="B12" s="53" t="s">
        <v>48</v>
      </c>
      <c r="C12" s="58" t="s">
        <v>49</v>
      </c>
      <c r="D12" s="53" t="s">
        <v>50</v>
      </c>
      <c r="E12" s="53"/>
      <c r="F12" s="58" t="s">
        <v>51</v>
      </c>
      <c r="G12" s="58" t="s">
        <v>52</v>
      </c>
      <c r="H12" s="53" t="s">
        <v>53</v>
      </c>
      <c r="I12" s="53" t="s">
        <v>54</v>
      </c>
    </row>
    <row r="13" spans="2:10" ht="18.75">
      <c r="B13" s="53"/>
      <c r="C13" s="58"/>
      <c r="D13" s="43" t="s">
        <v>55</v>
      </c>
      <c r="E13" s="43" t="s">
        <v>56</v>
      </c>
      <c r="F13" s="58"/>
      <c r="G13" s="58"/>
      <c r="H13" s="53"/>
      <c r="I13" s="53"/>
    </row>
    <row r="14" spans="2:10" ht="15.75">
      <c r="B14" s="44">
        <v>1</v>
      </c>
      <c r="C14" s="45" t="s">
        <v>57</v>
      </c>
      <c r="D14" s="42" t="s">
        <v>98</v>
      </c>
      <c r="E14" s="40">
        <v>44201</v>
      </c>
      <c r="F14" s="34" t="s">
        <v>60</v>
      </c>
      <c r="G14" s="41" t="s">
        <v>92</v>
      </c>
      <c r="H14" s="46">
        <v>200000</v>
      </c>
      <c r="I14" s="45"/>
    </row>
    <row r="15" spans="2:10" ht="15.75">
      <c r="B15" s="44">
        <v>2</v>
      </c>
      <c r="C15" s="45" t="s">
        <v>57</v>
      </c>
      <c r="D15" s="42" t="s">
        <v>99</v>
      </c>
      <c r="E15" s="40">
        <f>+E14+3</f>
        <v>44204</v>
      </c>
      <c r="F15" s="32" t="s">
        <v>62</v>
      </c>
      <c r="G15" s="41" t="s">
        <v>93</v>
      </c>
      <c r="H15" s="46">
        <v>1263790</v>
      </c>
      <c r="I15" s="45"/>
    </row>
    <row r="16" spans="2:10" ht="15.75">
      <c r="B16" s="44">
        <v>3</v>
      </c>
      <c r="C16" s="45" t="s">
        <v>57</v>
      </c>
      <c r="D16" s="42" t="s">
        <v>100</v>
      </c>
      <c r="E16" s="40">
        <f t="shared" ref="E16" si="0">+E15+3</f>
        <v>44207</v>
      </c>
      <c r="F16" s="32" t="s">
        <v>64</v>
      </c>
      <c r="G16" s="41" t="s">
        <v>94</v>
      </c>
      <c r="H16" s="46">
        <v>614800</v>
      </c>
      <c r="I16" s="45"/>
    </row>
    <row r="17" spans="2:9" ht="34.5" customHeight="1">
      <c r="B17" s="54" t="str">
        <f>"Tổng cộng số tiền thuế đã cấp chứng từ khấu trừ thuế: " &amp;FIXED(SUM($H$14:$H$16),0)&amp;" VNĐ"</f>
        <v>Tổng cộng số tiền thuế đã cấp chứng từ khấu trừ thuế: 2,078,590 VNĐ</v>
      </c>
      <c r="C17" s="54"/>
      <c r="D17" s="54"/>
      <c r="E17" s="54"/>
      <c r="F17" s="54"/>
      <c r="G17" s="54"/>
      <c r="H17" s="54"/>
      <c r="I17" s="54"/>
    </row>
    <row r="18" spans="2:9" ht="37.5" customHeight="1">
      <c r="B18" s="47" t="s">
        <v>102</v>
      </c>
      <c r="C18" s="48" t="e">
        <f ca="1">[1]!vnd(SUM(H14:H16))</f>
        <v>#NAME?</v>
      </c>
      <c r="D18" s="47"/>
      <c r="E18" s="47"/>
      <c r="F18" s="47"/>
      <c r="G18" s="47"/>
      <c r="H18" s="47"/>
      <c r="I18" s="47"/>
    </row>
    <row r="19" spans="2:9">
      <c r="B19" s="28"/>
    </row>
    <row r="20" spans="2:9" ht="19.5">
      <c r="B20" s="29" t="s">
        <v>58</v>
      </c>
      <c r="G20" s="49" t="s">
        <v>103</v>
      </c>
    </row>
    <row r="21" spans="2:9" ht="18.75">
      <c r="G21" s="50" t="s">
        <v>104</v>
      </c>
    </row>
    <row r="23" spans="2:9">
      <c r="B23" s="30"/>
    </row>
    <row r="24" spans="2:9">
      <c r="B24" s="31"/>
    </row>
    <row r="25" spans="2:9">
      <c r="B25" s="51" t="s">
        <v>105</v>
      </c>
    </row>
  </sheetData>
  <mergeCells count="11">
    <mergeCell ref="I12:I13"/>
    <mergeCell ref="B17:I17"/>
    <mergeCell ref="B4:J4"/>
    <mergeCell ref="B3:J3"/>
    <mergeCell ref="B5:J5"/>
    <mergeCell ref="B12:B13"/>
    <mergeCell ref="C12:C13"/>
    <mergeCell ref="D12:E12"/>
    <mergeCell ref="F12:F13"/>
    <mergeCell ref="G12:G13"/>
    <mergeCell ref="H12:H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Chungtu</vt:lpstr>
      <vt:lpstr>Bao 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Nhuan Do Dinh</dc:creator>
  <cp:lastModifiedBy>khoa nguyen</cp:lastModifiedBy>
  <dcterms:created xsi:type="dcterms:W3CDTF">2021-12-03T03:04:04Z</dcterms:created>
  <dcterms:modified xsi:type="dcterms:W3CDTF">2022-03-10T10:59:57Z</dcterms:modified>
</cp:coreProperties>
</file>